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Documents\Szkoła\3LO\Informatyka\Tbelka\"/>
    </mc:Choice>
  </mc:AlternateContent>
  <xr:revisionPtr revIDLastSave="0" documentId="8_{D76A2CE6-6520-40FB-B011-0189026A72C9}" xr6:coauthVersionLast="46" xr6:coauthVersionMax="46" xr10:uidLastSave="{00000000-0000-0000-0000-000000000000}"/>
  <bookViews>
    <workbookView xWindow="-108" yWindow="-108" windowWidth="23256" windowHeight="12576"/>
  </bookViews>
  <sheets>
    <sheet name="ludnosc" sheetId="1" r:id="rId1"/>
  </sheets>
  <calcPr calcId="0"/>
</workbook>
</file>

<file path=xl/calcChain.xml><?xml version="1.0" encoding="utf-8"?>
<calcChain xmlns="http://schemas.openxmlformats.org/spreadsheetml/2006/main">
  <c r="W51" i="1" l="1"/>
  <c r="W52" i="1"/>
  <c r="W54" i="1"/>
  <c r="W55" i="1"/>
  <c r="W59" i="1"/>
  <c r="W61" i="1"/>
  <c r="W62" i="1"/>
  <c r="W67" i="1"/>
  <c r="W68" i="1"/>
  <c r="W70" i="1"/>
  <c r="W71" i="1"/>
  <c r="W75" i="1"/>
  <c r="W77" i="1"/>
  <c r="W78" i="1"/>
  <c r="W83" i="1"/>
  <c r="W47" i="1"/>
  <c r="W48" i="1"/>
  <c r="W49" i="1"/>
  <c r="W50" i="1"/>
  <c r="W53" i="1"/>
  <c r="W56" i="1"/>
  <c r="W57" i="1"/>
  <c r="W58" i="1"/>
  <c r="W60" i="1"/>
  <c r="W63" i="1"/>
  <c r="W64" i="1"/>
  <c r="W65" i="1"/>
  <c r="W66" i="1"/>
  <c r="W69" i="1"/>
  <c r="W72" i="1"/>
  <c r="W73" i="1"/>
  <c r="W74" i="1"/>
  <c r="W76" i="1"/>
  <c r="W79" i="1"/>
  <c r="W80" i="1"/>
  <c r="W81" i="1"/>
  <c r="W82" i="1"/>
  <c r="W46" i="1"/>
  <c r="T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AA52" i="1" a="1"/>
  <c r="AA52" i="1" s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K2" i="1"/>
  <c r="K3" i="1"/>
  <c r="K4" i="1"/>
  <c r="L4" i="1" s="1" a="1"/>
  <c r="L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AC9" i="1"/>
  <c r="AB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I2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G2" i="1"/>
  <c r="G3" i="1"/>
  <c r="AF3" i="1" s="1"/>
  <c r="G4" i="1"/>
  <c r="AF4" i="1" s="1"/>
  <c r="G5" i="1"/>
  <c r="AF5" i="1" s="1"/>
  <c r="G6" i="1"/>
  <c r="AF6" i="1" s="1"/>
  <c r="G7" i="1"/>
  <c r="AF7" i="1" s="1"/>
  <c r="G8" i="1"/>
  <c r="AF8" i="1" s="1"/>
  <c r="G9" i="1"/>
  <c r="AF9" i="1" s="1"/>
  <c r="G10" i="1"/>
  <c r="AF10" i="1" s="1"/>
  <c r="G11" i="1"/>
  <c r="AF11" i="1" s="1"/>
  <c r="G12" i="1"/>
  <c r="AF12" i="1" s="1"/>
  <c r="G13" i="1"/>
  <c r="AF13" i="1" s="1"/>
  <c r="G14" i="1"/>
  <c r="AF14" i="1" s="1"/>
  <c r="G15" i="1"/>
  <c r="AF15" i="1" s="1"/>
  <c r="G16" i="1"/>
  <c r="AF16" i="1" s="1"/>
  <c r="G17" i="1"/>
  <c r="AF17" i="1" s="1"/>
  <c r="G18" i="1"/>
  <c r="AF18" i="1" s="1"/>
  <c r="G19" i="1"/>
  <c r="AF19" i="1" s="1"/>
  <c r="G20" i="1"/>
  <c r="AF20" i="1" s="1"/>
  <c r="G21" i="1"/>
  <c r="AF21" i="1" s="1"/>
  <c r="G22" i="1"/>
  <c r="AF22" i="1" s="1"/>
  <c r="G23" i="1"/>
  <c r="AF23" i="1" s="1"/>
  <c r="G24" i="1"/>
  <c r="AF24" i="1" s="1"/>
  <c r="G25" i="1"/>
  <c r="AF25" i="1" s="1"/>
  <c r="G26" i="1"/>
  <c r="AF26" i="1" s="1"/>
  <c r="G27" i="1"/>
  <c r="AF27" i="1" s="1"/>
  <c r="G28" i="1"/>
  <c r="AF28" i="1" s="1"/>
  <c r="G29" i="1"/>
  <c r="AF29" i="1" s="1"/>
  <c r="G30" i="1"/>
  <c r="AF30" i="1" s="1"/>
  <c r="G31" i="1"/>
  <c r="AF31" i="1" s="1"/>
  <c r="G32" i="1"/>
  <c r="AF32" i="1" s="1"/>
  <c r="G33" i="1"/>
  <c r="AF33" i="1" s="1"/>
  <c r="G34" i="1"/>
  <c r="AF34" i="1" s="1"/>
  <c r="G35" i="1"/>
  <c r="AF35" i="1" s="1"/>
  <c r="G36" i="1"/>
  <c r="AF36" i="1" s="1"/>
  <c r="G37" i="1"/>
  <c r="AF37" i="1" s="1"/>
  <c r="G38" i="1"/>
  <c r="AF38" i="1" s="1"/>
  <c r="G39" i="1"/>
  <c r="AF39" i="1" s="1"/>
  <c r="G40" i="1"/>
  <c r="AF40" i="1" s="1"/>
  <c r="G41" i="1"/>
  <c r="AF41" i="1" s="1"/>
  <c r="G42" i="1"/>
  <c r="AF42" i="1" s="1"/>
  <c r="G43" i="1"/>
  <c r="AF43" i="1" s="1"/>
  <c r="G44" i="1"/>
  <c r="AF44" i="1" s="1"/>
  <c r="G45" i="1"/>
  <c r="AF45" i="1" s="1"/>
  <c r="G46" i="1"/>
  <c r="AF46" i="1" s="1"/>
  <c r="G47" i="1"/>
  <c r="AF47" i="1" s="1"/>
  <c r="G48" i="1"/>
  <c r="AF48" i="1" s="1"/>
  <c r="G49" i="1"/>
  <c r="AF49" i="1" s="1"/>
  <c r="G50" i="1"/>
  <c r="AF50" i="1" s="1"/>
  <c r="G51" i="1"/>
  <c r="AF51" i="1" s="1"/>
  <c r="G52" i="1"/>
  <c r="AF52" i="1" s="1"/>
  <c r="G53" i="1"/>
  <c r="AF53" i="1" s="1"/>
  <c r="G54" i="1"/>
  <c r="AF54" i="1" s="1"/>
  <c r="G55" i="1"/>
  <c r="AF55" i="1" s="1"/>
  <c r="G56" i="1"/>
  <c r="AF56" i="1" s="1"/>
  <c r="G57" i="1"/>
  <c r="AF57" i="1" s="1"/>
  <c r="G58" i="1"/>
  <c r="AF58" i="1" s="1"/>
  <c r="G59" i="1"/>
  <c r="AF59" i="1" s="1"/>
  <c r="G60" i="1"/>
  <c r="AF60" i="1" s="1"/>
  <c r="G61" i="1"/>
  <c r="AF61" i="1" s="1"/>
  <c r="G62" i="1"/>
  <c r="AF62" i="1" s="1"/>
  <c r="G63" i="1"/>
  <c r="AF63" i="1" s="1"/>
  <c r="G64" i="1"/>
  <c r="AF64" i="1" s="1"/>
  <c r="G65" i="1"/>
  <c r="AF65" i="1" s="1"/>
  <c r="G66" i="1"/>
  <c r="AF66" i="1" s="1"/>
  <c r="G67" i="1"/>
  <c r="AF67" i="1" s="1"/>
  <c r="G68" i="1"/>
  <c r="AF68" i="1" s="1"/>
  <c r="G69" i="1"/>
  <c r="AF69" i="1" s="1"/>
  <c r="G70" i="1"/>
  <c r="AF70" i="1" s="1"/>
  <c r="G71" i="1"/>
  <c r="AF71" i="1" s="1"/>
  <c r="G72" i="1"/>
  <c r="AF72" i="1" s="1"/>
  <c r="G73" i="1"/>
  <c r="AF73" i="1" s="1"/>
  <c r="G74" i="1"/>
  <c r="AF74" i="1" s="1"/>
  <c r="G75" i="1"/>
  <c r="AF75" i="1" s="1"/>
  <c r="G76" i="1"/>
  <c r="AF76" i="1" s="1"/>
  <c r="G77" i="1"/>
  <c r="AF77" i="1" s="1"/>
  <c r="G78" i="1"/>
  <c r="AF78" i="1" s="1"/>
  <c r="G79" i="1"/>
  <c r="AF79" i="1" s="1"/>
  <c r="G80" i="1"/>
  <c r="AF80" i="1" s="1"/>
  <c r="G81" i="1"/>
  <c r="AF81" i="1" s="1"/>
  <c r="G82" i="1"/>
  <c r="AF82" i="1" s="1"/>
  <c r="G83" i="1"/>
  <c r="AF83" i="1" s="1"/>
  <c r="G84" i="1"/>
  <c r="AF84" i="1" s="1"/>
  <c r="G85" i="1"/>
  <c r="AF85" i="1" s="1"/>
  <c r="G86" i="1"/>
  <c r="AF86" i="1" s="1"/>
  <c r="G87" i="1"/>
  <c r="AF87" i="1" s="1"/>
  <c r="G88" i="1"/>
  <c r="AF88" i="1" s="1"/>
  <c r="G89" i="1"/>
  <c r="AF89" i="1" s="1"/>
  <c r="G90" i="1"/>
  <c r="AF90" i="1" s="1"/>
  <c r="G91" i="1"/>
  <c r="AF91" i="1" s="1"/>
  <c r="G92" i="1"/>
  <c r="AF92" i="1" s="1"/>
  <c r="G93" i="1"/>
  <c r="AF93" i="1" s="1"/>
  <c r="G94" i="1"/>
  <c r="AF94" i="1" s="1"/>
  <c r="G95" i="1"/>
  <c r="AF95" i="1" s="1"/>
  <c r="G96" i="1"/>
  <c r="AF96" i="1" s="1"/>
  <c r="G97" i="1"/>
  <c r="AF97" i="1" s="1"/>
  <c r="G98" i="1"/>
  <c r="AF98" i="1" s="1"/>
  <c r="G99" i="1"/>
  <c r="AF99" i="1" s="1"/>
  <c r="G100" i="1"/>
  <c r="AF100" i="1" s="1"/>
  <c r="G101" i="1"/>
  <c r="AF101" i="1" s="1"/>
  <c r="G102" i="1"/>
  <c r="AF102" i="1" s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R7" i="1" s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S10" i="1" s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O14" i="1" s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R23" i="1" s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S26" i="1" s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O30" i="1" s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R39" i="1" s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AG3" i="1" s="1"/>
  <c r="G3741" i="1"/>
  <c r="AG4" i="1" s="1"/>
  <c r="G3742" i="1"/>
  <c r="AG5" i="1" s="1"/>
  <c r="G3743" i="1"/>
  <c r="AG6" i="1" s="1"/>
  <c r="G3744" i="1"/>
  <c r="AG7" i="1" s="1"/>
  <c r="G3745" i="1"/>
  <c r="AG8" i="1" s="1"/>
  <c r="G3746" i="1"/>
  <c r="AG9" i="1" s="1"/>
  <c r="G3747" i="1"/>
  <c r="AG10" i="1" s="1"/>
  <c r="G3748" i="1"/>
  <c r="AG11" i="1" s="1"/>
  <c r="G3749" i="1"/>
  <c r="AG12" i="1" s="1"/>
  <c r="G3750" i="1"/>
  <c r="AG13" i="1" s="1"/>
  <c r="G3751" i="1"/>
  <c r="AG14" i="1" s="1"/>
  <c r="G3752" i="1"/>
  <c r="AG15" i="1" s="1"/>
  <c r="G3753" i="1"/>
  <c r="AG16" i="1" s="1"/>
  <c r="G3754" i="1"/>
  <c r="AG17" i="1" s="1"/>
  <c r="G3755" i="1"/>
  <c r="AG18" i="1" s="1"/>
  <c r="G3756" i="1"/>
  <c r="AG19" i="1" s="1"/>
  <c r="G3757" i="1"/>
  <c r="AG20" i="1" s="1"/>
  <c r="G3758" i="1"/>
  <c r="AG21" i="1" s="1"/>
  <c r="G3759" i="1"/>
  <c r="AG22" i="1" s="1"/>
  <c r="G3760" i="1"/>
  <c r="AG23" i="1" s="1"/>
  <c r="G3761" i="1"/>
  <c r="AG24" i="1" s="1"/>
  <c r="G3762" i="1"/>
  <c r="AG25" i="1" s="1"/>
  <c r="G3763" i="1"/>
  <c r="AG26" i="1" s="1"/>
  <c r="G3764" i="1"/>
  <c r="AG27" i="1" s="1"/>
  <c r="G3765" i="1"/>
  <c r="AG28" i="1" s="1"/>
  <c r="G3766" i="1"/>
  <c r="AG29" i="1" s="1"/>
  <c r="G3767" i="1"/>
  <c r="AG30" i="1" s="1"/>
  <c r="G3768" i="1"/>
  <c r="AG31" i="1" s="1"/>
  <c r="G3769" i="1"/>
  <c r="AG32" i="1" s="1"/>
  <c r="G3770" i="1"/>
  <c r="AG33" i="1" s="1"/>
  <c r="G3771" i="1"/>
  <c r="AG34" i="1" s="1"/>
  <c r="G3772" i="1"/>
  <c r="AG35" i="1" s="1"/>
  <c r="G3773" i="1"/>
  <c r="AG36" i="1" s="1"/>
  <c r="G3774" i="1"/>
  <c r="AG37" i="1" s="1"/>
  <c r="G3775" i="1"/>
  <c r="AG38" i="1" s="1"/>
  <c r="G3776" i="1"/>
  <c r="AG39" i="1" s="1"/>
  <c r="G3777" i="1"/>
  <c r="AG40" i="1" s="1"/>
  <c r="G3778" i="1"/>
  <c r="AG41" i="1" s="1"/>
  <c r="G3779" i="1"/>
  <c r="AG42" i="1" s="1"/>
  <c r="G3780" i="1"/>
  <c r="AG43" i="1" s="1"/>
  <c r="G3781" i="1"/>
  <c r="AG44" i="1" s="1"/>
  <c r="G3782" i="1"/>
  <c r="AG45" i="1" s="1"/>
  <c r="G3783" i="1"/>
  <c r="AG46" i="1" s="1"/>
  <c r="G3784" i="1"/>
  <c r="AG47" i="1" s="1"/>
  <c r="G3785" i="1"/>
  <c r="AG48" i="1" s="1"/>
  <c r="G3786" i="1"/>
  <c r="AG49" i="1" s="1"/>
  <c r="G3787" i="1"/>
  <c r="AG50" i="1" s="1"/>
  <c r="G3788" i="1"/>
  <c r="AG51" i="1" s="1"/>
  <c r="G3789" i="1"/>
  <c r="AG52" i="1" s="1"/>
  <c r="G3790" i="1"/>
  <c r="AG53" i="1" s="1"/>
  <c r="G3791" i="1"/>
  <c r="AG54" i="1" s="1"/>
  <c r="G3792" i="1"/>
  <c r="AG55" i="1" s="1"/>
  <c r="G3793" i="1"/>
  <c r="AG56" i="1" s="1"/>
  <c r="G3794" i="1"/>
  <c r="AG57" i="1" s="1"/>
  <c r="G3795" i="1"/>
  <c r="AG58" i="1" s="1"/>
  <c r="G3796" i="1"/>
  <c r="AG59" i="1" s="1"/>
  <c r="G3797" i="1"/>
  <c r="AG60" i="1" s="1"/>
  <c r="G3798" i="1"/>
  <c r="AG61" i="1" s="1"/>
  <c r="G3799" i="1"/>
  <c r="AG62" i="1" s="1"/>
  <c r="G3800" i="1"/>
  <c r="AG63" i="1" s="1"/>
  <c r="G3801" i="1"/>
  <c r="AG64" i="1" s="1"/>
  <c r="G3802" i="1"/>
  <c r="AG65" i="1" s="1"/>
  <c r="G3803" i="1"/>
  <c r="AG66" i="1" s="1"/>
  <c r="G3804" i="1"/>
  <c r="AG67" i="1" s="1"/>
  <c r="G3805" i="1"/>
  <c r="AG68" i="1" s="1"/>
  <c r="G3806" i="1"/>
  <c r="AG69" i="1" s="1"/>
  <c r="G3807" i="1"/>
  <c r="AG70" i="1" s="1"/>
  <c r="G3808" i="1"/>
  <c r="AG71" i="1" s="1"/>
  <c r="G3809" i="1"/>
  <c r="AG72" i="1" s="1"/>
  <c r="G3810" i="1"/>
  <c r="AG73" i="1" s="1"/>
  <c r="G3811" i="1"/>
  <c r="AG74" i="1" s="1"/>
  <c r="G3812" i="1"/>
  <c r="AG75" i="1" s="1"/>
  <c r="G3813" i="1"/>
  <c r="AG76" i="1" s="1"/>
  <c r="G3814" i="1"/>
  <c r="AG77" i="1" s="1"/>
  <c r="G3815" i="1"/>
  <c r="AG78" i="1" s="1"/>
  <c r="G3816" i="1"/>
  <c r="AG79" i="1" s="1"/>
  <c r="G3817" i="1"/>
  <c r="AG80" i="1" s="1"/>
  <c r="G3818" i="1"/>
  <c r="AG81" i="1" s="1"/>
  <c r="G3819" i="1"/>
  <c r="AG82" i="1" s="1"/>
  <c r="G3820" i="1"/>
  <c r="AG83" i="1" s="1"/>
  <c r="G3821" i="1"/>
  <c r="AG84" i="1" s="1"/>
  <c r="G3822" i="1"/>
  <c r="AG85" i="1" s="1"/>
  <c r="G3823" i="1"/>
  <c r="AG86" i="1" s="1"/>
  <c r="G3824" i="1"/>
  <c r="AG87" i="1" s="1"/>
  <c r="G3825" i="1"/>
  <c r="AG88" i="1" s="1"/>
  <c r="G3826" i="1"/>
  <c r="AG89" i="1" s="1"/>
  <c r="G3827" i="1"/>
  <c r="AG90" i="1" s="1"/>
  <c r="G3828" i="1"/>
  <c r="AG91" i="1" s="1"/>
  <c r="G3829" i="1"/>
  <c r="AG92" i="1" s="1"/>
  <c r="G3830" i="1"/>
  <c r="AG93" i="1" s="1"/>
  <c r="G3831" i="1"/>
  <c r="AG94" i="1" s="1"/>
  <c r="G3832" i="1"/>
  <c r="AG95" i="1" s="1"/>
  <c r="G3833" i="1"/>
  <c r="AG96" i="1" s="1"/>
  <c r="G3834" i="1"/>
  <c r="AG97" i="1" s="1"/>
  <c r="G3835" i="1"/>
  <c r="AG98" i="1" s="1"/>
  <c r="G3836" i="1"/>
  <c r="AG99" i="1" s="1"/>
  <c r="G3837" i="1"/>
  <c r="AG100" i="1" s="1"/>
  <c r="G3838" i="1"/>
  <c r="AG101" i="1" s="1"/>
  <c r="G3839" i="1"/>
  <c r="AG102" i="1" s="1"/>
  <c r="O33" i="1" l="1"/>
  <c r="S29" i="1"/>
  <c r="R26" i="1"/>
  <c r="O17" i="1"/>
  <c r="S13" i="1"/>
  <c r="R10" i="1"/>
  <c r="Q36" i="1"/>
  <c r="S32" i="1"/>
  <c r="R29" i="1"/>
  <c r="Q20" i="1"/>
  <c r="S16" i="1"/>
  <c r="R13" i="1"/>
  <c r="Q4" i="1"/>
  <c r="O39" i="1"/>
  <c r="S35" i="1"/>
  <c r="R32" i="1"/>
  <c r="O23" i="1"/>
  <c r="S19" i="1"/>
  <c r="R16" i="1"/>
  <c r="O7" i="1"/>
  <c r="S38" i="1"/>
  <c r="R35" i="1"/>
  <c r="O26" i="1"/>
  <c r="S22" i="1"/>
  <c r="R19" i="1"/>
  <c r="O10" i="1"/>
  <c r="S6" i="1"/>
  <c r="R38" i="1"/>
  <c r="O29" i="1"/>
  <c r="S25" i="1"/>
  <c r="R22" i="1"/>
  <c r="O13" i="1"/>
  <c r="S9" i="1"/>
  <c r="R6" i="1"/>
  <c r="O32" i="1"/>
  <c r="S28" i="1"/>
  <c r="R25" i="1"/>
  <c r="O16" i="1"/>
  <c r="S12" i="1"/>
  <c r="R9" i="1"/>
  <c r="Q35" i="1"/>
  <c r="S31" i="1"/>
  <c r="R28" i="1"/>
  <c r="Q19" i="1"/>
  <c r="S15" i="1"/>
  <c r="R12" i="1"/>
  <c r="Q38" i="1"/>
  <c r="S34" i="1"/>
  <c r="R31" i="1"/>
  <c r="Q22" i="1"/>
  <c r="S18" i="1"/>
  <c r="R15" i="1"/>
  <c r="Q6" i="1"/>
  <c r="Q41" i="1"/>
  <c r="S37" i="1"/>
  <c r="R34" i="1"/>
  <c r="O25" i="1"/>
  <c r="S21" i="1"/>
  <c r="R18" i="1"/>
  <c r="O9" i="1"/>
  <c r="S5" i="1"/>
  <c r="O28" i="1"/>
  <c r="R21" i="1"/>
  <c r="S8" i="1"/>
  <c r="R5" i="1"/>
  <c r="R37" i="1"/>
  <c r="R40" i="1"/>
  <c r="O31" i="1"/>
  <c r="S27" i="1"/>
  <c r="R24" i="1"/>
  <c r="O15" i="1"/>
  <c r="S11" i="1"/>
  <c r="R8" i="1"/>
  <c r="S40" i="1"/>
  <c r="S24" i="1"/>
  <c r="O12" i="1"/>
  <c r="O34" i="1"/>
  <c r="S30" i="1"/>
  <c r="R27" i="1"/>
  <c r="O18" i="1"/>
  <c r="S14" i="1"/>
  <c r="R11" i="1"/>
  <c r="Q37" i="1"/>
  <c r="S33" i="1"/>
  <c r="R30" i="1"/>
  <c r="Q21" i="1"/>
  <c r="S17" i="1"/>
  <c r="R14" i="1"/>
  <c r="Q5" i="1"/>
  <c r="O40" i="1"/>
  <c r="S36" i="1"/>
  <c r="R33" i="1"/>
  <c r="O24" i="1"/>
  <c r="S20" i="1"/>
  <c r="R17" i="1"/>
  <c r="O8" i="1"/>
  <c r="S39" i="1"/>
  <c r="R36" i="1"/>
  <c r="O27" i="1"/>
  <c r="S23" i="1"/>
  <c r="R20" i="1"/>
  <c r="O11" i="1"/>
  <c r="S7" i="1"/>
  <c r="Q34" i="1"/>
  <c r="Q18" i="1"/>
  <c r="O38" i="1"/>
  <c r="O22" i="1"/>
  <c r="O6" i="1"/>
  <c r="Q33" i="1"/>
  <c r="Q17" i="1"/>
  <c r="O37" i="1"/>
  <c r="O21" i="1"/>
  <c r="O5" i="1"/>
  <c r="Q32" i="1"/>
  <c r="Q16" i="1"/>
  <c r="O36" i="1"/>
  <c r="O20" i="1"/>
  <c r="O41" i="1"/>
  <c r="Q31" i="1"/>
  <c r="Q15" i="1"/>
  <c r="O35" i="1"/>
  <c r="O19" i="1"/>
  <c r="R41" i="1"/>
  <c r="Q30" i="1"/>
  <c r="Q14" i="1"/>
  <c r="Q29" i="1"/>
  <c r="Q13" i="1"/>
  <c r="Q28" i="1"/>
  <c r="Q12" i="1"/>
  <c r="Q27" i="1"/>
  <c r="Q11" i="1"/>
  <c r="O4" i="1"/>
  <c r="Q26" i="1"/>
  <c r="Q10" i="1"/>
  <c r="R4" i="1"/>
  <c r="Q25" i="1"/>
  <c r="Q9" i="1"/>
  <c r="S4" i="1"/>
  <c r="Q40" i="1"/>
  <c r="Q24" i="1"/>
  <c r="Q8" i="1"/>
  <c r="S41" i="1"/>
  <c r="Q39" i="1"/>
  <c r="Q23" i="1"/>
  <c r="Q7" i="1"/>
  <c r="L5" i="1" a="1"/>
  <c r="L5" i="1" s="1"/>
  <c r="L6" i="1" s="1" a="1"/>
  <c r="L6" i="1" s="1"/>
  <c r="L7" i="1" s="1" a="1"/>
  <c r="L7" i="1" s="1"/>
  <c r="L8" i="1" s="1" a="1"/>
  <c r="L8" i="1" s="1"/>
  <c r="L9" i="1" s="1" a="1"/>
  <c r="L9" i="1" s="1"/>
  <c r="L10" i="1" s="1" a="1"/>
  <c r="L10" i="1" s="1"/>
  <c r="L11" i="1" s="1" a="1"/>
  <c r="L11" i="1" s="1"/>
  <c r="L12" i="1" s="1" a="1"/>
  <c r="L12" i="1" s="1"/>
  <c r="L13" i="1" s="1" a="1"/>
  <c r="L13" i="1" s="1"/>
  <c r="L14" i="1" s="1" a="1"/>
  <c r="L14" i="1" s="1"/>
  <c r="L15" i="1" s="1" a="1"/>
  <c r="L15" i="1" s="1"/>
  <c r="L16" i="1" s="1" a="1"/>
  <c r="L16" i="1" s="1"/>
  <c r="L17" i="1" s="1" a="1"/>
  <c r="L17" i="1" s="1"/>
  <c r="L18" i="1" s="1" a="1"/>
  <c r="L18" i="1" s="1"/>
  <c r="L19" i="1" s="1" a="1"/>
  <c r="L19" i="1" s="1"/>
  <c r="L20" i="1" s="1" a="1"/>
  <c r="L20" i="1" s="1"/>
  <c r="L21" i="1" s="1" a="1"/>
  <c r="L21" i="1" s="1"/>
  <c r="L22" i="1" s="1" a="1"/>
  <c r="L22" i="1" s="1"/>
  <c r="L23" i="1" s="1" a="1"/>
  <c r="L23" i="1" s="1"/>
  <c r="L24" i="1" s="1" a="1"/>
  <c r="L24" i="1" s="1"/>
  <c r="L25" i="1" s="1" a="1"/>
  <c r="L25" i="1" s="1"/>
  <c r="L26" i="1" s="1" a="1"/>
  <c r="L26" i="1" s="1"/>
  <c r="L27" i="1" s="1" a="1"/>
  <c r="L27" i="1" s="1"/>
  <c r="L28" i="1" s="1" a="1"/>
  <c r="L28" i="1" s="1"/>
  <c r="L29" i="1" s="1" a="1"/>
  <c r="L29" i="1" s="1"/>
  <c r="L30" i="1" s="1" a="1"/>
  <c r="L30" i="1" s="1"/>
  <c r="L31" i="1" s="1" a="1"/>
  <c r="L31" i="1" s="1"/>
  <c r="L32" i="1" s="1" a="1"/>
  <c r="L32" i="1" s="1"/>
  <c r="L33" i="1" s="1" a="1"/>
  <c r="L33" i="1" s="1"/>
  <c r="L34" i="1" s="1" a="1"/>
  <c r="L34" i="1" s="1"/>
  <c r="L35" i="1" s="1" a="1"/>
  <c r="L35" i="1" s="1"/>
  <c r="L36" i="1" s="1" a="1"/>
  <c r="L36" i="1" s="1"/>
  <c r="L37" i="1" s="1" a="1"/>
  <c r="L37" i="1" s="1"/>
  <c r="L38" i="1" s="1" a="1"/>
  <c r="L38" i="1" s="1"/>
  <c r="L39" i="1" s="1" a="1"/>
  <c r="L39" i="1" s="1"/>
  <c r="L40" i="1" s="1" a="1"/>
  <c r="L40" i="1" s="1"/>
  <c r="L41" i="1" s="1" a="1"/>
  <c r="L41" i="1" s="1"/>
  <c r="L42" i="1" s="1" a="1"/>
  <c r="L42" i="1" s="1"/>
  <c r="L43" i="1" s="1" a="1"/>
  <c r="L43" i="1" s="1"/>
  <c r="L44" i="1" s="1" a="1"/>
  <c r="L44" i="1" s="1"/>
  <c r="L45" i="1" s="1" a="1"/>
  <c r="L45" i="1" s="1"/>
  <c r="L46" i="1" s="1" a="1"/>
  <c r="L46" i="1" s="1"/>
  <c r="L47" i="1" s="1" a="1"/>
  <c r="L47" i="1" s="1"/>
  <c r="L48" i="1" s="1" a="1"/>
  <c r="L48" i="1" s="1"/>
  <c r="L49" i="1" s="1" a="1"/>
  <c r="L49" i="1" s="1"/>
  <c r="L50" i="1" s="1" a="1"/>
  <c r="L50" i="1" s="1"/>
  <c r="L51" i="1" s="1" a="1"/>
  <c r="L51" i="1" s="1"/>
  <c r="L52" i="1" s="1" a="1"/>
  <c r="L52" i="1" s="1"/>
  <c r="L53" i="1" s="1" a="1"/>
  <c r="L53" i="1" s="1"/>
  <c r="L54" i="1" s="1" a="1"/>
  <c r="L54" i="1" s="1"/>
  <c r="L55" i="1" s="1" a="1"/>
  <c r="L55" i="1" s="1"/>
  <c r="L56" i="1" s="1" a="1"/>
  <c r="L56" i="1" s="1"/>
  <c r="L57" i="1" s="1" a="1"/>
  <c r="L57" i="1" s="1"/>
  <c r="L58" i="1" s="1" a="1"/>
  <c r="L58" i="1" s="1"/>
  <c r="L59" i="1" s="1" a="1"/>
  <c r="L59" i="1" s="1"/>
  <c r="L60" i="1" s="1" a="1"/>
  <c r="L60" i="1" s="1"/>
  <c r="L61" i="1" s="1" a="1"/>
  <c r="L61" i="1" s="1"/>
  <c r="L62" i="1" s="1" a="1"/>
  <c r="L62" i="1" s="1"/>
  <c r="L63" i="1" s="1" a="1"/>
  <c r="L63" i="1" s="1"/>
  <c r="L64" i="1" s="1" a="1"/>
  <c r="L64" i="1" s="1"/>
  <c r="L65" i="1" s="1" a="1"/>
  <c r="L65" i="1" s="1"/>
  <c r="L66" i="1" s="1" a="1"/>
  <c r="L66" i="1" s="1"/>
  <c r="L67" i="1" s="1" a="1"/>
  <c r="L67" i="1" s="1"/>
  <c r="L68" i="1" s="1" a="1"/>
  <c r="L68" i="1" s="1"/>
  <c r="L69" i="1" s="1" a="1"/>
  <c r="L69" i="1" s="1"/>
  <c r="L70" i="1" s="1" a="1"/>
  <c r="L70" i="1" s="1"/>
  <c r="L71" i="1" s="1" a="1"/>
  <c r="L71" i="1" s="1"/>
  <c r="L72" i="1" s="1" a="1"/>
  <c r="L72" i="1" s="1"/>
  <c r="L73" i="1" s="1" a="1"/>
  <c r="L73" i="1" s="1"/>
  <c r="L74" i="1" s="1" a="1"/>
  <c r="L74" i="1" s="1"/>
  <c r="L75" i="1" s="1" a="1"/>
  <c r="L75" i="1" s="1"/>
  <c r="L76" i="1" s="1" a="1"/>
  <c r="L76" i="1" s="1"/>
  <c r="L77" i="1" s="1" a="1"/>
  <c r="L77" i="1" s="1"/>
  <c r="L78" i="1" s="1" a="1"/>
  <c r="L78" i="1" s="1"/>
  <c r="L79" i="1" s="1" a="1"/>
  <c r="L79" i="1" s="1"/>
  <c r="L80" i="1" s="1" a="1"/>
  <c r="L80" i="1" s="1"/>
  <c r="L81" i="1" s="1" a="1"/>
  <c r="L81" i="1" s="1"/>
  <c r="L82" i="1" s="1" a="1"/>
  <c r="L82" i="1" s="1"/>
  <c r="L83" i="1" s="1" a="1"/>
  <c r="L83" i="1" s="1"/>
  <c r="L84" i="1" s="1" a="1"/>
  <c r="L84" i="1" s="1"/>
  <c r="L85" i="1" s="1" a="1"/>
  <c r="L85" i="1" s="1"/>
  <c r="L86" i="1" s="1" a="1"/>
  <c r="L86" i="1" s="1"/>
  <c r="L87" i="1" s="1" a="1"/>
  <c r="L87" i="1" s="1"/>
  <c r="L88" i="1" s="1" a="1"/>
  <c r="L88" i="1" s="1"/>
  <c r="L89" i="1" s="1" a="1"/>
  <c r="L89" i="1" s="1"/>
  <c r="L90" i="1" s="1" a="1"/>
  <c r="L90" i="1" s="1"/>
  <c r="L91" i="1" s="1" a="1"/>
  <c r="L91" i="1" s="1"/>
  <c r="L92" i="1" s="1" a="1"/>
  <c r="L92" i="1" s="1"/>
  <c r="L93" i="1" s="1" a="1"/>
  <c r="L93" i="1" s="1"/>
  <c r="L94" i="1" s="1" a="1"/>
  <c r="L94" i="1" s="1"/>
  <c r="L95" i="1" s="1" a="1"/>
  <c r="L95" i="1" s="1"/>
  <c r="L96" i="1" s="1" a="1"/>
  <c r="L96" i="1" s="1"/>
  <c r="L97" i="1" s="1" a="1"/>
  <c r="L97" i="1" s="1"/>
  <c r="L98" i="1" s="1" a="1"/>
  <c r="L98" i="1" s="1"/>
  <c r="L99" i="1" s="1" a="1"/>
  <c r="L99" i="1" s="1"/>
  <c r="L100" i="1" s="1" a="1"/>
  <c r="L100" i="1" s="1"/>
  <c r="L101" i="1" s="1" a="1"/>
  <c r="L101" i="1" s="1"/>
  <c r="L102" i="1" s="1" a="1"/>
  <c r="L102" i="1" s="1"/>
  <c r="L103" i="1" s="1" a="1"/>
  <c r="L103" i="1" s="1"/>
  <c r="L104" i="1" s="1" a="1"/>
  <c r="L104" i="1" s="1"/>
  <c r="L105" i="1" s="1" a="1"/>
  <c r="L105" i="1" s="1"/>
  <c r="L106" i="1" s="1" a="1"/>
  <c r="L106" i="1" s="1"/>
  <c r="L107" i="1" s="1" a="1"/>
  <c r="L107" i="1" s="1"/>
  <c r="L108" i="1" s="1" a="1"/>
  <c r="L108" i="1" s="1"/>
  <c r="L109" i="1" s="1" a="1"/>
  <c r="L109" i="1" s="1"/>
  <c r="L110" i="1" s="1" a="1"/>
  <c r="L110" i="1" s="1"/>
  <c r="L111" i="1" s="1" a="1"/>
  <c r="L111" i="1" s="1"/>
  <c r="L112" i="1" s="1" a="1"/>
  <c r="L112" i="1" s="1"/>
  <c r="L113" i="1" s="1" a="1"/>
  <c r="L113" i="1" s="1"/>
  <c r="L114" i="1" s="1" a="1"/>
  <c r="L114" i="1" s="1"/>
  <c r="L115" i="1" s="1" a="1"/>
  <c r="L115" i="1" s="1"/>
  <c r="L116" i="1" s="1" a="1"/>
  <c r="L116" i="1" s="1"/>
  <c r="L117" i="1" s="1" a="1"/>
  <c r="L117" i="1" s="1"/>
  <c r="L118" i="1" s="1" a="1"/>
  <c r="L118" i="1" s="1"/>
  <c r="L119" i="1" s="1" a="1"/>
  <c r="L119" i="1" s="1"/>
  <c r="L120" i="1" s="1" a="1"/>
  <c r="L120" i="1" s="1"/>
  <c r="L121" i="1" s="1" a="1"/>
  <c r="L121" i="1" s="1"/>
  <c r="L122" i="1" s="1" a="1"/>
  <c r="L122" i="1" s="1"/>
  <c r="L123" i="1" s="1" a="1"/>
  <c r="L123" i="1" s="1"/>
  <c r="L124" i="1" s="1" a="1"/>
  <c r="L124" i="1" s="1"/>
  <c r="L125" i="1" s="1" a="1"/>
  <c r="L125" i="1" s="1"/>
  <c r="L126" i="1" s="1" a="1"/>
  <c r="L126" i="1" s="1"/>
  <c r="L127" i="1" s="1" a="1"/>
  <c r="L127" i="1" s="1"/>
  <c r="L128" i="1" s="1" a="1"/>
  <c r="L128" i="1" s="1"/>
  <c r="L129" i="1" s="1" a="1"/>
  <c r="L129" i="1" s="1"/>
  <c r="L130" i="1" s="1" a="1"/>
  <c r="L130" i="1" s="1"/>
  <c r="L131" i="1" s="1" a="1"/>
  <c r="L131" i="1" s="1"/>
  <c r="L132" i="1" s="1" a="1"/>
  <c r="L132" i="1" s="1"/>
  <c r="L133" i="1" s="1" a="1"/>
  <c r="L133" i="1" s="1"/>
  <c r="L134" i="1" s="1" a="1"/>
  <c r="L134" i="1" s="1"/>
  <c r="L135" i="1" s="1" a="1"/>
  <c r="L135" i="1" s="1"/>
  <c r="L136" i="1" s="1" a="1"/>
  <c r="L136" i="1" s="1"/>
  <c r="L137" i="1" s="1" a="1"/>
  <c r="L137" i="1" s="1"/>
  <c r="L138" i="1" s="1" a="1"/>
  <c r="L138" i="1" s="1"/>
  <c r="L139" i="1" s="1" a="1"/>
  <c r="L139" i="1" s="1"/>
  <c r="L140" i="1" s="1" a="1"/>
  <c r="L140" i="1" s="1"/>
  <c r="L141" i="1" s="1" a="1"/>
  <c r="L141" i="1" s="1"/>
  <c r="L142" i="1" s="1" a="1"/>
  <c r="L142" i="1" s="1"/>
  <c r="L143" i="1" s="1" a="1"/>
  <c r="L143" i="1" s="1"/>
  <c r="L144" i="1" s="1" a="1"/>
  <c r="L144" i="1" s="1"/>
  <c r="L145" i="1" s="1" a="1"/>
  <c r="L145" i="1" s="1"/>
  <c r="L146" i="1" s="1" a="1"/>
  <c r="L146" i="1" s="1"/>
  <c r="L147" i="1" s="1" a="1"/>
  <c r="L147" i="1" s="1"/>
  <c r="L148" i="1" s="1" a="1"/>
  <c r="L148" i="1" s="1"/>
  <c r="L149" i="1" s="1" a="1"/>
  <c r="L149" i="1" s="1"/>
  <c r="L150" i="1" s="1" a="1"/>
  <c r="L150" i="1" s="1"/>
  <c r="L151" i="1" s="1" a="1"/>
  <c r="L151" i="1" s="1"/>
  <c r="L152" i="1" s="1" a="1"/>
  <c r="L152" i="1" s="1"/>
  <c r="L153" i="1" s="1" a="1"/>
  <c r="L153" i="1" s="1"/>
  <c r="L154" i="1" s="1" a="1"/>
  <c r="L154" i="1" s="1"/>
  <c r="L155" i="1" s="1" a="1"/>
  <c r="L155" i="1" s="1"/>
  <c r="L156" i="1" s="1" a="1"/>
  <c r="L156" i="1" s="1"/>
  <c r="L157" i="1" s="1" a="1"/>
  <c r="L157" i="1" s="1"/>
  <c r="L158" i="1" s="1" a="1"/>
  <c r="L158" i="1" s="1"/>
  <c r="L159" i="1" s="1" a="1"/>
  <c r="L159" i="1" s="1"/>
  <c r="L160" i="1" s="1" a="1"/>
  <c r="L160" i="1" s="1"/>
  <c r="L161" i="1" s="1" a="1"/>
  <c r="L161" i="1" s="1"/>
  <c r="L162" i="1" s="1" a="1"/>
  <c r="L162" i="1" s="1"/>
  <c r="L163" i="1" s="1" a="1"/>
  <c r="L163" i="1" s="1"/>
  <c r="L164" i="1" s="1" a="1"/>
  <c r="L164" i="1" s="1"/>
  <c r="L165" i="1" s="1" a="1"/>
  <c r="L165" i="1" s="1"/>
  <c r="L166" i="1" s="1" a="1"/>
  <c r="L166" i="1" s="1"/>
  <c r="L167" i="1" s="1" a="1"/>
  <c r="L167" i="1" s="1"/>
  <c r="L168" i="1" s="1" a="1"/>
  <c r="L168" i="1" s="1"/>
  <c r="L169" i="1" s="1" a="1"/>
  <c r="L169" i="1" s="1"/>
  <c r="L170" i="1" s="1" a="1"/>
  <c r="L170" i="1" s="1"/>
  <c r="L171" i="1" s="1" a="1"/>
  <c r="L171" i="1" s="1"/>
  <c r="L172" i="1" s="1" a="1"/>
  <c r="L172" i="1" s="1"/>
  <c r="L173" i="1" s="1" a="1"/>
  <c r="L173" i="1" s="1"/>
  <c r="L174" i="1" s="1" a="1"/>
  <c r="L174" i="1" s="1"/>
  <c r="L175" i="1" s="1" a="1"/>
  <c r="L175" i="1" s="1"/>
  <c r="L176" i="1" s="1" a="1"/>
  <c r="L176" i="1" s="1"/>
  <c r="L177" i="1" s="1" a="1"/>
  <c r="L177" i="1" s="1"/>
  <c r="L178" i="1" s="1" a="1"/>
  <c r="L178" i="1" s="1"/>
  <c r="L179" i="1" s="1" a="1"/>
  <c r="L179" i="1" s="1"/>
  <c r="L180" i="1" s="1" a="1"/>
  <c r="L180" i="1" s="1"/>
  <c r="L181" i="1" s="1" a="1"/>
  <c r="L181" i="1" s="1"/>
  <c r="L182" i="1" s="1" a="1"/>
  <c r="L182" i="1" s="1"/>
  <c r="L183" i="1" s="1" a="1"/>
  <c r="L183" i="1" s="1"/>
  <c r="L184" i="1" s="1" a="1"/>
  <c r="L184" i="1" s="1"/>
  <c r="L185" i="1" s="1" a="1"/>
  <c r="L185" i="1" s="1"/>
  <c r="L186" i="1" s="1" a="1"/>
  <c r="L186" i="1" s="1"/>
  <c r="L187" i="1" s="1" a="1"/>
  <c r="L187" i="1" s="1"/>
  <c r="L188" i="1" s="1" a="1"/>
  <c r="L188" i="1" s="1"/>
  <c r="L189" i="1" s="1" a="1"/>
  <c r="L189" i="1" s="1"/>
  <c r="L190" i="1" s="1" a="1"/>
  <c r="L190" i="1" s="1"/>
  <c r="L191" i="1" s="1" a="1"/>
  <c r="L191" i="1" s="1"/>
  <c r="L192" i="1" s="1" a="1"/>
  <c r="L192" i="1" s="1"/>
  <c r="L193" i="1" s="1" a="1"/>
  <c r="L193" i="1" s="1"/>
  <c r="L194" i="1" s="1" a="1"/>
  <c r="L194" i="1" s="1"/>
  <c r="L195" i="1" s="1" a="1"/>
  <c r="L195" i="1" s="1"/>
  <c r="L196" i="1" s="1" a="1"/>
  <c r="L196" i="1" s="1"/>
  <c r="L197" i="1" s="1" a="1"/>
  <c r="L197" i="1" s="1"/>
  <c r="L198" i="1" s="1" a="1"/>
  <c r="L198" i="1" s="1"/>
  <c r="L199" i="1" s="1" a="1"/>
  <c r="L199" i="1" s="1"/>
  <c r="L200" i="1" s="1" a="1"/>
  <c r="L200" i="1" s="1"/>
  <c r="L201" i="1" s="1" a="1"/>
  <c r="L201" i="1" s="1"/>
  <c r="L202" i="1" s="1" a="1"/>
  <c r="L202" i="1" s="1"/>
  <c r="L203" i="1" s="1" a="1"/>
  <c r="L203" i="1" s="1"/>
  <c r="L204" i="1" s="1" a="1"/>
  <c r="L204" i="1" s="1"/>
  <c r="L205" i="1" s="1" a="1"/>
  <c r="L205" i="1" s="1"/>
  <c r="L206" i="1" s="1" a="1"/>
  <c r="L206" i="1" s="1"/>
  <c r="L207" i="1" s="1" a="1"/>
  <c r="L207" i="1" s="1"/>
  <c r="L208" i="1" s="1" a="1"/>
  <c r="L208" i="1" s="1"/>
  <c r="L209" i="1" s="1" a="1"/>
  <c r="L209" i="1" s="1"/>
  <c r="L210" i="1" s="1" a="1"/>
  <c r="L210" i="1" s="1"/>
  <c r="L211" i="1" s="1" a="1"/>
  <c r="L211" i="1" s="1"/>
  <c r="L212" i="1" s="1" a="1"/>
  <c r="L212" i="1" s="1"/>
  <c r="L213" i="1" s="1" a="1"/>
  <c r="L213" i="1" s="1"/>
  <c r="L214" i="1" s="1" a="1"/>
  <c r="L214" i="1" s="1"/>
  <c r="L215" i="1" s="1" a="1"/>
  <c r="L215" i="1" s="1"/>
  <c r="L216" i="1" s="1" a="1"/>
  <c r="L216" i="1" s="1"/>
  <c r="L217" i="1" s="1" a="1"/>
  <c r="L217" i="1" s="1"/>
  <c r="L218" i="1" s="1" a="1"/>
  <c r="L218" i="1" s="1"/>
  <c r="L219" i="1" s="1" a="1"/>
  <c r="L219" i="1" s="1"/>
  <c r="L220" i="1" s="1" a="1"/>
  <c r="L220" i="1" s="1"/>
  <c r="L221" i="1" s="1" a="1"/>
  <c r="L221" i="1" s="1"/>
  <c r="L222" i="1" s="1" a="1"/>
  <c r="L222" i="1" s="1"/>
  <c r="L223" i="1" s="1" a="1"/>
  <c r="L223" i="1" s="1"/>
  <c r="L224" i="1" s="1" a="1"/>
  <c r="L224" i="1" s="1"/>
  <c r="L225" i="1" s="1" a="1"/>
  <c r="L225" i="1" s="1"/>
  <c r="L226" i="1" s="1" a="1"/>
  <c r="L226" i="1" s="1"/>
  <c r="L227" i="1" s="1" a="1"/>
  <c r="L227" i="1" s="1"/>
  <c r="L228" i="1" s="1" a="1"/>
  <c r="L228" i="1" s="1"/>
  <c r="L229" i="1" s="1" a="1"/>
  <c r="L229" i="1" s="1"/>
  <c r="L230" i="1" s="1" a="1"/>
  <c r="L230" i="1" s="1"/>
  <c r="L231" i="1" s="1" a="1"/>
  <c r="L231" i="1" s="1"/>
  <c r="L232" i="1" s="1" a="1"/>
  <c r="L232" i="1" s="1"/>
  <c r="L233" i="1" s="1" a="1"/>
  <c r="L233" i="1" s="1"/>
  <c r="L234" i="1" s="1" a="1"/>
  <c r="L234" i="1" s="1"/>
  <c r="L235" i="1" s="1" a="1"/>
  <c r="L235" i="1" s="1"/>
  <c r="L236" i="1" s="1" a="1"/>
  <c r="L236" i="1" s="1"/>
  <c r="L237" i="1" s="1" a="1"/>
  <c r="L237" i="1" s="1"/>
  <c r="L238" i="1" s="1" a="1"/>
  <c r="L238" i="1" s="1"/>
  <c r="L239" i="1" s="1" a="1"/>
  <c r="L239" i="1" s="1"/>
  <c r="L240" i="1" s="1" a="1"/>
  <c r="L240" i="1" s="1"/>
  <c r="L241" i="1" s="1" a="1"/>
  <c r="L241" i="1" s="1"/>
  <c r="L242" i="1" s="1" a="1"/>
  <c r="L242" i="1" s="1"/>
  <c r="L243" i="1" s="1" a="1"/>
  <c r="L243" i="1" s="1"/>
  <c r="L244" i="1" s="1" a="1"/>
  <c r="L244" i="1" s="1"/>
  <c r="L245" i="1" s="1" a="1"/>
  <c r="L245" i="1" s="1"/>
  <c r="L246" i="1" s="1" a="1"/>
  <c r="L246" i="1" s="1"/>
  <c r="L247" i="1" s="1" a="1"/>
  <c r="L247" i="1" s="1"/>
  <c r="L248" i="1" s="1" a="1"/>
  <c r="L248" i="1" s="1"/>
  <c r="L249" i="1" s="1" a="1"/>
  <c r="L249" i="1" s="1"/>
  <c r="L250" i="1" s="1" a="1"/>
  <c r="L250" i="1" s="1"/>
  <c r="L251" i="1" s="1" a="1"/>
  <c r="L251" i="1" s="1"/>
  <c r="L252" i="1" s="1" a="1"/>
  <c r="L252" i="1" s="1"/>
  <c r="L253" i="1" s="1" a="1"/>
  <c r="L253" i="1" s="1"/>
  <c r="L254" i="1" s="1" a="1"/>
  <c r="L254" i="1" s="1"/>
  <c r="L255" i="1" s="1" a="1"/>
  <c r="L255" i="1" s="1"/>
  <c r="L256" i="1" s="1" a="1"/>
  <c r="L256" i="1" s="1"/>
  <c r="L257" i="1" s="1" a="1"/>
  <c r="L257" i="1" s="1"/>
  <c r="L258" i="1" s="1" a="1"/>
  <c r="L258" i="1" s="1"/>
  <c r="L259" i="1" s="1" a="1"/>
  <c r="L259" i="1" s="1"/>
  <c r="L260" i="1" s="1" a="1"/>
  <c r="L260" i="1" s="1"/>
  <c r="L261" i="1" s="1" a="1"/>
  <c r="L261" i="1" s="1"/>
  <c r="L262" i="1" s="1" a="1"/>
  <c r="L262" i="1" s="1"/>
  <c r="L263" i="1" s="1" a="1"/>
  <c r="L263" i="1" s="1"/>
  <c r="L264" i="1" s="1" a="1"/>
  <c r="L264" i="1" s="1"/>
  <c r="L265" i="1" s="1" a="1"/>
  <c r="L265" i="1" s="1"/>
  <c r="L266" i="1" s="1" a="1"/>
  <c r="L266" i="1" s="1"/>
  <c r="L267" i="1" s="1" a="1"/>
  <c r="L267" i="1" s="1"/>
  <c r="L268" i="1" s="1" a="1"/>
  <c r="L268" i="1" s="1"/>
  <c r="L269" i="1" s="1" a="1"/>
  <c r="L269" i="1" s="1"/>
  <c r="L270" i="1" s="1" a="1"/>
  <c r="L270" i="1" s="1"/>
  <c r="L271" i="1" s="1" a="1"/>
  <c r="L271" i="1" s="1"/>
  <c r="L272" i="1" s="1" a="1"/>
  <c r="L272" i="1" s="1"/>
  <c r="L273" i="1" s="1" a="1"/>
  <c r="L273" i="1" s="1"/>
  <c r="L274" i="1" s="1" a="1"/>
  <c r="L274" i="1" s="1"/>
  <c r="L275" i="1" s="1" a="1"/>
  <c r="L275" i="1" s="1"/>
  <c r="L276" i="1" s="1" a="1"/>
  <c r="L276" i="1" s="1"/>
  <c r="L277" i="1" s="1" a="1"/>
  <c r="L277" i="1" s="1"/>
  <c r="L278" i="1" s="1" a="1"/>
  <c r="L278" i="1" s="1"/>
  <c r="L279" i="1" s="1" a="1"/>
  <c r="L279" i="1" s="1"/>
  <c r="L280" i="1" s="1" a="1"/>
  <c r="L280" i="1" s="1"/>
  <c r="L281" i="1" s="1" a="1"/>
  <c r="L281" i="1" s="1"/>
  <c r="L282" i="1" s="1" a="1"/>
  <c r="L282" i="1" s="1"/>
  <c r="L283" i="1" s="1" a="1"/>
  <c r="L283" i="1" s="1"/>
  <c r="L284" i="1" s="1" a="1"/>
  <c r="L284" i="1" s="1"/>
  <c r="L285" i="1" s="1" a="1"/>
  <c r="L285" i="1" s="1"/>
  <c r="L286" i="1" s="1" a="1"/>
  <c r="L286" i="1" s="1"/>
  <c r="L287" i="1" s="1" a="1"/>
  <c r="L287" i="1" s="1"/>
  <c r="L288" i="1" s="1" a="1"/>
  <c r="L288" i="1" s="1"/>
  <c r="L289" i="1" s="1" a="1"/>
  <c r="L289" i="1" s="1"/>
  <c r="L290" i="1" s="1" a="1"/>
  <c r="L290" i="1" s="1"/>
  <c r="L291" i="1" s="1" a="1"/>
  <c r="L291" i="1" s="1"/>
  <c r="L292" i="1" s="1" a="1"/>
  <c r="L292" i="1" s="1"/>
  <c r="L293" i="1" s="1" a="1"/>
  <c r="L293" i="1" s="1"/>
  <c r="L294" i="1" s="1" a="1"/>
  <c r="L294" i="1" s="1"/>
  <c r="L295" i="1" s="1" a="1"/>
  <c r="L295" i="1" s="1"/>
  <c r="L296" i="1" s="1" a="1"/>
  <c r="L296" i="1" s="1"/>
  <c r="L297" i="1" s="1" a="1"/>
  <c r="L297" i="1" s="1"/>
  <c r="L298" i="1" s="1" a="1"/>
  <c r="L298" i="1" s="1"/>
  <c r="L299" i="1" s="1" a="1"/>
  <c r="L299" i="1" s="1"/>
  <c r="L300" i="1" s="1" a="1"/>
  <c r="L300" i="1" s="1"/>
  <c r="L301" i="1" s="1" a="1"/>
  <c r="L301" i="1" s="1"/>
  <c r="L302" i="1" s="1" a="1"/>
  <c r="L302" i="1" s="1"/>
  <c r="L303" i="1" s="1" a="1"/>
  <c r="L303" i="1" s="1"/>
  <c r="L304" i="1" s="1" a="1"/>
  <c r="L304" i="1" s="1"/>
  <c r="L305" i="1" s="1" a="1"/>
  <c r="L305" i="1" s="1"/>
  <c r="L306" i="1" s="1" a="1"/>
  <c r="L306" i="1" s="1"/>
  <c r="L307" i="1" s="1" a="1"/>
  <c r="L307" i="1" s="1"/>
  <c r="L308" i="1" s="1" a="1"/>
  <c r="L308" i="1" s="1"/>
  <c r="L309" i="1" s="1" a="1"/>
  <c r="L309" i="1" s="1"/>
  <c r="L310" i="1" s="1" a="1"/>
  <c r="L310" i="1" s="1"/>
  <c r="L311" i="1" s="1" a="1"/>
  <c r="L311" i="1" s="1"/>
  <c r="L312" i="1" s="1" a="1"/>
  <c r="L312" i="1" s="1"/>
  <c r="L313" i="1" s="1" a="1"/>
  <c r="L313" i="1" s="1"/>
  <c r="L314" i="1" s="1" a="1"/>
  <c r="L314" i="1" s="1"/>
  <c r="L315" i="1" s="1" a="1"/>
  <c r="L315" i="1" s="1"/>
  <c r="L316" i="1" s="1" a="1"/>
  <c r="L316" i="1" s="1"/>
  <c r="L317" i="1" s="1" a="1"/>
  <c r="L317" i="1" s="1"/>
  <c r="L318" i="1" s="1" a="1"/>
  <c r="L318" i="1" s="1"/>
  <c r="L319" i="1" s="1" a="1"/>
  <c r="L319" i="1" s="1"/>
  <c r="L320" i="1" s="1" a="1"/>
  <c r="L320" i="1" s="1"/>
  <c r="L321" i="1" s="1" a="1"/>
  <c r="L321" i="1" s="1"/>
  <c r="L322" i="1" s="1" a="1"/>
  <c r="L322" i="1" s="1"/>
  <c r="L323" i="1" s="1" a="1"/>
  <c r="L323" i="1" s="1"/>
  <c r="L324" i="1" s="1" a="1"/>
  <c r="L324" i="1" s="1"/>
  <c r="L325" i="1" s="1" a="1"/>
  <c r="L325" i="1" s="1"/>
  <c r="L326" i="1" s="1" a="1"/>
  <c r="L326" i="1" s="1"/>
  <c r="L327" i="1" s="1" a="1"/>
  <c r="L327" i="1" s="1"/>
  <c r="L328" i="1" s="1" a="1"/>
  <c r="L328" i="1" s="1"/>
  <c r="L329" i="1" s="1" a="1"/>
  <c r="L329" i="1" s="1"/>
  <c r="L330" i="1" s="1" a="1"/>
  <c r="L330" i="1" s="1"/>
  <c r="L331" i="1" s="1" a="1"/>
  <c r="L331" i="1" s="1"/>
  <c r="L332" i="1" s="1" a="1"/>
  <c r="L332" i="1" s="1"/>
  <c r="L333" i="1" s="1" a="1"/>
  <c r="L333" i="1" s="1"/>
  <c r="L334" i="1" s="1" a="1"/>
  <c r="L334" i="1" s="1"/>
  <c r="L335" i="1" s="1" a="1"/>
  <c r="L335" i="1" s="1"/>
  <c r="L336" i="1" s="1" a="1"/>
  <c r="L336" i="1" s="1"/>
  <c r="L337" i="1" s="1" a="1"/>
  <c r="L337" i="1" s="1"/>
  <c r="L338" i="1" s="1" a="1"/>
  <c r="L338" i="1" s="1"/>
  <c r="L339" i="1" s="1" a="1"/>
  <c r="L339" i="1" s="1"/>
  <c r="L340" i="1" s="1" a="1"/>
  <c r="L340" i="1" s="1"/>
  <c r="L341" i="1" s="1" a="1"/>
  <c r="L341" i="1" s="1"/>
  <c r="L342" i="1" s="1" a="1"/>
  <c r="L342" i="1" s="1"/>
  <c r="L343" i="1" s="1" a="1"/>
  <c r="L343" i="1" s="1"/>
  <c r="L344" i="1" s="1" a="1"/>
  <c r="L344" i="1" s="1"/>
  <c r="L345" i="1" s="1" a="1"/>
  <c r="L345" i="1" s="1"/>
  <c r="L346" i="1" s="1" a="1"/>
  <c r="L346" i="1" s="1"/>
  <c r="L347" i="1" s="1" a="1"/>
  <c r="L347" i="1" s="1"/>
  <c r="L348" i="1" s="1" a="1"/>
  <c r="L348" i="1" s="1"/>
  <c r="L349" i="1" s="1" a="1"/>
  <c r="L349" i="1" s="1"/>
  <c r="L350" i="1" s="1" a="1"/>
  <c r="L350" i="1" s="1"/>
  <c r="L351" i="1" s="1" a="1"/>
  <c r="L351" i="1" s="1"/>
  <c r="L352" i="1" s="1" a="1"/>
  <c r="L352" i="1" s="1"/>
  <c r="L353" i="1" s="1" a="1"/>
  <c r="L353" i="1" s="1"/>
  <c r="L354" i="1" s="1" a="1"/>
  <c r="L354" i="1" s="1"/>
  <c r="L355" i="1" s="1" a="1"/>
  <c r="L355" i="1" s="1"/>
  <c r="L356" i="1" s="1" a="1"/>
  <c r="L356" i="1" s="1"/>
  <c r="L357" i="1" s="1" a="1"/>
  <c r="L357" i="1" s="1"/>
  <c r="L358" i="1" s="1" a="1"/>
  <c r="L358" i="1" s="1"/>
  <c r="L359" i="1" s="1" a="1"/>
  <c r="L359" i="1" s="1"/>
  <c r="L360" i="1" s="1" a="1"/>
  <c r="L360" i="1" s="1"/>
  <c r="L361" i="1" s="1" a="1"/>
  <c r="L361" i="1" s="1"/>
  <c r="L362" i="1" s="1" a="1"/>
  <c r="L362" i="1" s="1"/>
  <c r="L363" i="1" s="1" a="1"/>
  <c r="L363" i="1" s="1"/>
  <c r="L364" i="1" s="1" a="1"/>
  <c r="L364" i="1" s="1"/>
  <c r="L365" i="1" s="1" a="1"/>
  <c r="L365" i="1" s="1"/>
  <c r="L366" i="1" s="1" a="1"/>
  <c r="L366" i="1" s="1"/>
  <c r="L367" i="1" s="1" a="1"/>
  <c r="L367" i="1" s="1"/>
  <c r="L368" i="1" s="1" a="1"/>
  <c r="L368" i="1" s="1"/>
  <c r="L369" i="1" s="1" a="1"/>
  <c r="L369" i="1" s="1"/>
  <c r="L370" i="1" s="1" a="1"/>
  <c r="L370" i="1" s="1"/>
  <c r="L371" i="1" s="1" a="1"/>
  <c r="L371" i="1" s="1"/>
  <c r="L372" i="1" s="1" a="1"/>
  <c r="L372" i="1" s="1"/>
  <c r="L373" i="1" s="1" a="1"/>
  <c r="L373" i="1" s="1"/>
  <c r="L374" i="1" s="1" a="1"/>
  <c r="L374" i="1" s="1"/>
  <c r="L375" i="1" s="1" a="1"/>
  <c r="L375" i="1" s="1"/>
  <c r="L376" i="1" s="1" a="1"/>
  <c r="L376" i="1" s="1"/>
  <c r="L377" i="1" s="1" a="1"/>
  <c r="L377" i="1" s="1"/>
  <c r="L378" i="1" s="1" a="1"/>
  <c r="L378" i="1" s="1"/>
  <c r="L379" i="1" s="1" a="1"/>
  <c r="L379" i="1" s="1"/>
  <c r="L380" i="1" s="1" a="1"/>
  <c r="L380" i="1" s="1"/>
  <c r="L381" i="1" s="1" a="1"/>
  <c r="L381" i="1" s="1"/>
  <c r="L382" i="1" s="1" a="1"/>
  <c r="L382" i="1" s="1"/>
  <c r="L383" i="1" s="1" a="1"/>
  <c r="L383" i="1" s="1"/>
  <c r="L384" i="1" s="1" a="1"/>
  <c r="L384" i="1" s="1"/>
  <c r="L385" i="1" s="1" a="1"/>
  <c r="L385" i="1" s="1"/>
  <c r="L386" i="1" s="1" a="1"/>
  <c r="L386" i="1" s="1"/>
  <c r="L387" i="1" s="1" a="1"/>
  <c r="L387" i="1" s="1"/>
  <c r="L388" i="1" s="1" a="1"/>
  <c r="L388" i="1" s="1"/>
  <c r="L389" i="1" s="1" a="1"/>
  <c r="L389" i="1" s="1"/>
  <c r="L390" i="1" s="1" a="1"/>
  <c r="L390" i="1" s="1"/>
  <c r="L391" i="1" s="1" a="1"/>
  <c r="L391" i="1" s="1"/>
  <c r="L392" i="1" s="1" a="1"/>
  <c r="L392" i="1" s="1"/>
  <c r="L393" i="1" s="1" a="1"/>
  <c r="L393" i="1" s="1"/>
  <c r="L394" i="1" s="1" a="1"/>
  <c r="L394" i="1" s="1"/>
  <c r="L395" i="1" s="1" a="1"/>
  <c r="L395" i="1" s="1"/>
  <c r="L396" i="1" s="1" a="1"/>
  <c r="L396" i="1" s="1"/>
  <c r="L397" i="1" s="1" a="1"/>
  <c r="L397" i="1" s="1"/>
  <c r="L398" i="1" s="1" a="1"/>
  <c r="L398" i="1" s="1"/>
  <c r="L399" i="1" s="1" a="1"/>
  <c r="L399" i="1" s="1"/>
  <c r="L400" i="1" s="1" a="1"/>
  <c r="L400" i="1" s="1"/>
  <c r="L401" i="1" s="1" a="1"/>
  <c r="L401" i="1" s="1"/>
  <c r="L402" i="1" s="1" a="1"/>
  <c r="L402" i="1" s="1"/>
  <c r="L403" i="1" s="1" a="1"/>
  <c r="L403" i="1" s="1"/>
  <c r="L404" i="1" s="1" a="1"/>
  <c r="L404" i="1" s="1"/>
  <c r="L405" i="1" s="1" a="1"/>
  <c r="L405" i="1" s="1"/>
  <c r="L406" i="1" s="1" a="1"/>
  <c r="L406" i="1" s="1"/>
  <c r="L407" i="1" s="1" a="1"/>
  <c r="L407" i="1" s="1"/>
  <c r="L408" i="1" s="1" a="1"/>
  <c r="L408" i="1" s="1"/>
  <c r="L409" i="1" s="1" a="1"/>
  <c r="L409" i="1" s="1"/>
  <c r="L410" i="1" s="1" a="1"/>
  <c r="L410" i="1" s="1"/>
  <c r="L411" i="1" s="1" a="1"/>
  <c r="L411" i="1" s="1"/>
  <c r="L412" i="1" s="1" a="1"/>
  <c r="L412" i="1" s="1"/>
  <c r="L413" i="1" s="1" a="1"/>
  <c r="L413" i="1" s="1"/>
  <c r="L414" i="1" s="1" a="1"/>
  <c r="L414" i="1" s="1"/>
  <c r="L415" i="1" s="1" a="1"/>
  <c r="L415" i="1" s="1"/>
  <c r="L416" i="1" s="1" a="1"/>
  <c r="L416" i="1" s="1"/>
  <c r="L417" i="1" s="1" a="1"/>
  <c r="L417" i="1" s="1"/>
  <c r="L418" i="1" s="1" a="1"/>
  <c r="L418" i="1" s="1"/>
  <c r="L419" i="1" s="1" a="1"/>
  <c r="L419" i="1" s="1"/>
  <c r="L420" i="1" s="1" a="1"/>
  <c r="L420" i="1" s="1"/>
  <c r="L421" i="1" s="1" a="1"/>
  <c r="L421" i="1" s="1"/>
  <c r="L422" i="1" s="1" a="1"/>
  <c r="L422" i="1" s="1"/>
  <c r="L423" i="1" s="1" a="1"/>
  <c r="L423" i="1" s="1"/>
  <c r="L424" i="1" s="1" a="1"/>
  <c r="L424" i="1" s="1"/>
  <c r="L425" i="1" s="1" a="1"/>
  <c r="L425" i="1" s="1"/>
  <c r="L426" i="1" s="1" a="1"/>
  <c r="L426" i="1" s="1"/>
  <c r="L427" i="1" s="1" a="1"/>
  <c r="L427" i="1" s="1"/>
  <c r="L428" i="1" s="1" a="1"/>
  <c r="L428" i="1" s="1"/>
  <c r="L429" i="1" s="1" a="1"/>
  <c r="L429" i="1" s="1"/>
  <c r="L430" i="1" s="1" a="1"/>
  <c r="L430" i="1" s="1"/>
  <c r="L431" i="1" s="1" a="1"/>
  <c r="L431" i="1" s="1"/>
  <c r="L432" i="1" s="1" a="1"/>
  <c r="L432" i="1" s="1"/>
  <c r="L433" i="1" s="1" a="1"/>
  <c r="L433" i="1" s="1"/>
  <c r="L434" i="1" s="1" a="1"/>
  <c r="L434" i="1" s="1"/>
  <c r="L435" i="1" s="1" a="1"/>
  <c r="L435" i="1" s="1"/>
  <c r="L436" i="1" s="1" a="1"/>
  <c r="L436" i="1" s="1"/>
  <c r="L437" i="1" s="1" a="1"/>
  <c r="L437" i="1" s="1"/>
  <c r="L438" i="1" s="1" a="1"/>
  <c r="L438" i="1" s="1"/>
  <c r="L439" i="1" s="1" a="1"/>
  <c r="L439" i="1" s="1"/>
  <c r="L440" i="1" s="1" a="1"/>
  <c r="L440" i="1" s="1"/>
  <c r="L441" i="1" s="1" a="1"/>
  <c r="L441" i="1" s="1"/>
  <c r="L442" i="1" s="1" a="1"/>
  <c r="L442" i="1" s="1"/>
  <c r="L443" i="1" s="1" a="1"/>
  <c r="L443" i="1" s="1"/>
  <c r="L444" i="1" s="1" a="1"/>
  <c r="L444" i="1" s="1"/>
  <c r="L445" i="1" s="1" a="1"/>
  <c r="L445" i="1" s="1"/>
  <c r="L446" i="1" s="1" a="1"/>
  <c r="L446" i="1" s="1"/>
  <c r="L447" i="1" s="1" a="1"/>
  <c r="L447" i="1" s="1"/>
  <c r="L448" i="1" s="1" a="1"/>
  <c r="L448" i="1" s="1"/>
  <c r="L449" i="1" s="1" a="1"/>
  <c r="L449" i="1" s="1"/>
  <c r="L450" i="1" s="1" a="1"/>
  <c r="L450" i="1" s="1"/>
  <c r="L451" i="1" s="1" a="1"/>
  <c r="L451" i="1" s="1"/>
  <c r="L452" i="1" s="1" a="1"/>
  <c r="L452" i="1" s="1"/>
  <c r="L453" i="1" s="1" a="1"/>
  <c r="L453" i="1" s="1"/>
  <c r="L454" i="1" s="1" a="1"/>
  <c r="L454" i="1" s="1"/>
  <c r="L455" i="1" s="1" a="1"/>
  <c r="L455" i="1" s="1"/>
  <c r="L456" i="1" s="1" a="1"/>
  <c r="L456" i="1" s="1"/>
  <c r="L457" i="1" s="1" a="1"/>
  <c r="L457" i="1" s="1"/>
  <c r="L458" i="1" s="1" a="1"/>
  <c r="L458" i="1" s="1"/>
  <c r="L459" i="1" s="1" a="1"/>
  <c r="L459" i="1" s="1"/>
  <c r="L460" i="1" s="1" a="1"/>
  <c r="L460" i="1" s="1"/>
  <c r="L461" i="1" s="1" a="1"/>
  <c r="L461" i="1" s="1"/>
  <c r="L462" i="1" s="1" a="1"/>
  <c r="L462" i="1" s="1"/>
  <c r="L463" i="1" s="1" a="1"/>
  <c r="L463" i="1" s="1"/>
  <c r="L464" i="1" s="1" a="1"/>
  <c r="L464" i="1" s="1"/>
  <c r="L465" i="1" s="1" a="1"/>
  <c r="L465" i="1" s="1"/>
  <c r="L466" i="1" s="1" a="1"/>
  <c r="L466" i="1" s="1"/>
  <c r="L467" i="1" s="1" a="1"/>
  <c r="L467" i="1" s="1"/>
  <c r="L468" i="1" s="1" a="1"/>
  <c r="L468" i="1" s="1"/>
  <c r="L469" i="1" s="1" a="1"/>
  <c r="L469" i="1" s="1"/>
  <c r="L470" i="1" s="1" a="1"/>
  <c r="L470" i="1" s="1"/>
  <c r="L471" i="1" s="1" a="1"/>
  <c r="L471" i="1" s="1"/>
  <c r="L472" i="1" s="1" a="1"/>
  <c r="L472" i="1" s="1"/>
  <c r="L473" i="1" s="1" a="1"/>
  <c r="L473" i="1" s="1"/>
  <c r="L474" i="1" s="1" a="1"/>
  <c r="L474" i="1" s="1"/>
  <c r="L475" i="1" s="1" a="1"/>
  <c r="L475" i="1" s="1"/>
  <c r="L476" i="1" s="1" a="1"/>
  <c r="L476" i="1" s="1"/>
  <c r="L477" i="1" s="1" a="1"/>
  <c r="L477" i="1" s="1"/>
  <c r="L478" i="1" s="1" a="1"/>
  <c r="L478" i="1" s="1"/>
  <c r="L479" i="1" s="1" a="1"/>
  <c r="L479" i="1" s="1"/>
  <c r="L480" i="1" s="1" a="1"/>
  <c r="L480" i="1" s="1"/>
  <c r="L481" i="1" s="1" a="1"/>
  <c r="L481" i="1" s="1"/>
  <c r="L482" i="1" s="1" a="1"/>
  <c r="L482" i="1" s="1"/>
  <c r="L483" i="1" s="1" a="1"/>
  <c r="L483" i="1" s="1"/>
  <c r="L484" i="1" s="1" a="1"/>
  <c r="L484" i="1" s="1"/>
  <c r="L485" i="1" s="1" a="1"/>
  <c r="L485" i="1" s="1"/>
  <c r="L486" i="1" s="1" a="1"/>
  <c r="L486" i="1" s="1"/>
  <c r="L487" i="1" s="1" a="1"/>
  <c r="L487" i="1" s="1"/>
  <c r="L488" i="1" s="1" a="1"/>
  <c r="L488" i="1" s="1"/>
  <c r="L489" i="1" s="1" a="1"/>
  <c r="L489" i="1" s="1"/>
  <c r="L490" i="1" s="1" a="1"/>
  <c r="L490" i="1" s="1"/>
  <c r="L491" i="1" s="1" a="1"/>
  <c r="L491" i="1" s="1"/>
  <c r="L492" i="1" s="1" a="1"/>
  <c r="L492" i="1" s="1"/>
  <c r="L493" i="1" s="1" a="1"/>
  <c r="L493" i="1" s="1"/>
  <c r="L494" i="1" s="1" a="1"/>
  <c r="L494" i="1" s="1"/>
  <c r="L495" i="1" s="1" a="1"/>
  <c r="L495" i="1" s="1"/>
  <c r="L496" i="1" s="1" a="1"/>
  <c r="L496" i="1" s="1"/>
  <c r="L497" i="1" s="1" a="1"/>
  <c r="L497" i="1" s="1"/>
  <c r="L498" i="1" s="1" a="1"/>
  <c r="L498" i="1" s="1"/>
  <c r="L499" i="1" s="1" a="1"/>
  <c r="L499" i="1" s="1"/>
  <c r="L500" i="1" s="1" a="1"/>
  <c r="L500" i="1" s="1"/>
  <c r="L501" i="1" s="1" a="1"/>
  <c r="L501" i="1" s="1"/>
  <c r="L502" i="1" s="1" a="1"/>
  <c r="L502" i="1" s="1"/>
  <c r="L503" i="1" s="1" a="1"/>
  <c r="L503" i="1" s="1"/>
  <c r="L504" i="1" s="1" a="1"/>
  <c r="L504" i="1" s="1"/>
  <c r="L505" i="1" s="1" a="1"/>
  <c r="L505" i="1" s="1"/>
  <c r="L506" i="1" s="1" a="1"/>
  <c r="L506" i="1" s="1"/>
  <c r="L507" i="1" s="1" a="1"/>
  <c r="L507" i="1" s="1"/>
  <c r="L508" i="1" s="1" a="1"/>
  <c r="L508" i="1" s="1"/>
  <c r="L509" i="1" s="1" a="1"/>
  <c r="L509" i="1" s="1"/>
  <c r="L510" i="1" s="1" a="1"/>
  <c r="L510" i="1" s="1"/>
  <c r="L511" i="1" s="1" a="1"/>
  <c r="L511" i="1" s="1"/>
  <c r="L512" i="1" s="1" a="1"/>
  <c r="L512" i="1" s="1"/>
  <c r="L513" i="1" s="1" a="1"/>
  <c r="L513" i="1" s="1"/>
  <c r="L514" i="1" s="1" a="1"/>
  <c r="L514" i="1" s="1"/>
  <c r="L515" i="1" s="1" a="1"/>
  <c r="L515" i="1" s="1"/>
  <c r="L516" i="1" s="1" a="1"/>
  <c r="L516" i="1" s="1"/>
  <c r="L517" i="1" s="1" a="1"/>
  <c r="L517" i="1" s="1"/>
  <c r="L518" i="1" s="1" a="1"/>
  <c r="L518" i="1" s="1"/>
  <c r="L519" i="1" s="1" a="1"/>
  <c r="L519" i="1" s="1"/>
  <c r="L520" i="1" s="1" a="1"/>
  <c r="L520" i="1" s="1"/>
  <c r="L521" i="1" s="1" a="1"/>
  <c r="L521" i="1" s="1"/>
  <c r="L522" i="1" s="1" a="1"/>
  <c r="L522" i="1" s="1"/>
  <c r="L523" i="1" s="1" a="1"/>
  <c r="L523" i="1" s="1"/>
  <c r="L524" i="1" s="1" a="1"/>
  <c r="L524" i="1" s="1"/>
  <c r="L525" i="1" s="1" a="1"/>
  <c r="L525" i="1" s="1"/>
  <c r="L526" i="1" s="1" a="1"/>
  <c r="L526" i="1" s="1"/>
  <c r="L527" i="1" s="1" a="1"/>
  <c r="L527" i="1" s="1"/>
  <c r="L528" i="1" s="1" a="1"/>
  <c r="L528" i="1" s="1"/>
  <c r="L529" i="1" s="1" a="1"/>
  <c r="L529" i="1" s="1"/>
  <c r="L530" i="1" s="1" a="1"/>
  <c r="L530" i="1" s="1"/>
  <c r="L531" i="1" s="1" a="1"/>
  <c r="L531" i="1" s="1"/>
  <c r="L532" i="1" s="1" a="1"/>
  <c r="L532" i="1" s="1"/>
  <c r="L533" i="1" s="1" a="1"/>
  <c r="L533" i="1" s="1"/>
  <c r="L534" i="1" s="1" a="1"/>
  <c r="L534" i="1" s="1"/>
  <c r="L535" i="1" s="1" a="1"/>
  <c r="L535" i="1" s="1"/>
  <c r="L536" i="1" s="1" a="1"/>
  <c r="L536" i="1" s="1"/>
  <c r="L537" i="1" s="1" a="1"/>
  <c r="L537" i="1" s="1"/>
  <c r="L538" i="1" s="1" a="1"/>
  <c r="L538" i="1" s="1"/>
  <c r="L539" i="1" s="1" a="1"/>
  <c r="L539" i="1" s="1"/>
  <c r="L540" i="1" s="1" a="1"/>
  <c r="L540" i="1" s="1"/>
  <c r="L541" i="1" s="1" a="1"/>
  <c r="L541" i="1" s="1"/>
  <c r="L542" i="1" s="1" a="1"/>
  <c r="L542" i="1" s="1"/>
  <c r="L543" i="1" s="1" a="1"/>
  <c r="L543" i="1" s="1"/>
  <c r="L544" i="1" s="1" a="1"/>
  <c r="L544" i="1" s="1"/>
  <c r="L545" i="1" s="1" a="1"/>
  <c r="L545" i="1" s="1"/>
  <c r="L546" i="1" s="1" a="1"/>
  <c r="L546" i="1" s="1"/>
  <c r="L547" i="1" s="1" a="1"/>
  <c r="L547" i="1" s="1"/>
  <c r="L548" i="1" s="1" a="1"/>
  <c r="L548" i="1" s="1"/>
  <c r="L549" i="1" s="1" a="1"/>
  <c r="L549" i="1" s="1"/>
  <c r="L550" i="1" s="1" a="1"/>
  <c r="L550" i="1" s="1"/>
  <c r="L551" i="1" s="1" a="1"/>
  <c r="L551" i="1" s="1"/>
  <c r="L552" i="1" s="1" a="1"/>
  <c r="L552" i="1" s="1"/>
  <c r="L553" i="1" s="1" a="1"/>
  <c r="L553" i="1" s="1"/>
  <c r="L554" i="1" s="1" a="1"/>
  <c r="L554" i="1" s="1"/>
  <c r="L555" i="1" s="1" a="1"/>
  <c r="L555" i="1" s="1"/>
  <c r="L556" i="1" s="1" a="1"/>
  <c r="L556" i="1" s="1"/>
  <c r="L557" i="1" s="1" a="1"/>
  <c r="L557" i="1" s="1"/>
  <c r="L558" i="1" s="1" a="1"/>
  <c r="L558" i="1" s="1"/>
  <c r="L559" i="1" s="1" a="1"/>
  <c r="L559" i="1" s="1"/>
  <c r="L560" i="1" s="1" a="1"/>
  <c r="L560" i="1" s="1"/>
  <c r="L561" i="1" s="1" a="1"/>
  <c r="L561" i="1" s="1"/>
  <c r="L562" i="1" s="1" a="1"/>
  <c r="L562" i="1" s="1"/>
  <c r="L563" i="1" s="1" a="1"/>
  <c r="L563" i="1" s="1"/>
  <c r="L564" i="1" s="1" a="1"/>
  <c r="L564" i="1" s="1"/>
  <c r="L565" i="1" s="1" a="1"/>
  <c r="L565" i="1" s="1"/>
  <c r="L566" i="1" s="1" a="1"/>
  <c r="L566" i="1" s="1"/>
  <c r="L567" i="1" s="1" a="1"/>
  <c r="L567" i="1" s="1"/>
  <c r="L568" i="1" s="1" a="1"/>
  <c r="L568" i="1" s="1"/>
  <c r="L569" i="1" s="1" a="1"/>
  <c r="L569" i="1" s="1"/>
  <c r="L570" i="1" s="1" a="1"/>
  <c r="L570" i="1" s="1"/>
  <c r="L571" i="1" s="1" a="1"/>
  <c r="L571" i="1" s="1"/>
  <c r="L572" i="1" s="1" a="1"/>
  <c r="L572" i="1" s="1"/>
  <c r="L573" i="1" s="1" a="1"/>
  <c r="L573" i="1" s="1"/>
  <c r="L574" i="1" s="1" a="1"/>
  <c r="L574" i="1" s="1"/>
  <c r="L575" i="1" s="1" a="1"/>
  <c r="L575" i="1" s="1"/>
  <c r="L576" i="1" s="1" a="1"/>
  <c r="L576" i="1" s="1"/>
  <c r="L577" i="1" s="1" a="1"/>
  <c r="L577" i="1" s="1"/>
  <c r="L578" i="1" s="1" a="1"/>
  <c r="L578" i="1" s="1"/>
  <c r="L579" i="1" s="1" a="1"/>
  <c r="L579" i="1" s="1"/>
  <c r="L580" i="1" s="1" a="1"/>
  <c r="L580" i="1" s="1"/>
  <c r="L581" i="1" s="1" a="1"/>
  <c r="L581" i="1" s="1"/>
  <c r="L582" i="1" s="1" a="1"/>
  <c r="L582" i="1" s="1"/>
  <c r="L583" i="1" s="1" a="1"/>
  <c r="L583" i="1" s="1"/>
  <c r="L584" i="1" s="1" a="1"/>
  <c r="L584" i="1" s="1"/>
  <c r="L585" i="1" s="1" a="1"/>
  <c r="L585" i="1" s="1"/>
  <c r="L586" i="1" s="1" a="1"/>
  <c r="L586" i="1" s="1"/>
  <c r="L587" i="1" s="1" a="1"/>
  <c r="L587" i="1" s="1"/>
  <c r="L588" i="1" s="1" a="1"/>
  <c r="L588" i="1" s="1"/>
  <c r="L589" i="1" s="1" a="1"/>
  <c r="L589" i="1" s="1"/>
  <c r="L590" i="1" s="1" a="1"/>
  <c r="L590" i="1" s="1"/>
  <c r="L591" i="1" s="1" a="1"/>
  <c r="L591" i="1" s="1"/>
  <c r="L592" i="1" s="1" a="1"/>
  <c r="L592" i="1" s="1"/>
  <c r="L593" i="1" s="1" a="1"/>
  <c r="L593" i="1" s="1"/>
  <c r="L594" i="1" s="1" a="1"/>
  <c r="L594" i="1" s="1"/>
  <c r="L595" i="1" s="1" a="1"/>
  <c r="L595" i="1" s="1"/>
  <c r="L596" i="1" s="1" a="1"/>
  <c r="L596" i="1" s="1"/>
  <c r="L597" i="1" s="1" a="1"/>
  <c r="L597" i="1" s="1"/>
  <c r="L598" i="1" s="1" a="1"/>
  <c r="L598" i="1" s="1"/>
  <c r="L599" i="1" s="1" a="1"/>
  <c r="L599" i="1" s="1"/>
  <c r="L600" i="1" s="1" a="1"/>
  <c r="L600" i="1" s="1"/>
  <c r="L601" i="1" s="1" a="1"/>
  <c r="L601" i="1" s="1"/>
  <c r="L602" i="1" s="1" a="1"/>
  <c r="L602" i="1" s="1"/>
  <c r="L603" i="1" s="1" a="1"/>
  <c r="L603" i="1" s="1"/>
  <c r="L604" i="1" s="1" a="1"/>
  <c r="L604" i="1" s="1"/>
  <c r="L605" i="1" s="1" a="1"/>
  <c r="L605" i="1" s="1"/>
  <c r="L606" i="1" s="1" a="1"/>
  <c r="L606" i="1" s="1"/>
  <c r="L607" i="1" s="1" a="1"/>
  <c r="L607" i="1" s="1"/>
  <c r="L608" i="1" s="1" a="1"/>
  <c r="L608" i="1" s="1"/>
  <c r="L609" i="1" s="1" a="1"/>
  <c r="L609" i="1" s="1"/>
  <c r="L610" i="1" s="1" a="1"/>
  <c r="L610" i="1" s="1"/>
  <c r="L611" i="1" s="1" a="1"/>
  <c r="L611" i="1" s="1"/>
  <c r="L612" i="1" s="1" a="1"/>
  <c r="L612" i="1" s="1"/>
  <c r="L613" i="1" s="1" a="1"/>
  <c r="L613" i="1" s="1"/>
  <c r="L614" i="1" s="1" a="1"/>
  <c r="L614" i="1" s="1"/>
  <c r="L615" i="1" s="1" a="1"/>
  <c r="L615" i="1" s="1"/>
  <c r="L616" i="1" s="1" a="1"/>
  <c r="L616" i="1" s="1"/>
  <c r="L617" i="1" s="1" a="1"/>
  <c r="L617" i="1" s="1"/>
  <c r="L618" i="1" s="1" a="1"/>
  <c r="L618" i="1" s="1"/>
  <c r="L619" i="1" s="1" a="1"/>
  <c r="L619" i="1" s="1"/>
  <c r="L620" i="1" s="1" a="1"/>
  <c r="L620" i="1" s="1"/>
  <c r="L621" i="1" s="1" a="1"/>
  <c r="L621" i="1" s="1"/>
  <c r="L622" i="1" s="1" a="1"/>
  <c r="L622" i="1" s="1"/>
  <c r="L623" i="1" s="1" a="1"/>
  <c r="L623" i="1" s="1"/>
  <c r="L624" i="1" s="1" a="1"/>
  <c r="L624" i="1" s="1"/>
  <c r="L625" i="1" s="1" a="1"/>
  <c r="L625" i="1" s="1"/>
  <c r="L626" i="1" s="1" a="1"/>
  <c r="L626" i="1" s="1"/>
  <c r="L627" i="1" s="1" a="1"/>
  <c r="L627" i="1" s="1"/>
  <c r="L628" i="1" s="1" a="1"/>
  <c r="L628" i="1" s="1"/>
  <c r="L629" i="1" s="1" a="1"/>
  <c r="L629" i="1" s="1"/>
  <c r="L630" i="1" s="1" a="1"/>
  <c r="L630" i="1" s="1"/>
  <c r="L631" i="1" s="1" a="1"/>
  <c r="L631" i="1" s="1"/>
  <c r="L632" i="1" s="1" a="1"/>
  <c r="L632" i="1" s="1"/>
  <c r="L633" i="1" s="1" a="1"/>
  <c r="L633" i="1" s="1"/>
  <c r="L634" i="1" s="1" a="1"/>
  <c r="L634" i="1" s="1"/>
  <c r="L635" i="1" s="1" a="1"/>
  <c r="L635" i="1" s="1"/>
  <c r="L636" i="1" s="1" a="1"/>
  <c r="L636" i="1" s="1"/>
  <c r="L637" i="1" s="1" a="1"/>
  <c r="L637" i="1" s="1"/>
  <c r="L638" i="1" s="1" a="1"/>
  <c r="L638" i="1" s="1"/>
  <c r="L639" i="1" s="1" a="1"/>
  <c r="L639" i="1" s="1"/>
  <c r="L640" i="1" s="1" a="1"/>
  <c r="L640" i="1" s="1"/>
  <c r="L641" i="1" s="1" a="1"/>
  <c r="L641" i="1" s="1"/>
  <c r="L642" i="1" s="1" a="1"/>
  <c r="L642" i="1" s="1"/>
  <c r="L643" i="1" s="1" a="1"/>
  <c r="L643" i="1" s="1"/>
  <c r="L644" i="1" s="1" a="1"/>
  <c r="L644" i="1" s="1"/>
  <c r="L645" i="1" s="1" a="1"/>
  <c r="L645" i="1" s="1"/>
  <c r="L646" i="1" s="1" a="1"/>
  <c r="L646" i="1" s="1"/>
  <c r="L647" i="1" s="1" a="1"/>
  <c r="L647" i="1" s="1"/>
  <c r="L648" i="1" s="1" a="1"/>
  <c r="L648" i="1" s="1"/>
  <c r="L649" i="1" s="1" a="1"/>
  <c r="L649" i="1" s="1"/>
  <c r="L650" i="1" s="1" a="1"/>
  <c r="L650" i="1" s="1"/>
  <c r="L651" i="1" s="1" a="1"/>
  <c r="L651" i="1" s="1"/>
  <c r="L652" i="1" s="1" a="1"/>
  <c r="L652" i="1" s="1"/>
  <c r="L653" i="1" s="1" a="1"/>
  <c r="L653" i="1" s="1"/>
  <c r="L654" i="1" s="1" a="1"/>
  <c r="L654" i="1" s="1"/>
  <c r="L655" i="1" s="1" a="1"/>
  <c r="L655" i="1" s="1"/>
  <c r="L656" i="1" s="1" a="1"/>
  <c r="L656" i="1" s="1"/>
  <c r="L657" i="1" s="1" a="1"/>
  <c r="L657" i="1" s="1"/>
  <c r="L658" i="1" s="1" a="1"/>
  <c r="L658" i="1" s="1"/>
  <c r="L659" i="1" s="1" a="1"/>
  <c r="L659" i="1" s="1"/>
  <c r="L660" i="1" s="1" a="1"/>
  <c r="L660" i="1" s="1"/>
  <c r="L661" i="1" s="1" a="1"/>
  <c r="L661" i="1" s="1"/>
  <c r="L662" i="1" s="1" a="1"/>
  <c r="L662" i="1" s="1"/>
  <c r="L663" i="1" s="1" a="1"/>
  <c r="L663" i="1" s="1"/>
  <c r="L664" i="1" s="1" a="1"/>
  <c r="L664" i="1" s="1"/>
  <c r="L665" i="1" s="1" a="1"/>
  <c r="L665" i="1" s="1"/>
  <c r="L666" i="1" s="1" a="1"/>
  <c r="L666" i="1" s="1"/>
  <c r="L667" i="1" s="1" a="1"/>
  <c r="L667" i="1" s="1"/>
  <c r="L668" i="1" s="1" a="1"/>
  <c r="L668" i="1" s="1"/>
  <c r="L669" i="1" s="1" a="1"/>
  <c r="L669" i="1" s="1"/>
  <c r="L670" i="1" s="1" a="1"/>
  <c r="L670" i="1" s="1"/>
  <c r="L671" i="1" s="1" a="1"/>
  <c r="L671" i="1" s="1"/>
  <c r="L672" i="1" s="1" a="1"/>
  <c r="L672" i="1" s="1"/>
  <c r="L673" i="1" s="1" a="1"/>
  <c r="L673" i="1" s="1"/>
  <c r="L674" i="1" s="1" a="1"/>
  <c r="L674" i="1" s="1"/>
  <c r="L675" i="1" s="1" a="1"/>
  <c r="L675" i="1" s="1"/>
  <c r="L676" i="1" s="1" a="1"/>
  <c r="L676" i="1" s="1"/>
  <c r="L677" i="1" s="1" a="1"/>
  <c r="L677" i="1" s="1"/>
  <c r="L678" i="1" s="1" a="1"/>
  <c r="L678" i="1" s="1"/>
  <c r="L679" i="1" s="1" a="1"/>
  <c r="L679" i="1" s="1"/>
  <c r="L680" i="1" s="1" a="1"/>
  <c r="L680" i="1" s="1"/>
  <c r="L681" i="1" s="1" a="1"/>
  <c r="L681" i="1" s="1"/>
  <c r="L682" i="1" s="1" a="1"/>
  <c r="L682" i="1" s="1"/>
  <c r="L683" i="1" s="1" a="1"/>
  <c r="L683" i="1" s="1"/>
  <c r="L684" i="1" s="1" a="1"/>
  <c r="L684" i="1" s="1"/>
  <c r="L685" i="1" s="1" a="1"/>
  <c r="L685" i="1" s="1"/>
  <c r="L686" i="1" s="1" a="1"/>
  <c r="L686" i="1" s="1"/>
  <c r="L687" i="1" s="1" a="1"/>
  <c r="L687" i="1" s="1"/>
  <c r="L688" i="1" s="1" a="1"/>
  <c r="L688" i="1" s="1"/>
  <c r="L689" i="1" s="1" a="1"/>
  <c r="L689" i="1" s="1"/>
  <c r="L690" i="1" s="1" a="1"/>
  <c r="L690" i="1" s="1"/>
  <c r="L691" i="1" s="1" a="1"/>
  <c r="L691" i="1" s="1"/>
  <c r="L692" i="1" s="1" a="1"/>
  <c r="L692" i="1" s="1"/>
  <c r="L693" i="1" s="1" a="1"/>
  <c r="L693" i="1" s="1"/>
  <c r="L694" i="1" s="1" a="1"/>
  <c r="L694" i="1" s="1"/>
  <c r="L695" i="1" s="1" a="1"/>
  <c r="L695" i="1" s="1"/>
  <c r="L696" i="1" s="1" a="1"/>
  <c r="L696" i="1" s="1"/>
  <c r="L697" i="1" s="1" a="1"/>
  <c r="L697" i="1" s="1"/>
  <c r="L698" i="1" s="1" a="1"/>
  <c r="L698" i="1" s="1"/>
  <c r="L699" i="1" s="1" a="1"/>
  <c r="L699" i="1" s="1"/>
  <c r="L700" i="1" s="1" a="1"/>
  <c r="L700" i="1" s="1"/>
  <c r="L701" i="1" s="1" a="1"/>
  <c r="L701" i="1" s="1"/>
  <c r="L702" i="1" s="1" a="1"/>
  <c r="L702" i="1" s="1"/>
  <c r="L703" i="1" s="1" a="1"/>
  <c r="L703" i="1" s="1"/>
  <c r="L704" i="1" s="1" a="1"/>
  <c r="L704" i="1" s="1"/>
  <c r="L705" i="1" s="1" a="1"/>
  <c r="L705" i="1" s="1"/>
  <c r="L706" i="1" s="1" a="1"/>
  <c r="L706" i="1" s="1"/>
  <c r="L707" i="1" s="1" a="1"/>
  <c r="L707" i="1" s="1"/>
  <c r="L708" i="1" s="1" a="1"/>
  <c r="L708" i="1" s="1"/>
  <c r="L709" i="1" s="1" a="1"/>
  <c r="L709" i="1" s="1"/>
  <c r="L710" i="1" s="1" a="1"/>
  <c r="L710" i="1" s="1"/>
  <c r="L711" i="1" s="1" a="1"/>
  <c r="L711" i="1" s="1"/>
  <c r="L712" i="1" s="1" a="1"/>
  <c r="L712" i="1" s="1"/>
  <c r="L713" i="1" s="1" a="1"/>
  <c r="L713" i="1" s="1"/>
  <c r="L714" i="1" s="1" a="1"/>
  <c r="L714" i="1" s="1"/>
  <c r="L715" i="1" s="1" a="1"/>
  <c r="L715" i="1" s="1"/>
  <c r="L716" i="1" s="1" a="1"/>
  <c r="L716" i="1" s="1"/>
  <c r="L717" i="1" s="1" a="1"/>
  <c r="L717" i="1" s="1"/>
  <c r="L718" i="1" s="1" a="1"/>
  <c r="L718" i="1" s="1"/>
  <c r="L719" i="1" s="1" a="1"/>
  <c r="L719" i="1" s="1"/>
  <c r="L720" i="1" s="1" a="1"/>
  <c r="L720" i="1" s="1"/>
  <c r="L721" i="1" s="1" a="1"/>
  <c r="L721" i="1" s="1"/>
  <c r="L722" i="1" s="1" a="1"/>
  <c r="L722" i="1" s="1"/>
  <c r="L723" i="1" s="1" a="1"/>
  <c r="L723" i="1" s="1"/>
  <c r="L724" i="1" s="1" a="1"/>
  <c r="L724" i="1" s="1"/>
  <c r="L725" i="1" s="1" a="1"/>
  <c r="L725" i="1" s="1"/>
  <c r="L726" i="1" s="1" a="1"/>
  <c r="L726" i="1" s="1"/>
  <c r="L727" i="1" s="1" a="1"/>
  <c r="L727" i="1" s="1"/>
  <c r="L728" i="1" s="1" a="1"/>
  <c r="L728" i="1" s="1"/>
  <c r="L729" i="1" s="1" a="1"/>
  <c r="L729" i="1" s="1"/>
  <c r="L730" i="1" s="1" a="1"/>
  <c r="L730" i="1" s="1"/>
  <c r="L731" i="1" s="1" a="1"/>
  <c r="L731" i="1" s="1"/>
  <c r="L732" i="1" s="1" a="1"/>
  <c r="L732" i="1" s="1"/>
  <c r="L733" i="1" s="1" a="1"/>
  <c r="L733" i="1" s="1"/>
  <c r="L734" i="1" s="1" a="1"/>
  <c r="L734" i="1" s="1"/>
  <c r="L735" i="1" s="1" a="1"/>
  <c r="L735" i="1" s="1"/>
  <c r="L736" i="1" s="1" a="1"/>
  <c r="L736" i="1" s="1"/>
  <c r="L737" i="1" s="1" a="1"/>
  <c r="L737" i="1" s="1"/>
  <c r="L738" i="1" s="1" a="1"/>
  <c r="L738" i="1" s="1"/>
  <c r="L739" i="1" s="1" a="1"/>
  <c r="L739" i="1" s="1"/>
  <c r="L740" i="1" s="1" a="1"/>
  <c r="L740" i="1" s="1"/>
  <c r="L741" i="1" s="1" a="1"/>
  <c r="L741" i="1" s="1"/>
  <c r="L742" i="1" s="1" a="1"/>
  <c r="L742" i="1" s="1"/>
  <c r="L743" i="1" s="1" a="1"/>
  <c r="L743" i="1" s="1"/>
  <c r="L744" i="1" s="1" a="1"/>
  <c r="L744" i="1" s="1"/>
  <c r="L745" i="1" s="1" a="1"/>
  <c r="L745" i="1" s="1"/>
  <c r="L746" i="1" s="1" a="1"/>
  <c r="L746" i="1" s="1"/>
  <c r="L747" i="1" s="1" a="1"/>
  <c r="L747" i="1" s="1"/>
  <c r="L748" i="1" s="1" a="1"/>
  <c r="L748" i="1" s="1"/>
  <c r="L749" i="1" s="1" a="1"/>
  <c r="L749" i="1" s="1"/>
  <c r="L750" i="1" s="1" a="1"/>
  <c r="L750" i="1" s="1"/>
  <c r="L751" i="1" s="1" a="1"/>
  <c r="L751" i="1" s="1"/>
  <c r="L752" i="1" s="1" a="1"/>
  <c r="L752" i="1" s="1"/>
  <c r="L753" i="1" s="1" a="1"/>
  <c r="L753" i="1" s="1"/>
  <c r="L754" i="1" s="1" a="1"/>
  <c r="L754" i="1" s="1"/>
  <c r="L755" i="1" s="1" a="1"/>
  <c r="L755" i="1" s="1"/>
  <c r="L756" i="1" s="1" a="1"/>
  <c r="L756" i="1" s="1"/>
  <c r="L757" i="1" s="1" a="1"/>
  <c r="L757" i="1" s="1"/>
  <c r="L758" i="1" s="1" a="1"/>
  <c r="L758" i="1" s="1"/>
  <c r="L759" i="1" s="1" a="1"/>
  <c r="L759" i="1" s="1"/>
  <c r="L760" i="1" s="1" a="1"/>
  <c r="L760" i="1" s="1"/>
  <c r="L761" i="1" s="1" a="1"/>
  <c r="L761" i="1" s="1"/>
  <c r="L762" i="1" s="1" a="1"/>
  <c r="L762" i="1" s="1"/>
  <c r="L763" i="1" s="1" a="1"/>
  <c r="L763" i="1" s="1"/>
  <c r="L764" i="1" s="1" a="1"/>
  <c r="L764" i="1" s="1"/>
  <c r="L765" i="1" s="1" a="1"/>
  <c r="L765" i="1" s="1"/>
  <c r="L766" i="1" s="1" a="1"/>
  <c r="L766" i="1" s="1"/>
  <c r="L767" i="1" s="1" a="1"/>
  <c r="L767" i="1" s="1"/>
  <c r="L768" i="1" s="1" a="1"/>
  <c r="L768" i="1" s="1"/>
  <c r="L769" i="1" s="1" a="1"/>
  <c r="L769" i="1" s="1"/>
  <c r="L770" i="1" s="1" a="1"/>
  <c r="L770" i="1" s="1"/>
  <c r="L771" i="1" s="1" a="1"/>
  <c r="L771" i="1" s="1"/>
  <c r="L772" i="1" s="1" a="1"/>
  <c r="L772" i="1" s="1"/>
  <c r="L773" i="1" s="1" a="1"/>
  <c r="L773" i="1" s="1"/>
  <c r="L774" i="1" s="1" a="1"/>
  <c r="L774" i="1" s="1"/>
  <c r="L775" i="1" s="1" a="1"/>
  <c r="L775" i="1" s="1"/>
  <c r="L776" i="1" s="1" a="1"/>
  <c r="L776" i="1" s="1"/>
  <c r="L777" i="1" s="1" a="1"/>
  <c r="L777" i="1" s="1"/>
  <c r="L778" i="1" s="1" a="1"/>
  <c r="L778" i="1" s="1"/>
  <c r="L779" i="1" s="1" a="1"/>
  <c r="L779" i="1" s="1"/>
  <c r="L780" i="1" s="1" a="1"/>
  <c r="L780" i="1" s="1"/>
  <c r="L781" i="1" s="1" a="1"/>
  <c r="L781" i="1" s="1"/>
  <c r="L782" i="1" s="1" a="1"/>
  <c r="L782" i="1" s="1"/>
  <c r="L783" i="1" s="1" a="1"/>
  <c r="L783" i="1" s="1"/>
  <c r="L784" i="1" s="1" a="1"/>
  <c r="L784" i="1" s="1"/>
  <c r="L785" i="1" s="1" a="1"/>
  <c r="L785" i="1" s="1"/>
  <c r="L786" i="1" s="1" a="1"/>
  <c r="L786" i="1" s="1"/>
  <c r="L787" i="1" s="1" a="1"/>
  <c r="L787" i="1" s="1"/>
  <c r="L788" i="1" s="1" a="1"/>
  <c r="L788" i="1" s="1"/>
  <c r="L789" i="1" s="1" a="1"/>
  <c r="L789" i="1" s="1"/>
  <c r="L790" i="1" s="1" a="1"/>
  <c r="L790" i="1" s="1"/>
  <c r="L791" i="1" s="1" a="1"/>
  <c r="L791" i="1" s="1"/>
  <c r="L792" i="1" s="1" a="1"/>
  <c r="L792" i="1" s="1"/>
  <c r="L793" i="1" s="1" a="1"/>
  <c r="L793" i="1" s="1"/>
  <c r="L794" i="1" s="1" a="1"/>
  <c r="L794" i="1" s="1"/>
  <c r="L795" i="1" s="1" a="1"/>
  <c r="L795" i="1" s="1"/>
  <c r="L796" i="1" s="1" a="1"/>
  <c r="L796" i="1" s="1"/>
  <c r="L797" i="1" s="1" a="1"/>
  <c r="L797" i="1" s="1"/>
  <c r="L798" i="1" s="1" a="1"/>
  <c r="L798" i="1" s="1"/>
  <c r="L799" i="1" s="1" a="1"/>
  <c r="L799" i="1" s="1"/>
  <c r="L800" i="1" s="1" a="1"/>
  <c r="L800" i="1" s="1"/>
  <c r="L801" i="1" s="1" a="1"/>
  <c r="L801" i="1" s="1"/>
  <c r="L802" i="1" s="1" a="1"/>
  <c r="L802" i="1" s="1"/>
  <c r="L803" i="1" s="1" a="1"/>
  <c r="L803" i="1" s="1"/>
  <c r="L804" i="1" s="1" a="1"/>
  <c r="L804" i="1" s="1"/>
  <c r="L805" i="1" s="1" a="1"/>
  <c r="L805" i="1" s="1"/>
  <c r="L806" i="1" s="1" a="1"/>
  <c r="L806" i="1" s="1"/>
  <c r="L807" i="1" s="1" a="1"/>
  <c r="L807" i="1" s="1"/>
  <c r="L808" i="1" s="1" a="1"/>
  <c r="L808" i="1" s="1"/>
  <c r="L809" i="1" s="1" a="1"/>
  <c r="L809" i="1" s="1"/>
  <c r="L810" i="1" s="1" a="1"/>
  <c r="L810" i="1" s="1"/>
  <c r="L811" i="1" s="1" a="1"/>
  <c r="L811" i="1" s="1"/>
  <c r="L812" i="1" s="1" a="1"/>
  <c r="L812" i="1" s="1"/>
  <c r="L813" i="1" s="1" a="1"/>
  <c r="L813" i="1" s="1"/>
  <c r="L814" i="1" s="1" a="1"/>
  <c r="L814" i="1" s="1"/>
  <c r="L815" i="1" s="1" a="1"/>
  <c r="L815" i="1" s="1"/>
  <c r="L816" i="1" s="1" a="1"/>
  <c r="L816" i="1" s="1"/>
  <c r="L817" i="1" s="1" a="1"/>
  <c r="L817" i="1" s="1"/>
  <c r="L818" i="1" s="1" a="1"/>
  <c r="L818" i="1" s="1"/>
  <c r="L819" i="1" s="1" a="1"/>
  <c r="L819" i="1" s="1"/>
  <c r="L820" i="1" s="1" a="1"/>
  <c r="L820" i="1" s="1"/>
  <c r="L821" i="1" s="1" a="1"/>
  <c r="L821" i="1" s="1"/>
  <c r="L822" i="1" s="1" a="1"/>
  <c r="L822" i="1" s="1"/>
  <c r="L823" i="1" s="1" a="1"/>
  <c r="L823" i="1" s="1"/>
  <c r="L824" i="1" s="1" a="1"/>
  <c r="L824" i="1" s="1"/>
  <c r="L825" i="1" s="1" a="1"/>
  <c r="L825" i="1" s="1"/>
  <c r="L826" i="1" s="1" a="1"/>
  <c r="L826" i="1" s="1"/>
  <c r="L827" i="1" s="1" a="1"/>
  <c r="L827" i="1" s="1"/>
  <c r="L828" i="1" s="1" a="1"/>
  <c r="L828" i="1" s="1"/>
  <c r="L829" i="1" s="1" a="1"/>
  <c r="L829" i="1" s="1"/>
  <c r="L830" i="1" s="1" a="1"/>
  <c r="L830" i="1" s="1"/>
  <c r="L831" i="1" s="1" a="1"/>
  <c r="L831" i="1" s="1"/>
  <c r="L832" i="1" s="1" a="1"/>
  <c r="L832" i="1" s="1"/>
  <c r="L833" i="1" s="1" a="1"/>
  <c r="L833" i="1" s="1"/>
  <c r="L834" i="1" s="1" a="1"/>
  <c r="L834" i="1" s="1"/>
  <c r="L835" i="1" s="1" a="1"/>
  <c r="L835" i="1" s="1"/>
  <c r="L836" i="1" s="1" a="1"/>
  <c r="L836" i="1" s="1"/>
  <c r="L837" i="1" s="1" a="1"/>
  <c r="L837" i="1" s="1"/>
  <c r="L838" i="1" s="1" a="1"/>
  <c r="L838" i="1" s="1"/>
  <c r="L839" i="1" s="1" a="1"/>
  <c r="L839" i="1" s="1"/>
  <c r="L840" i="1" s="1" a="1"/>
  <c r="L840" i="1" s="1"/>
  <c r="L841" i="1" s="1" a="1"/>
  <c r="L841" i="1" s="1"/>
  <c r="L842" i="1" s="1" a="1"/>
  <c r="L842" i="1" s="1"/>
  <c r="L843" i="1" s="1" a="1"/>
  <c r="L843" i="1" s="1"/>
  <c r="L844" i="1" s="1" a="1"/>
  <c r="L844" i="1" s="1"/>
  <c r="L845" i="1" s="1" a="1"/>
  <c r="L845" i="1" s="1"/>
  <c r="L846" i="1" s="1" a="1"/>
  <c r="L846" i="1" s="1"/>
  <c r="L847" i="1" s="1" a="1"/>
  <c r="L847" i="1" s="1"/>
  <c r="L848" i="1" s="1" a="1"/>
  <c r="L848" i="1" s="1"/>
  <c r="L849" i="1" s="1" a="1"/>
  <c r="L849" i="1" s="1"/>
  <c r="L850" i="1" s="1" a="1"/>
  <c r="L850" i="1" s="1"/>
  <c r="L851" i="1" s="1" a="1"/>
  <c r="L851" i="1" s="1"/>
  <c r="L852" i="1" s="1" a="1"/>
  <c r="L852" i="1" s="1"/>
  <c r="L853" i="1" s="1" a="1"/>
  <c r="L853" i="1" s="1"/>
  <c r="L854" i="1" s="1" a="1"/>
  <c r="L854" i="1" s="1"/>
  <c r="L855" i="1" s="1" a="1"/>
  <c r="L855" i="1" s="1"/>
  <c r="L856" i="1" s="1" a="1"/>
  <c r="L856" i="1" s="1"/>
  <c r="L857" i="1" s="1" a="1"/>
  <c r="L857" i="1" s="1"/>
  <c r="L858" i="1" s="1" a="1"/>
  <c r="L858" i="1" s="1"/>
  <c r="L859" i="1" s="1" a="1"/>
  <c r="L859" i="1" s="1"/>
  <c r="L860" i="1" s="1" a="1"/>
  <c r="L860" i="1" s="1"/>
  <c r="L861" i="1" s="1" a="1"/>
  <c r="L861" i="1" s="1"/>
  <c r="L862" i="1" s="1" a="1"/>
  <c r="L862" i="1" s="1"/>
  <c r="L863" i="1" s="1" a="1"/>
  <c r="L863" i="1" s="1"/>
  <c r="L864" i="1" s="1" a="1"/>
  <c r="L864" i="1" s="1"/>
  <c r="L865" i="1" s="1" a="1"/>
  <c r="L865" i="1" s="1"/>
  <c r="L866" i="1" s="1" a="1"/>
  <c r="L866" i="1" s="1"/>
  <c r="L867" i="1" s="1" a="1"/>
  <c r="L867" i="1" s="1"/>
  <c r="L868" i="1" s="1" a="1"/>
  <c r="L868" i="1" s="1"/>
  <c r="L869" i="1" s="1" a="1"/>
  <c r="L869" i="1" s="1"/>
  <c r="L870" i="1" s="1" a="1"/>
  <c r="L870" i="1" s="1"/>
  <c r="L871" i="1" s="1" a="1"/>
  <c r="L871" i="1" s="1"/>
  <c r="L872" i="1" s="1" a="1"/>
  <c r="L872" i="1" s="1"/>
  <c r="L873" i="1" s="1" a="1"/>
  <c r="L873" i="1" s="1"/>
  <c r="L874" i="1" s="1" a="1"/>
  <c r="L874" i="1" s="1"/>
  <c r="L875" i="1" s="1" a="1"/>
  <c r="L875" i="1" s="1"/>
  <c r="L876" i="1" s="1" a="1"/>
  <c r="L876" i="1" s="1"/>
  <c r="L877" i="1" s="1" a="1"/>
  <c r="L877" i="1" s="1"/>
  <c r="L878" i="1" s="1" a="1"/>
  <c r="L878" i="1" s="1"/>
  <c r="L879" i="1" s="1" a="1"/>
  <c r="L879" i="1" s="1"/>
  <c r="L880" i="1" s="1" a="1"/>
  <c r="L880" i="1" s="1"/>
  <c r="L881" i="1" s="1" a="1"/>
  <c r="L881" i="1" s="1"/>
  <c r="L882" i="1" s="1" a="1"/>
  <c r="L882" i="1" s="1"/>
  <c r="L883" i="1" s="1" a="1"/>
  <c r="L883" i="1" s="1"/>
  <c r="L884" i="1" s="1" a="1"/>
  <c r="L884" i="1" s="1"/>
  <c r="L885" i="1" s="1" a="1"/>
  <c r="L885" i="1" s="1"/>
  <c r="L886" i="1" s="1" a="1"/>
  <c r="L886" i="1" s="1"/>
  <c r="L887" i="1" s="1" a="1"/>
  <c r="L887" i="1" s="1"/>
  <c r="L888" i="1" s="1" a="1"/>
  <c r="L888" i="1" s="1"/>
  <c r="L889" i="1" s="1" a="1"/>
  <c r="L889" i="1" s="1"/>
  <c r="L890" i="1" s="1" a="1"/>
  <c r="L890" i="1" s="1"/>
  <c r="L891" i="1" s="1" a="1"/>
  <c r="L891" i="1" s="1"/>
  <c r="L892" i="1" s="1" a="1"/>
  <c r="L892" i="1" s="1"/>
  <c r="L893" i="1" s="1" a="1"/>
  <c r="L893" i="1" s="1"/>
  <c r="L894" i="1" s="1" a="1"/>
  <c r="L894" i="1" s="1"/>
  <c r="L895" i="1" s="1" a="1"/>
  <c r="L895" i="1" s="1"/>
  <c r="L896" i="1" s="1" a="1"/>
  <c r="L896" i="1" s="1"/>
  <c r="L897" i="1" s="1" a="1"/>
  <c r="L897" i="1" s="1"/>
  <c r="L898" i="1" s="1" a="1"/>
  <c r="L898" i="1" s="1"/>
  <c r="L899" i="1" s="1" a="1"/>
  <c r="L899" i="1" s="1"/>
  <c r="L900" i="1" s="1" a="1"/>
  <c r="L900" i="1" s="1"/>
  <c r="L901" i="1" s="1" a="1"/>
  <c r="L901" i="1" s="1"/>
  <c r="L902" i="1" s="1" a="1"/>
  <c r="L902" i="1" s="1"/>
  <c r="L903" i="1" s="1" a="1"/>
  <c r="L903" i="1" s="1"/>
  <c r="L904" i="1" s="1" a="1"/>
  <c r="L904" i="1" s="1"/>
  <c r="L905" i="1" s="1" a="1"/>
  <c r="L905" i="1" s="1"/>
  <c r="L906" i="1" s="1" a="1"/>
  <c r="L906" i="1" s="1"/>
  <c r="L907" i="1" s="1" a="1"/>
  <c r="L907" i="1" s="1"/>
  <c r="L908" i="1" s="1" a="1"/>
  <c r="L908" i="1" s="1"/>
  <c r="L909" i="1" s="1" a="1"/>
  <c r="L909" i="1" s="1"/>
  <c r="L910" i="1" s="1" a="1"/>
  <c r="L910" i="1" s="1"/>
  <c r="L911" i="1" s="1" a="1"/>
  <c r="L911" i="1" s="1"/>
  <c r="L912" i="1" s="1" a="1"/>
  <c r="L912" i="1" s="1"/>
  <c r="L913" i="1" s="1" a="1"/>
  <c r="L913" i="1" s="1"/>
  <c r="L914" i="1" s="1" a="1"/>
  <c r="L914" i="1" s="1"/>
  <c r="L915" i="1" s="1" a="1"/>
  <c r="L915" i="1" s="1"/>
  <c r="L916" i="1" s="1" a="1"/>
  <c r="L916" i="1" s="1"/>
  <c r="L917" i="1" s="1" a="1"/>
  <c r="L917" i="1" s="1"/>
  <c r="L918" i="1" s="1" a="1"/>
  <c r="L918" i="1" s="1"/>
  <c r="L919" i="1" s="1" a="1"/>
  <c r="L919" i="1" s="1"/>
  <c r="L920" i="1" s="1" a="1"/>
  <c r="L920" i="1" s="1"/>
  <c r="L921" i="1" s="1" a="1"/>
  <c r="L921" i="1" s="1"/>
  <c r="L922" i="1" s="1" a="1"/>
  <c r="L922" i="1" s="1"/>
  <c r="L923" i="1" s="1" a="1"/>
  <c r="L923" i="1" s="1"/>
  <c r="L924" i="1" s="1" a="1"/>
  <c r="L924" i="1" s="1"/>
  <c r="L925" i="1" s="1" a="1"/>
  <c r="L925" i="1" s="1"/>
  <c r="L926" i="1" s="1" a="1"/>
  <c r="L926" i="1" s="1"/>
  <c r="L927" i="1" s="1" a="1"/>
  <c r="L927" i="1" s="1"/>
  <c r="L928" i="1" s="1" a="1"/>
  <c r="L928" i="1" s="1"/>
  <c r="L929" i="1" s="1" a="1"/>
  <c r="L929" i="1" s="1"/>
  <c r="L930" i="1" s="1" a="1"/>
  <c r="L930" i="1" s="1"/>
  <c r="L931" i="1" s="1" a="1"/>
  <c r="L931" i="1" s="1"/>
  <c r="L932" i="1" s="1" a="1"/>
  <c r="L932" i="1" s="1"/>
  <c r="L933" i="1" s="1" a="1"/>
  <c r="L933" i="1" s="1"/>
  <c r="L934" i="1" s="1" a="1"/>
  <c r="L934" i="1" s="1"/>
  <c r="L935" i="1" s="1" a="1"/>
  <c r="L935" i="1" s="1"/>
  <c r="L936" i="1" s="1" a="1"/>
  <c r="L936" i="1" s="1"/>
  <c r="L937" i="1" s="1" a="1"/>
  <c r="L937" i="1" s="1"/>
  <c r="L938" i="1" s="1" a="1"/>
  <c r="L938" i="1" s="1"/>
  <c r="L939" i="1" s="1" a="1"/>
  <c r="L939" i="1" s="1"/>
  <c r="L940" i="1" s="1" a="1"/>
  <c r="L940" i="1" s="1"/>
  <c r="L941" i="1" s="1" a="1"/>
  <c r="L941" i="1" s="1"/>
  <c r="L942" i="1" s="1" a="1"/>
  <c r="L942" i="1" s="1"/>
  <c r="L943" i="1" s="1" a="1"/>
  <c r="L943" i="1" s="1"/>
  <c r="L944" i="1" s="1" a="1"/>
  <c r="L944" i="1" s="1"/>
  <c r="L945" i="1" s="1" a="1"/>
  <c r="L945" i="1" s="1"/>
  <c r="L946" i="1" s="1" a="1"/>
  <c r="L946" i="1" s="1"/>
  <c r="L947" i="1" s="1" a="1"/>
  <c r="L947" i="1" s="1"/>
  <c r="L948" i="1" s="1" a="1"/>
  <c r="L948" i="1" s="1"/>
  <c r="L949" i="1" s="1" a="1"/>
  <c r="L949" i="1" s="1"/>
  <c r="L950" i="1" s="1" a="1"/>
  <c r="L950" i="1" s="1"/>
  <c r="L951" i="1" s="1" a="1"/>
  <c r="L951" i="1" s="1"/>
  <c r="L952" i="1" s="1" a="1"/>
  <c r="L952" i="1" s="1"/>
  <c r="L953" i="1" s="1" a="1"/>
  <c r="L953" i="1" s="1"/>
  <c r="L954" i="1" s="1" a="1"/>
  <c r="L954" i="1" s="1"/>
  <c r="L955" i="1" s="1" a="1"/>
  <c r="L955" i="1" s="1"/>
  <c r="L956" i="1" s="1" a="1"/>
  <c r="L956" i="1" s="1"/>
  <c r="L957" i="1" s="1" a="1"/>
  <c r="L957" i="1" s="1"/>
  <c r="L958" i="1" s="1" a="1"/>
  <c r="L958" i="1" s="1"/>
  <c r="L959" i="1" s="1" a="1"/>
  <c r="L959" i="1" s="1"/>
  <c r="L960" i="1" s="1" a="1"/>
  <c r="L960" i="1" s="1"/>
  <c r="L961" i="1" s="1" a="1"/>
  <c r="L961" i="1" s="1"/>
  <c r="L962" i="1" s="1" a="1"/>
  <c r="L962" i="1" s="1"/>
  <c r="L963" i="1" s="1" a="1"/>
  <c r="L963" i="1" s="1"/>
  <c r="L964" i="1" s="1" a="1"/>
  <c r="L964" i="1" s="1"/>
  <c r="L965" i="1" s="1" a="1"/>
  <c r="L965" i="1" s="1"/>
  <c r="L966" i="1" s="1" a="1"/>
  <c r="L966" i="1" s="1"/>
  <c r="L967" i="1" s="1" a="1"/>
  <c r="L967" i="1" s="1"/>
  <c r="L968" i="1" s="1" a="1"/>
  <c r="L968" i="1" s="1"/>
  <c r="L969" i="1" s="1" a="1"/>
  <c r="L969" i="1" s="1"/>
  <c r="L970" i="1" s="1" a="1"/>
  <c r="L970" i="1" s="1"/>
  <c r="L971" i="1" s="1" a="1"/>
  <c r="L971" i="1" s="1"/>
  <c r="L972" i="1" s="1" a="1"/>
  <c r="L972" i="1" s="1"/>
  <c r="L973" i="1" s="1" a="1"/>
  <c r="L973" i="1" s="1"/>
  <c r="L974" i="1" s="1" a="1"/>
  <c r="L974" i="1" s="1"/>
  <c r="L975" i="1" s="1" a="1"/>
  <c r="L975" i="1" s="1"/>
  <c r="L976" i="1" s="1" a="1"/>
  <c r="L976" i="1" s="1"/>
  <c r="L977" i="1" s="1" a="1"/>
  <c r="L977" i="1" s="1"/>
  <c r="L978" i="1" s="1" a="1"/>
  <c r="L978" i="1" s="1"/>
  <c r="L979" i="1" s="1" a="1"/>
  <c r="L979" i="1" s="1"/>
  <c r="L980" i="1" s="1" a="1"/>
  <c r="L980" i="1" s="1"/>
  <c r="L981" i="1" s="1" a="1"/>
  <c r="L981" i="1" s="1"/>
  <c r="L982" i="1" s="1" a="1"/>
  <c r="L982" i="1" s="1"/>
  <c r="L983" i="1" s="1" a="1"/>
  <c r="L983" i="1" s="1"/>
  <c r="L984" i="1" s="1" a="1"/>
  <c r="L984" i="1" s="1"/>
  <c r="L985" i="1" s="1" a="1"/>
  <c r="L985" i="1" s="1"/>
  <c r="L986" i="1" s="1" a="1"/>
  <c r="L986" i="1" s="1"/>
  <c r="L987" i="1" s="1" a="1"/>
  <c r="L987" i="1" s="1"/>
  <c r="L988" i="1" s="1" a="1"/>
  <c r="L988" i="1" s="1"/>
  <c r="L989" i="1" s="1" a="1"/>
  <c r="L989" i="1" s="1"/>
  <c r="L990" i="1" s="1" a="1"/>
  <c r="L990" i="1" s="1"/>
  <c r="L991" i="1" s="1" a="1"/>
  <c r="L991" i="1" s="1"/>
  <c r="L992" i="1" s="1" a="1"/>
  <c r="L992" i="1" s="1"/>
  <c r="L993" i="1" s="1" a="1"/>
  <c r="L993" i="1" s="1"/>
  <c r="L994" i="1" s="1" a="1"/>
  <c r="L994" i="1" s="1"/>
  <c r="L995" i="1" s="1" a="1"/>
  <c r="L995" i="1" s="1"/>
  <c r="L996" i="1" s="1" a="1"/>
  <c r="L996" i="1" s="1"/>
  <c r="L997" i="1" s="1" a="1"/>
  <c r="L997" i="1" s="1"/>
  <c r="L998" i="1" s="1" a="1"/>
  <c r="L998" i="1" s="1"/>
  <c r="L999" i="1" s="1" a="1"/>
  <c r="L999" i="1" s="1"/>
  <c r="L1000" i="1" s="1" a="1"/>
  <c r="L1000" i="1" s="1"/>
  <c r="L1001" i="1" s="1" a="1"/>
  <c r="L1001" i="1" s="1"/>
  <c r="L1002" i="1" s="1" a="1"/>
  <c r="L1002" i="1" s="1"/>
  <c r="L1003" i="1" s="1" a="1"/>
  <c r="L1003" i="1" s="1"/>
  <c r="L1004" i="1" s="1" a="1"/>
  <c r="L1004" i="1" s="1"/>
  <c r="L1005" i="1" s="1" a="1"/>
  <c r="L1005" i="1" s="1"/>
  <c r="L1006" i="1" s="1" a="1"/>
  <c r="L1006" i="1" s="1"/>
  <c r="L1007" i="1" s="1" a="1"/>
  <c r="L1007" i="1" s="1"/>
  <c r="L1008" i="1" s="1" a="1"/>
  <c r="L1008" i="1" s="1"/>
  <c r="L1009" i="1" s="1" a="1"/>
  <c r="L1009" i="1" s="1"/>
  <c r="L1010" i="1" s="1" a="1"/>
  <c r="L1010" i="1" s="1"/>
  <c r="L1011" i="1" s="1" a="1"/>
  <c r="L1011" i="1" s="1"/>
  <c r="L1012" i="1" s="1" a="1"/>
  <c r="L1012" i="1" s="1"/>
  <c r="L1013" i="1" s="1" a="1"/>
  <c r="L1013" i="1" s="1"/>
  <c r="L1014" i="1" s="1" a="1"/>
  <c r="L1014" i="1" s="1"/>
  <c r="L1015" i="1" s="1" a="1"/>
  <c r="L1015" i="1" s="1"/>
  <c r="L1016" i="1" s="1" a="1"/>
  <c r="L1016" i="1" s="1"/>
  <c r="L1017" i="1" s="1" a="1"/>
  <c r="L1017" i="1" s="1"/>
  <c r="L1018" i="1" s="1" a="1"/>
  <c r="L1018" i="1" s="1"/>
  <c r="L1019" i="1" s="1" a="1"/>
  <c r="L1019" i="1" s="1"/>
  <c r="L1020" i="1" s="1" a="1"/>
  <c r="L1020" i="1" s="1"/>
  <c r="L1021" i="1" s="1" a="1"/>
  <c r="L1021" i="1" s="1"/>
  <c r="L1022" i="1" s="1" a="1"/>
  <c r="L1022" i="1" s="1"/>
  <c r="L1023" i="1" s="1" a="1"/>
  <c r="L1023" i="1" s="1"/>
  <c r="L1024" i="1" s="1" a="1"/>
  <c r="L1024" i="1" s="1"/>
  <c r="L1025" i="1" s="1" a="1"/>
  <c r="L1025" i="1" s="1"/>
  <c r="L1026" i="1" s="1" a="1"/>
  <c r="L1026" i="1" s="1"/>
  <c r="L1027" i="1" s="1" a="1"/>
  <c r="L1027" i="1" s="1"/>
  <c r="L1028" i="1" s="1" a="1"/>
  <c r="L1028" i="1" s="1"/>
  <c r="L1029" i="1" s="1" a="1"/>
  <c r="L1029" i="1" s="1"/>
  <c r="L1030" i="1" s="1" a="1"/>
  <c r="L1030" i="1" s="1"/>
  <c r="L1031" i="1" s="1" a="1"/>
  <c r="L1031" i="1" s="1"/>
  <c r="L1032" i="1" s="1" a="1"/>
  <c r="L1032" i="1" s="1"/>
  <c r="L1033" i="1" s="1" a="1"/>
  <c r="L1033" i="1" s="1"/>
  <c r="L1034" i="1" s="1" a="1"/>
  <c r="L1034" i="1" s="1"/>
  <c r="L1035" i="1" s="1" a="1"/>
  <c r="L1035" i="1" s="1"/>
  <c r="L1036" i="1" s="1" a="1"/>
  <c r="L1036" i="1" s="1"/>
  <c r="L1037" i="1" s="1" a="1"/>
  <c r="L1037" i="1" s="1"/>
  <c r="L1038" i="1" s="1" a="1"/>
  <c r="L1038" i="1" s="1"/>
  <c r="L1039" i="1" s="1" a="1"/>
  <c r="L1039" i="1" s="1"/>
  <c r="L1040" i="1" s="1" a="1"/>
  <c r="L1040" i="1" s="1"/>
  <c r="L1041" i="1" s="1" a="1"/>
  <c r="L1041" i="1" s="1"/>
  <c r="L1042" i="1" s="1" a="1"/>
  <c r="L1042" i="1" s="1"/>
  <c r="L1043" i="1" s="1" a="1"/>
  <c r="L1043" i="1" s="1"/>
  <c r="L1044" i="1" s="1" a="1"/>
  <c r="L1044" i="1" s="1"/>
  <c r="L1045" i="1" s="1" a="1"/>
  <c r="L1045" i="1" s="1"/>
  <c r="L1046" i="1" s="1" a="1"/>
  <c r="L1046" i="1" s="1"/>
  <c r="L1047" i="1" s="1" a="1"/>
  <c r="L1047" i="1" s="1"/>
  <c r="L1048" i="1" s="1" a="1"/>
  <c r="L1048" i="1" s="1"/>
  <c r="L1049" i="1" s="1" a="1"/>
  <c r="L1049" i="1" s="1"/>
  <c r="L1050" i="1" s="1" a="1"/>
  <c r="L1050" i="1" s="1"/>
  <c r="L1051" i="1" s="1" a="1"/>
  <c r="L1051" i="1" s="1"/>
  <c r="L1052" i="1" s="1" a="1"/>
  <c r="L1052" i="1" s="1"/>
  <c r="L1053" i="1" s="1" a="1"/>
  <c r="L1053" i="1" s="1"/>
  <c r="L1054" i="1" s="1" a="1"/>
  <c r="L1054" i="1" s="1"/>
  <c r="L1055" i="1" s="1" a="1"/>
  <c r="L1055" i="1" s="1"/>
  <c r="L1056" i="1" s="1" a="1"/>
  <c r="L1056" i="1" s="1"/>
  <c r="L1057" i="1" s="1" a="1"/>
  <c r="L1057" i="1" s="1"/>
  <c r="L1058" i="1" s="1" a="1"/>
  <c r="L1058" i="1" s="1"/>
  <c r="L1059" i="1" s="1" a="1"/>
  <c r="L1059" i="1" s="1"/>
  <c r="L1060" i="1" s="1" a="1"/>
  <c r="L1060" i="1" s="1"/>
  <c r="L1061" i="1" s="1" a="1"/>
  <c r="L1061" i="1" s="1"/>
  <c r="L1062" i="1" s="1" a="1"/>
  <c r="L1062" i="1" s="1"/>
  <c r="L1063" i="1" s="1" a="1"/>
  <c r="L1063" i="1" s="1"/>
  <c r="L1064" i="1" s="1" a="1"/>
  <c r="L1064" i="1" s="1"/>
  <c r="L1065" i="1" s="1" a="1"/>
  <c r="L1065" i="1" s="1"/>
  <c r="L1066" i="1" s="1" a="1"/>
  <c r="L1066" i="1" s="1"/>
  <c r="L1067" i="1" s="1" a="1"/>
  <c r="L1067" i="1" s="1"/>
  <c r="L1068" i="1" s="1" a="1"/>
  <c r="L1068" i="1" s="1"/>
  <c r="L1069" i="1" s="1" a="1"/>
  <c r="L1069" i="1" s="1"/>
  <c r="L1070" i="1" s="1" a="1"/>
  <c r="L1070" i="1" s="1"/>
  <c r="L1071" i="1" s="1" a="1"/>
  <c r="L1071" i="1" s="1"/>
  <c r="L1072" i="1" s="1" a="1"/>
  <c r="L1072" i="1" s="1"/>
  <c r="L1073" i="1" s="1" a="1"/>
  <c r="L1073" i="1" s="1"/>
  <c r="L1074" i="1" s="1" a="1"/>
  <c r="L1074" i="1" s="1"/>
  <c r="L1075" i="1" s="1" a="1"/>
  <c r="L1075" i="1" s="1"/>
  <c r="L1076" i="1" s="1" a="1"/>
  <c r="L1076" i="1" s="1"/>
  <c r="L1077" i="1" s="1" a="1"/>
  <c r="L1077" i="1" s="1"/>
  <c r="L1078" i="1" s="1" a="1"/>
  <c r="L1078" i="1" s="1"/>
  <c r="L1079" i="1" s="1" a="1"/>
  <c r="L1079" i="1" s="1"/>
  <c r="L1080" i="1" s="1" a="1"/>
  <c r="L1080" i="1" s="1"/>
  <c r="L1081" i="1" s="1" a="1"/>
  <c r="L1081" i="1" s="1"/>
  <c r="L1082" i="1" s="1" a="1"/>
  <c r="L1082" i="1" s="1"/>
  <c r="L1083" i="1" s="1" a="1"/>
  <c r="L1083" i="1" s="1"/>
  <c r="L1084" i="1" s="1" a="1"/>
  <c r="L1084" i="1" s="1"/>
  <c r="L1085" i="1" s="1" a="1"/>
  <c r="L1085" i="1" s="1"/>
  <c r="L1086" i="1" s="1" a="1"/>
  <c r="L1086" i="1" s="1"/>
  <c r="L1087" i="1" s="1" a="1"/>
  <c r="L1087" i="1" s="1"/>
  <c r="L1088" i="1" s="1" a="1"/>
  <c r="L1088" i="1" s="1"/>
  <c r="L1089" i="1" s="1" a="1"/>
  <c r="L1089" i="1" s="1"/>
  <c r="L1090" i="1" s="1" a="1"/>
  <c r="L1090" i="1" s="1"/>
  <c r="L1091" i="1" s="1" a="1"/>
  <c r="L1091" i="1" s="1"/>
  <c r="L1092" i="1" s="1" a="1"/>
  <c r="L1092" i="1" s="1"/>
  <c r="L1093" i="1" s="1" a="1"/>
  <c r="L1093" i="1" s="1"/>
  <c r="L1094" i="1" s="1" a="1"/>
  <c r="L1094" i="1" s="1"/>
  <c r="L1095" i="1" s="1" a="1"/>
  <c r="L1095" i="1" s="1"/>
  <c r="L1096" i="1" s="1" a="1"/>
  <c r="L1096" i="1" s="1"/>
  <c r="L1097" i="1" s="1" a="1"/>
  <c r="L1097" i="1" s="1"/>
  <c r="L1098" i="1" s="1" a="1"/>
  <c r="L1098" i="1" s="1"/>
  <c r="L1099" i="1" s="1" a="1"/>
  <c r="L1099" i="1" s="1"/>
  <c r="L1100" i="1" s="1" a="1"/>
  <c r="L1100" i="1" s="1"/>
  <c r="L1101" i="1" s="1" a="1"/>
  <c r="L1101" i="1" s="1"/>
  <c r="L1102" i="1" s="1" a="1"/>
  <c r="L1102" i="1" s="1"/>
  <c r="L1103" i="1" s="1" a="1"/>
  <c r="L1103" i="1" s="1"/>
  <c r="L1104" i="1" s="1" a="1"/>
  <c r="L1104" i="1" s="1"/>
  <c r="L1105" i="1" s="1" a="1"/>
  <c r="L1105" i="1" s="1"/>
  <c r="L1106" i="1" s="1" a="1"/>
  <c r="L1106" i="1" s="1"/>
  <c r="L1107" i="1" s="1" a="1"/>
  <c r="L1107" i="1" s="1"/>
  <c r="L1108" i="1" s="1" a="1"/>
  <c r="L1108" i="1" s="1"/>
  <c r="L1109" i="1" s="1" a="1"/>
  <c r="L1109" i="1" s="1"/>
  <c r="L1110" i="1" s="1" a="1"/>
  <c r="L1110" i="1" s="1"/>
  <c r="L1111" i="1" s="1" a="1"/>
  <c r="L1111" i="1" s="1"/>
  <c r="L1112" i="1" s="1" a="1"/>
  <c r="L1112" i="1" s="1"/>
  <c r="L1113" i="1" s="1" a="1"/>
  <c r="L1113" i="1" s="1"/>
  <c r="L1114" i="1" s="1" a="1"/>
  <c r="L1114" i="1" s="1"/>
  <c r="L1115" i="1" s="1" a="1"/>
  <c r="L1115" i="1" s="1"/>
  <c r="L1116" i="1" s="1" a="1"/>
  <c r="L1116" i="1" s="1"/>
  <c r="L1117" i="1" s="1" a="1"/>
  <c r="L1117" i="1" s="1"/>
  <c r="L1118" i="1" s="1" a="1"/>
  <c r="L1118" i="1" s="1"/>
  <c r="L1119" i="1" s="1" a="1"/>
  <c r="L1119" i="1" s="1"/>
  <c r="L1120" i="1" s="1" a="1"/>
  <c r="L1120" i="1" s="1"/>
  <c r="L1121" i="1" s="1" a="1"/>
  <c r="L1121" i="1" s="1"/>
  <c r="L1122" i="1" s="1" a="1"/>
  <c r="L1122" i="1" s="1"/>
  <c r="L1123" i="1" s="1" a="1"/>
  <c r="L1123" i="1" s="1"/>
  <c r="L1124" i="1" s="1" a="1"/>
  <c r="L1124" i="1" s="1"/>
  <c r="L1125" i="1" s="1" a="1"/>
  <c r="L1125" i="1" s="1"/>
  <c r="L1126" i="1" s="1" a="1"/>
  <c r="L1126" i="1" s="1"/>
  <c r="L1127" i="1" s="1" a="1"/>
  <c r="L1127" i="1" s="1"/>
  <c r="L1128" i="1" s="1" a="1"/>
  <c r="L1128" i="1" s="1"/>
  <c r="L1129" i="1" s="1" a="1"/>
  <c r="L1129" i="1" s="1"/>
  <c r="L1130" i="1" s="1" a="1"/>
  <c r="L1130" i="1" s="1"/>
  <c r="L1131" i="1" s="1" a="1"/>
  <c r="L1131" i="1" s="1"/>
  <c r="L1132" i="1" s="1" a="1"/>
  <c r="L1132" i="1" s="1"/>
  <c r="L1133" i="1" s="1" a="1"/>
  <c r="L1133" i="1" s="1"/>
  <c r="L1134" i="1" s="1" a="1"/>
  <c r="L1134" i="1" s="1"/>
  <c r="L1135" i="1" s="1" a="1"/>
  <c r="L1135" i="1" s="1"/>
  <c r="L1136" i="1" s="1" a="1"/>
  <c r="L1136" i="1" s="1"/>
  <c r="L1137" i="1" s="1" a="1"/>
  <c r="L1137" i="1" s="1"/>
  <c r="L1138" i="1" s="1" a="1"/>
  <c r="L1138" i="1" s="1"/>
  <c r="L1139" i="1" s="1" a="1"/>
  <c r="L1139" i="1" s="1"/>
  <c r="L1140" i="1" s="1" a="1"/>
  <c r="L1140" i="1" s="1"/>
  <c r="L1141" i="1" s="1" a="1"/>
  <c r="L1141" i="1" s="1"/>
  <c r="L1142" i="1" s="1" a="1"/>
  <c r="L1142" i="1" s="1"/>
  <c r="L1143" i="1" s="1" a="1"/>
  <c r="L1143" i="1" s="1"/>
  <c r="L1144" i="1" s="1" a="1"/>
  <c r="L1144" i="1" s="1"/>
  <c r="L1145" i="1" s="1" a="1"/>
  <c r="L1145" i="1" s="1"/>
  <c r="L1146" i="1" s="1" a="1"/>
  <c r="L1146" i="1" s="1"/>
  <c r="L1147" i="1" s="1" a="1"/>
  <c r="L1147" i="1" s="1"/>
  <c r="L1148" i="1" s="1" a="1"/>
  <c r="L1148" i="1" s="1"/>
  <c r="L1149" i="1" s="1" a="1"/>
  <c r="L1149" i="1" s="1"/>
  <c r="L1150" i="1" s="1" a="1"/>
  <c r="L1150" i="1" s="1"/>
  <c r="L1151" i="1" s="1" a="1"/>
  <c r="L1151" i="1" s="1"/>
  <c r="L1152" i="1" s="1" a="1"/>
  <c r="L1152" i="1" s="1"/>
  <c r="L1153" i="1" s="1" a="1"/>
  <c r="L1153" i="1" s="1"/>
  <c r="L1154" i="1" s="1" a="1"/>
  <c r="L1154" i="1" s="1"/>
  <c r="L1155" i="1" s="1" a="1"/>
  <c r="L1155" i="1" s="1"/>
  <c r="L1156" i="1" s="1" a="1"/>
  <c r="L1156" i="1" s="1"/>
  <c r="L1157" i="1" s="1" a="1"/>
  <c r="L1157" i="1" s="1"/>
  <c r="L1158" i="1" s="1" a="1"/>
  <c r="L1158" i="1" s="1"/>
  <c r="L1159" i="1" s="1" a="1"/>
  <c r="L1159" i="1" s="1"/>
  <c r="L1160" i="1" s="1" a="1"/>
  <c r="L1160" i="1" s="1"/>
  <c r="L1161" i="1" s="1" a="1"/>
  <c r="L1161" i="1" s="1"/>
  <c r="L1162" i="1" s="1" a="1"/>
  <c r="L1162" i="1" s="1"/>
  <c r="L1163" i="1" s="1" a="1"/>
  <c r="L1163" i="1" s="1"/>
  <c r="L1164" i="1" s="1" a="1"/>
  <c r="L1164" i="1" s="1"/>
  <c r="L1165" i="1" s="1" a="1"/>
  <c r="L1165" i="1" s="1"/>
  <c r="L1166" i="1" s="1" a="1"/>
  <c r="L1166" i="1" s="1"/>
  <c r="L1167" i="1" s="1" a="1"/>
  <c r="L1167" i="1" s="1"/>
  <c r="L1168" i="1" s="1" a="1"/>
  <c r="L1168" i="1" s="1"/>
  <c r="L1169" i="1" s="1" a="1"/>
  <c r="L1169" i="1" s="1"/>
  <c r="L1170" i="1" s="1" a="1"/>
  <c r="L1170" i="1" s="1"/>
  <c r="L1171" i="1" s="1" a="1"/>
  <c r="L1171" i="1" s="1"/>
  <c r="L1172" i="1" s="1" a="1"/>
  <c r="L1172" i="1" s="1"/>
  <c r="L1173" i="1" s="1" a="1"/>
  <c r="L1173" i="1" s="1"/>
  <c r="L1174" i="1" s="1" a="1"/>
  <c r="L1174" i="1" s="1"/>
  <c r="L1175" i="1" s="1" a="1"/>
  <c r="L1175" i="1" s="1"/>
  <c r="L1176" i="1" s="1" a="1"/>
  <c r="L1176" i="1" s="1"/>
  <c r="L1177" i="1" s="1" a="1"/>
  <c r="L1177" i="1" s="1"/>
  <c r="L1178" i="1" s="1" a="1"/>
  <c r="L1178" i="1" s="1"/>
  <c r="L1179" i="1" s="1" a="1"/>
  <c r="L1179" i="1" s="1"/>
  <c r="L1180" i="1" s="1" a="1"/>
  <c r="L1180" i="1" s="1"/>
  <c r="L1181" i="1" s="1" a="1"/>
  <c r="L1181" i="1" s="1"/>
  <c r="L1182" i="1" s="1" a="1"/>
  <c r="L1182" i="1" s="1"/>
  <c r="L1183" i="1" s="1" a="1"/>
  <c r="L1183" i="1" s="1"/>
  <c r="L1184" i="1" s="1" a="1"/>
  <c r="L1184" i="1" s="1"/>
  <c r="L1185" i="1" s="1" a="1"/>
  <c r="L1185" i="1" s="1"/>
  <c r="L1186" i="1" s="1" a="1"/>
  <c r="L1186" i="1" s="1"/>
  <c r="L1187" i="1" s="1" a="1"/>
  <c r="L1187" i="1" s="1"/>
  <c r="L1188" i="1" s="1" a="1"/>
  <c r="L1188" i="1" s="1"/>
  <c r="L1189" i="1" s="1" a="1"/>
  <c r="L1189" i="1" s="1"/>
  <c r="L1190" i="1" s="1" a="1"/>
  <c r="L1190" i="1" s="1"/>
  <c r="L1191" i="1" s="1" a="1"/>
  <c r="L1191" i="1" s="1"/>
  <c r="L1192" i="1" s="1" a="1"/>
  <c r="L1192" i="1" s="1"/>
  <c r="L1193" i="1" s="1" a="1"/>
  <c r="L1193" i="1" s="1"/>
  <c r="L1194" i="1" s="1" a="1"/>
  <c r="L1194" i="1" s="1"/>
  <c r="L1195" i="1" s="1" a="1"/>
  <c r="L1195" i="1" s="1"/>
  <c r="L1196" i="1" s="1" a="1"/>
  <c r="L1196" i="1" s="1"/>
  <c r="L1197" i="1" s="1" a="1"/>
  <c r="L1197" i="1" s="1"/>
  <c r="L1198" i="1" s="1" a="1"/>
  <c r="L1198" i="1" s="1"/>
  <c r="L1199" i="1" s="1" a="1"/>
  <c r="L1199" i="1" s="1"/>
  <c r="L1200" i="1" s="1" a="1"/>
  <c r="L1200" i="1" s="1"/>
  <c r="L1201" i="1" s="1" a="1"/>
  <c r="L1201" i="1" s="1"/>
  <c r="L1202" i="1" s="1" a="1"/>
  <c r="L1202" i="1" s="1"/>
  <c r="L1203" i="1" s="1" a="1"/>
  <c r="L1203" i="1" s="1"/>
  <c r="L1204" i="1" s="1" a="1"/>
  <c r="L1204" i="1" s="1"/>
  <c r="L1205" i="1" s="1" a="1"/>
  <c r="L1205" i="1" s="1"/>
  <c r="L1206" i="1" s="1" a="1"/>
  <c r="L1206" i="1" s="1"/>
  <c r="L1207" i="1" s="1" a="1"/>
  <c r="L1207" i="1" s="1"/>
  <c r="L1208" i="1" s="1" a="1"/>
  <c r="L1208" i="1" s="1"/>
  <c r="L1209" i="1" s="1" a="1"/>
  <c r="L1209" i="1" s="1"/>
  <c r="L1210" i="1" s="1" a="1"/>
  <c r="L1210" i="1" s="1"/>
  <c r="L1211" i="1" s="1" a="1"/>
  <c r="L1211" i="1" s="1"/>
  <c r="L1212" i="1" s="1" a="1"/>
  <c r="L1212" i="1" s="1"/>
  <c r="L1213" i="1" s="1" a="1"/>
  <c r="L1213" i="1" s="1"/>
  <c r="L1214" i="1" s="1" a="1"/>
  <c r="L1214" i="1" s="1"/>
  <c r="L1215" i="1" s="1" a="1"/>
  <c r="L1215" i="1" s="1"/>
  <c r="L1216" i="1" s="1" a="1"/>
  <c r="L1216" i="1" s="1"/>
  <c r="L1217" i="1" s="1" a="1"/>
  <c r="L1217" i="1" s="1"/>
  <c r="L1218" i="1" s="1" a="1"/>
  <c r="L1218" i="1" s="1"/>
  <c r="L1219" i="1" s="1" a="1"/>
  <c r="L1219" i="1" s="1"/>
  <c r="L1220" i="1" s="1" a="1"/>
  <c r="L1220" i="1" s="1"/>
  <c r="L1221" i="1" s="1" a="1"/>
  <c r="L1221" i="1" s="1"/>
  <c r="L1222" i="1" s="1" a="1"/>
  <c r="L1222" i="1" s="1"/>
  <c r="L1223" i="1" s="1" a="1"/>
  <c r="L1223" i="1" s="1"/>
  <c r="L1224" i="1" s="1" a="1"/>
  <c r="L1224" i="1" s="1"/>
  <c r="L1225" i="1" s="1" a="1"/>
  <c r="L1225" i="1" s="1"/>
  <c r="L1226" i="1" s="1" a="1"/>
  <c r="L1226" i="1" s="1"/>
  <c r="L1227" i="1" s="1" a="1"/>
  <c r="L1227" i="1" s="1"/>
  <c r="L1228" i="1" s="1" a="1"/>
  <c r="L1228" i="1" s="1"/>
  <c r="L1229" i="1" s="1" a="1"/>
  <c r="L1229" i="1" s="1"/>
  <c r="L1230" i="1" s="1" a="1"/>
  <c r="L1230" i="1" s="1"/>
  <c r="L1231" i="1" s="1" a="1"/>
  <c r="L1231" i="1" s="1"/>
  <c r="L1232" i="1" s="1" a="1"/>
  <c r="L1232" i="1" s="1"/>
  <c r="L1233" i="1" s="1" a="1"/>
  <c r="L1233" i="1" s="1"/>
  <c r="L1234" i="1" s="1" a="1"/>
  <c r="L1234" i="1" s="1"/>
  <c r="L1235" i="1" s="1" a="1"/>
  <c r="L1235" i="1" s="1"/>
  <c r="L1236" i="1" s="1" a="1"/>
  <c r="L1236" i="1" s="1"/>
  <c r="L1237" i="1" s="1" a="1"/>
  <c r="L1237" i="1" s="1"/>
  <c r="L1238" i="1" s="1" a="1"/>
  <c r="L1238" i="1" s="1"/>
  <c r="L1239" i="1" s="1" a="1"/>
  <c r="L1239" i="1" s="1"/>
  <c r="L1240" i="1" s="1" a="1"/>
  <c r="L1240" i="1" s="1"/>
  <c r="L1241" i="1" s="1" a="1"/>
  <c r="L1241" i="1" s="1"/>
  <c r="L1242" i="1" s="1" a="1"/>
  <c r="L1242" i="1" s="1"/>
  <c r="L1243" i="1" s="1" a="1"/>
  <c r="L1243" i="1" s="1"/>
  <c r="L1244" i="1" s="1" a="1"/>
  <c r="L1244" i="1" s="1"/>
  <c r="L1245" i="1" s="1" a="1"/>
  <c r="L1245" i="1" s="1"/>
  <c r="L1246" i="1" s="1" a="1"/>
  <c r="L1246" i="1" s="1"/>
  <c r="L1247" i="1" s="1" a="1"/>
  <c r="L1247" i="1" s="1"/>
  <c r="L1248" i="1" s="1" a="1"/>
  <c r="L1248" i="1" s="1"/>
  <c r="L1249" i="1" s="1" a="1"/>
  <c r="L1249" i="1" s="1"/>
  <c r="L1250" i="1" s="1" a="1"/>
  <c r="L1250" i="1" s="1"/>
  <c r="L1251" i="1" s="1" a="1"/>
  <c r="L1251" i="1" s="1"/>
  <c r="L1252" i="1" s="1" a="1"/>
  <c r="L1252" i="1" s="1"/>
  <c r="L1253" i="1" s="1" a="1"/>
  <c r="L1253" i="1" s="1"/>
  <c r="L1254" i="1" s="1" a="1"/>
  <c r="L1254" i="1" s="1"/>
  <c r="L1255" i="1" s="1" a="1"/>
  <c r="L1255" i="1" s="1"/>
  <c r="L1256" i="1" s="1" a="1"/>
  <c r="L1256" i="1" s="1"/>
  <c r="L1257" i="1" s="1" a="1"/>
  <c r="L1257" i="1" s="1"/>
  <c r="L1258" i="1" s="1" a="1"/>
  <c r="L1258" i="1" s="1"/>
  <c r="L1259" i="1" s="1" a="1"/>
  <c r="L1259" i="1" s="1"/>
  <c r="L1260" i="1" s="1" a="1"/>
  <c r="L1260" i="1" s="1"/>
  <c r="L1261" i="1" s="1" a="1"/>
  <c r="L1261" i="1" s="1"/>
  <c r="L1262" i="1" s="1" a="1"/>
  <c r="L1262" i="1" s="1"/>
  <c r="L1263" i="1" s="1" a="1"/>
  <c r="L1263" i="1" s="1"/>
  <c r="L1264" i="1" s="1" a="1"/>
  <c r="L1264" i="1" s="1"/>
  <c r="L1265" i="1" s="1" a="1"/>
  <c r="L1265" i="1" s="1"/>
  <c r="L1266" i="1" s="1" a="1"/>
  <c r="L1266" i="1" s="1"/>
  <c r="L1267" i="1" s="1" a="1"/>
  <c r="L1267" i="1" s="1"/>
  <c r="L1268" i="1" s="1" a="1"/>
  <c r="L1268" i="1" s="1"/>
  <c r="L1269" i="1" s="1" a="1"/>
  <c r="L1269" i="1" s="1"/>
  <c r="L1270" i="1" s="1" a="1"/>
  <c r="L1270" i="1" s="1"/>
  <c r="L1271" i="1" s="1" a="1"/>
  <c r="L1271" i="1" s="1"/>
  <c r="L1272" i="1" s="1" a="1"/>
  <c r="L1272" i="1" s="1"/>
  <c r="L1273" i="1" s="1" a="1"/>
  <c r="L1273" i="1" s="1"/>
  <c r="L1274" i="1" s="1" a="1"/>
  <c r="L1274" i="1" s="1"/>
  <c r="L1275" i="1" s="1" a="1"/>
  <c r="L1275" i="1" s="1"/>
  <c r="L1276" i="1" s="1" a="1"/>
  <c r="L1276" i="1" s="1"/>
  <c r="L1277" i="1" s="1" a="1"/>
  <c r="L1277" i="1" s="1"/>
  <c r="L1278" i="1" s="1" a="1"/>
  <c r="L1278" i="1" s="1"/>
  <c r="L1279" i="1" s="1" a="1"/>
  <c r="L1279" i="1" s="1"/>
  <c r="L1280" i="1" s="1" a="1"/>
  <c r="L1280" i="1" s="1"/>
  <c r="L1281" i="1" s="1" a="1"/>
  <c r="L1281" i="1" s="1"/>
  <c r="L1282" i="1" s="1" a="1"/>
  <c r="L1282" i="1" s="1"/>
  <c r="L1283" i="1" s="1" a="1"/>
  <c r="L1283" i="1" s="1"/>
  <c r="L1284" i="1" s="1" a="1"/>
  <c r="L1284" i="1" s="1"/>
  <c r="L1285" i="1" s="1" a="1"/>
  <c r="L1285" i="1" s="1"/>
  <c r="L1286" i="1" s="1" a="1"/>
  <c r="L1286" i="1" s="1"/>
  <c r="L1287" i="1" s="1" a="1"/>
  <c r="L1287" i="1" s="1"/>
  <c r="L1288" i="1" s="1" a="1"/>
  <c r="L1288" i="1" s="1"/>
  <c r="L1289" i="1" s="1" a="1"/>
  <c r="L1289" i="1" s="1"/>
  <c r="L1290" i="1" s="1" a="1"/>
  <c r="L1290" i="1" s="1"/>
  <c r="L1291" i="1" s="1" a="1"/>
  <c r="L1291" i="1" s="1"/>
  <c r="L1292" i="1" s="1" a="1"/>
  <c r="L1292" i="1" s="1"/>
  <c r="L1293" i="1" s="1" a="1"/>
  <c r="L1293" i="1" s="1"/>
  <c r="L1294" i="1" s="1" a="1"/>
  <c r="L1294" i="1" s="1"/>
  <c r="L1295" i="1" s="1" a="1"/>
  <c r="L1295" i="1" s="1"/>
  <c r="L1296" i="1" s="1" a="1"/>
  <c r="L1296" i="1" s="1"/>
  <c r="L1297" i="1" s="1" a="1"/>
  <c r="L1297" i="1" s="1"/>
  <c r="L1298" i="1" s="1" a="1"/>
  <c r="L1298" i="1" s="1"/>
  <c r="L1299" i="1" s="1" a="1"/>
  <c r="L1299" i="1" s="1"/>
  <c r="L1300" i="1" s="1" a="1"/>
  <c r="L1300" i="1" s="1"/>
  <c r="L1301" i="1" s="1" a="1"/>
  <c r="L1301" i="1" s="1"/>
  <c r="L1302" i="1" s="1" a="1"/>
  <c r="L1302" i="1" s="1"/>
  <c r="L1303" i="1" s="1" a="1"/>
  <c r="L1303" i="1" s="1"/>
  <c r="L1304" i="1" s="1" a="1"/>
  <c r="L1304" i="1" s="1"/>
  <c r="L1305" i="1" s="1" a="1"/>
  <c r="L1305" i="1" s="1"/>
  <c r="L1306" i="1" s="1" a="1"/>
  <c r="L1306" i="1" s="1"/>
  <c r="L1307" i="1" s="1" a="1"/>
  <c r="L1307" i="1" s="1"/>
  <c r="L1308" i="1" s="1" a="1"/>
  <c r="L1308" i="1" s="1"/>
  <c r="L1309" i="1" s="1" a="1"/>
  <c r="L1309" i="1" s="1"/>
  <c r="L1310" i="1" s="1" a="1"/>
  <c r="L1310" i="1" s="1"/>
  <c r="L1311" i="1" s="1" a="1"/>
  <c r="L1311" i="1" s="1"/>
  <c r="L1312" i="1" s="1" a="1"/>
  <c r="L1312" i="1" s="1"/>
  <c r="L1313" i="1" s="1" a="1"/>
  <c r="L1313" i="1" s="1"/>
  <c r="L1314" i="1" s="1" a="1"/>
  <c r="L1314" i="1" s="1"/>
  <c r="L1315" i="1" s="1" a="1"/>
  <c r="L1315" i="1" s="1"/>
  <c r="L1316" i="1" s="1" a="1"/>
  <c r="L1316" i="1" s="1"/>
  <c r="L1317" i="1" s="1" a="1"/>
  <c r="L1317" i="1" s="1"/>
  <c r="L1318" i="1" s="1" a="1"/>
  <c r="L1318" i="1" s="1"/>
  <c r="L1319" i="1" s="1" a="1"/>
  <c r="L1319" i="1" s="1"/>
  <c r="L1320" i="1" s="1" a="1"/>
  <c r="L1320" i="1" s="1"/>
  <c r="L1321" i="1" s="1" a="1"/>
  <c r="L1321" i="1" s="1"/>
  <c r="L1322" i="1" s="1" a="1"/>
  <c r="L1322" i="1" s="1"/>
  <c r="L1323" i="1" s="1" a="1"/>
  <c r="L1323" i="1" s="1"/>
  <c r="L1324" i="1" s="1" a="1"/>
  <c r="L1324" i="1" s="1"/>
  <c r="L1325" i="1" s="1" a="1"/>
  <c r="L1325" i="1" s="1"/>
  <c r="L1326" i="1" s="1" a="1"/>
  <c r="L1326" i="1" s="1"/>
  <c r="L1327" i="1" s="1" a="1"/>
  <c r="L1327" i="1" s="1"/>
  <c r="L1328" i="1" s="1" a="1"/>
  <c r="L1328" i="1" s="1"/>
  <c r="L1329" i="1" s="1" a="1"/>
  <c r="L1329" i="1" s="1"/>
  <c r="L1330" i="1" s="1" a="1"/>
  <c r="L1330" i="1" s="1"/>
  <c r="L1331" i="1" s="1" a="1"/>
  <c r="L1331" i="1" s="1"/>
  <c r="L1332" i="1" s="1" a="1"/>
  <c r="L1332" i="1" s="1"/>
  <c r="L1333" i="1" s="1" a="1"/>
  <c r="L1333" i="1" s="1"/>
  <c r="L1334" i="1" s="1" a="1"/>
  <c r="L1334" i="1" s="1"/>
  <c r="L1335" i="1" s="1" a="1"/>
  <c r="L1335" i="1" s="1"/>
  <c r="L1336" i="1" s="1" a="1"/>
  <c r="L1336" i="1" s="1"/>
  <c r="L1337" i="1" s="1" a="1"/>
  <c r="L1337" i="1" s="1"/>
  <c r="L1338" i="1" s="1" a="1"/>
  <c r="L1338" i="1" s="1"/>
  <c r="L1339" i="1" s="1" a="1"/>
  <c r="L1339" i="1" s="1"/>
  <c r="L1340" i="1" s="1" a="1"/>
  <c r="L1340" i="1" s="1"/>
  <c r="L1341" i="1" s="1" a="1"/>
  <c r="L1341" i="1" s="1"/>
  <c r="L1342" i="1" s="1" a="1"/>
  <c r="L1342" i="1" s="1"/>
  <c r="L1343" i="1" s="1" a="1"/>
  <c r="L1343" i="1" s="1"/>
  <c r="L1344" i="1" s="1" a="1"/>
  <c r="L1344" i="1" s="1"/>
  <c r="L1345" i="1" s="1" a="1"/>
  <c r="L1345" i="1" s="1"/>
  <c r="L1346" i="1" s="1" a="1"/>
  <c r="L1346" i="1" s="1"/>
  <c r="L1347" i="1" s="1" a="1"/>
  <c r="L1347" i="1" s="1"/>
  <c r="L1348" i="1" s="1" a="1"/>
  <c r="L1348" i="1" s="1"/>
  <c r="L1349" i="1" s="1" a="1"/>
  <c r="L1349" i="1" s="1"/>
  <c r="L1350" i="1" s="1" a="1"/>
  <c r="L1350" i="1" s="1"/>
  <c r="L1351" i="1" s="1" a="1"/>
  <c r="L1351" i="1" s="1"/>
  <c r="L1352" i="1" s="1" a="1"/>
  <c r="L1352" i="1" s="1"/>
  <c r="L1353" i="1" s="1" a="1"/>
  <c r="L1353" i="1" s="1"/>
  <c r="L1354" i="1" s="1" a="1"/>
  <c r="L1354" i="1" s="1"/>
  <c r="L1355" i="1" s="1" a="1"/>
  <c r="L1355" i="1" s="1"/>
  <c r="L1356" i="1" s="1" a="1"/>
  <c r="L1356" i="1" s="1"/>
  <c r="L1357" i="1" s="1" a="1"/>
  <c r="L1357" i="1" s="1"/>
  <c r="L1358" i="1" s="1" a="1"/>
  <c r="L1358" i="1" s="1"/>
  <c r="L1359" i="1" s="1" a="1"/>
  <c r="L1359" i="1" s="1"/>
  <c r="L1360" i="1" s="1" a="1"/>
  <c r="L1360" i="1" s="1"/>
  <c r="L1361" i="1" s="1" a="1"/>
  <c r="L1361" i="1" s="1"/>
  <c r="L1362" i="1" s="1" a="1"/>
  <c r="L1362" i="1" s="1"/>
  <c r="L1363" i="1" s="1" a="1"/>
  <c r="L1363" i="1" s="1"/>
  <c r="L1364" i="1" s="1" a="1"/>
  <c r="L1364" i="1" s="1"/>
  <c r="L1365" i="1" s="1" a="1"/>
  <c r="L1365" i="1" s="1"/>
  <c r="L1366" i="1" s="1" a="1"/>
  <c r="L1366" i="1" s="1"/>
  <c r="L1367" i="1" s="1" a="1"/>
  <c r="L1367" i="1" s="1"/>
  <c r="L1368" i="1" s="1" a="1"/>
  <c r="L1368" i="1" s="1"/>
  <c r="L1369" i="1" s="1" a="1"/>
  <c r="L1369" i="1" s="1"/>
  <c r="L1370" i="1" s="1" a="1"/>
  <c r="L1370" i="1" s="1"/>
  <c r="L1371" i="1" s="1" a="1"/>
  <c r="L1371" i="1" s="1"/>
  <c r="L1372" i="1" s="1" a="1"/>
  <c r="L1372" i="1" s="1"/>
  <c r="L1373" i="1" s="1" a="1"/>
  <c r="L1373" i="1" s="1"/>
  <c r="L1374" i="1" s="1" a="1"/>
  <c r="L1374" i="1" s="1"/>
  <c r="L1375" i="1" s="1" a="1"/>
  <c r="L1375" i="1" s="1"/>
  <c r="L1376" i="1" s="1" a="1"/>
  <c r="L1376" i="1" s="1"/>
  <c r="L1377" i="1" s="1" a="1"/>
  <c r="L1377" i="1" s="1"/>
  <c r="L1378" i="1" s="1" a="1"/>
  <c r="L1378" i="1" s="1"/>
  <c r="L1379" i="1" s="1" a="1"/>
  <c r="L1379" i="1" s="1"/>
  <c r="L1380" i="1" s="1" a="1"/>
  <c r="L1380" i="1" s="1"/>
  <c r="L1381" i="1" s="1" a="1"/>
  <c r="L1381" i="1" s="1"/>
  <c r="L1382" i="1" s="1" a="1"/>
  <c r="L1382" i="1" s="1"/>
  <c r="L1383" i="1" s="1" a="1"/>
  <c r="L1383" i="1" s="1"/>
  <c r="L1384" i="1" s="1" a="1"/>
  <c r="L1384" i="1" s="1"/>
  <c r="L1385" i="1" s="1" a="1"/>
  <c r="L1385" i="1" s="1"/>
  <c r="L1386" i="1" s="1" a="1"/>
  <c r="L1386" i="1" s="1"/>
  <c r="L1387" i="1" s="1" a="1"/>
  <c r="L1387" i="1" s="1"/>
  <c r="L1388" i="1" s="1" a="1"/>
  <c r="L1388" i="1" s="1"/>
  <c r="L1389" i="1" s="1" a="1"/>
  <c r="L1389" i="1" s="1"/>
  <c r="L1390" i="1" s="1" a="1"/>
  <c r="L1390" i="1" s="1"/>
  <c r="L1391" i="1" s="1" a="1"/>
  <c r="L1391" i="1" s="1"/>
  <c r="L1392" i="1" s="1" a="1"/>
  <c r="L1392" i="1" s="1"/>
  <c r="L1393" i="1" s="1" a="1"/>
  <c r="L1393" i="1" s="1"/>
  <c r="L1394" i="1" s="1" a="1"/>
  <c r="L1394" i="1" s="1"/>
  <c r="L1395" i="1" s="1" a="1"/>
  <c r="L1395" i="1" s="1"/>
  <c r="L1396" i="1" s="1" a="1"/>
  <c r="L1396" i="1" s="1"/>
  <c r="L1397" i="1" s="1" a="1"/>
  <c r="L1397" i="1" s="1"/>
  <c r="L1398" i="1" s="1" a="1"/>
  <c r="L1398" i="1" s="1"/>
  <c r="L1399" i="1" s="1" a="1"/>
  <c r="L1399" i="1" s="1"/>
  <c r="L1400" i="1" s="1" a="1"/>
  <c r="L1400" i="1" s="1"/>
  <c r="L1401" i="1" s="1" a="1"/>
  <c r="L1401" i="1" s="1"/>
  <c r="L1402" i="1" s="1" a="1"/>
  <c r="L1402" i="1" s="1"/>
  <c r="L1403" i="1" s="1" a="1"/>
  <c r="L1403" i="1" s="1"/>
  <c r="L1404" i="1" s="1" a="1"/>
  <c r="L1404" i="1" s="1"/>
  <c r="L1405" i="1" s="1" a="1"/>
  <c r="L1405" i="1" s="1"/>
  <c r="L1406" i="1" s="1" a="1"/>
  <c r="L1406" i="1" s="1"/>
  <c r="L1407" i="1" s="1" a="1"/>
  <c r="L1407" i="1" s="1"/>
  <c r="L1408" i="1" s="1" a="1"/>
  <c r="L1408" i="1" s="1"/>
  <c r="L1409" i="1" s="1" a="1"/>
  <c r="L1409" i="1" s="1"/>
  <c r="L1410" i="1" s="1" a="1"/>
  <c r="L1410" i="1" s="1"/>
  <c r="L1411" i="1" s="1" a="1"/>
  <c r="L1411" i="1" s="1"/>
  <c r="L1412" i="1" s="1" a="1"/>
  <c r="L1412" i="1" s="1"/>
  <c r="L1413" i="1" s="1" a="1"/>
  <c r="L1413" i="1" s="1"/>
  <c r="L1414" i="1" s="1" a="1"/>
  <c r="L1414" i="1" s="1"/>
  <c r="L1415" i="1" s="1" a="1"/>
  <c r="L1415" i="1" s="1"/>
  <c r="L1416" i="1" s="1" a="1"/>
  <c r="L1416" i="1" s="1"/>
  <c r="L1417" i="1" s="1" a="1"/>
  <c r="L1417" i="1" s="1"/>
  <c r="L1418" i="1" s="1" a="1"/>
  <c r="L1418" i="1" s="1"/>
  <c r="L1419" i="1" s="1" a="1"/>
  <c r="L1419" i="1" s="1"/>
  <c r="L1420" i="1" s="1" a="1"/>
  <c r="L1420" i="1" s="1"/>
  <c r="L1421" i="1" s="1" a="1"/>
  <c r="L1421" i="1" s="1"/>
  <c r="L1422" i="1" s="1" a="1"/>
  <c r="L1422" i="1" s="1"/>
  <c r="L1423" i="1" s="1" a="1"/>
  <c r="L1423" i="1" s="1"/>
  <c r="L1424" i="1" s="1" a="1"/>
  <c r="L1424" i="1" s="1"/>
  <c r="L1425" i="1" s="1" a="1"/>
  <c r="L1425" i="1" s="1"/>
  <c r="L1426" i="1" s="1" a="1"/>
  <c r="L1426" i="1" s="1"/>
  <c r="L1427" i="1" s="1" a="1"/>
  <c r="L1427" i="1" s="1"/>
  <c r="L1428" i="1" s="1" a="1"/>
  <c r="L1428" i="1" s="1"/>
  <c r="L1429" i="1" s="1" a="1"/>
  <c r="L1429" i="1" s="1"/>
  <c r="L1430" i="1" s="1" a="1"/>
  <c r="L1430" i="1" s="1"/>
  <c r="L1431" i="1" s="1" a="1"/>
  <c r="L1431" i="1" s="1"/>
  <c r="L1432" i="1" s="1" a="1"/>
  <c r="L1432" i="1" s="1"/>
  <c r="L1433" i="1" s="1" a="1"/>
  <c r="L1433" i="1" s="1"/>
  <c r="L1434" i="1" s="1" a="1"/>
  <c r="L1434" i="1" s="1"/>
  <c r="L1435" i="1" s="1" a="1"/>
  <c r="L1435" i="1" s="1"/>
  <c r="L1436" i="1" s="1" a="1"/>
  <c r="L1436" i="1" s="1"/>
  <c r="L1437" i="1" s="1" a="1"/>
  <c r="L1437" i="1" s="1"/>
  <c r="L1438" i="1" s="1" a="1"/>
  <c r="L1438" i="1" s="1"/>
  <c r="L1439" i="1" s="1" a="1"/>
  <c r="L1439" i="1" s="1"/>
  <c r="L1440" i="1" s="1" a="1"/>
  <c r="L1440" i="1" s="1"/>
  <c r="L1441" i="1" s="1" a="1"/>
  <c r="L1441" i="1" s="1"/>
  <c r="L1442" i="1" s="1" a="1"/>
  <c r="L1442" i="1" s="1"/>
  <c r="L1443" i="1" s="1" a="1"/>
  <c r="L1443" i="1" s="1"/>
  <c r="L1444" i="1" s="1" a="1"/>
  <c r="L1444" i="1" s="1"/>
  <c r="L1445" i="1" s="1" a="1"/>
  <c r="L1445" i="1" s="1"/>
  <c r="L1446" i="1" s="1" a="1"/>
  <c r="L1446" i="1" s="1"/>
  <c r="L1447" i="1" s="1" a="1"/>
  <c r="L1447" i="1" s="1"/>
  <c r="L1448" i="1" s="1" a="1"/>
  <c r="L1448" i="1" s="1"/>
  <c r="L1449" i="1" s="1" a="1"/>
  <c r="L1449" i="1" s="1"/>
  <c r="L1450" i="1" s="1" a="1"/>
  <c r="L1450" i="1" s="1"/>
  <c r="L1451" i="1" s="1" a="1"/>
  <c r="L1451" i="1" s="1"/>
  <c r="L1452" i="1" s="1" a="1"/>
  <c r="L1452" i="1" s="1"/>
  <c r="L1453" i="1" s="1" a="1"/>
  <c r="L1453" i="1" s="1"/>
  <c r="L1454" i="1" s="1" a="1"/>
  <c r="L1454" i="1" s="1"/>
  <c r="L1455" i="1" s="1" a="1"/>
  <c r="L1455" i="1" s="1"/>
  <c r="L1456" i="1" s="1" a="1"/>
  <c r="L1456" i="1" s="1"/>
  <c r="L1457" i="1" s="1" a="1"/>
  <c r="L1457" i="1" s="1"/>
  <c r="L1458" i="1" s="1" a="1"/>
  <c r="L1458" i="1" s="1"/>
  <c r="L1459" i="1" s="1" a="1"/>
  <c r="L1459" i="1" s="1"/>
  <c r="L1460" i="1" s="1" a="1"/>
  <c r="L1460" i="1" s="1"/>
  <c r="L1461" i="1" s="1" a="1"/>
  <c r="L1461" i="1" s="1"/>
  <c r="L1462" i="1" s="1" a="1"/>
  <c r="L1462" i="1" s="1"/>
  <c r="L1463" i="1" s="1" a="1"/>
  <c r="L1463" i="1" s="1"/>
  <c r="L1464" i="1" s="1" a="1"/>
  <c r="L1464" i="1" s="1"/>
  <c r="L1465" i="1" s="1" a="1"/>
  <c r="L1465" i="1" s="1"/>
  <c r="L1466" i="1" s="1" a="1"/>
  <c r="L1466" i="1" s="1"/>
  <c r="L1467" i="1" s="1" a="1"/>
  <c r="L1467" i="1" s="1"/>
  <c r="L1468" i="1" s="1" a="1"/>
  <c r="L1468" i="1" s="1"/>
  <c r="L1469" i="1" s="1" a="1"/>
  <c r="L1469" i="1" s="1"/>
  <c r="L1470" i="1" s="1" a="1"/>
  <c r="L1470" i="1" s="1"/>
  <c r="L1471" i="1" s="1" a="1"/>
  <c r="L1471" i="1" s="1"/>
  <c r="L1472" i="1" s="1" a="1"/>
  <c r="L1472" i="1" s="1"/>
  <c r="L1473" i="1" s="1" a="1"/>
  <c r="L1473" i="1" s="1"/>
  <c r="L1474" i="1" s="1" a="1"/>
  <c r="L1474" i="1" s="1"/>
  <c r="L1475" i="1" s="1" a="1"/>
  <c r="L1475" i="1" s="1"/>
  <c r="L1476" i="1" s="1" a="1"/>
  <c r="L1476" i="1" s="1"/>
  <c r="L1477" i="1" s="1" a="1"/>
  <c r="L1477" i="1" s="1"/>
  <c r="L1478" i="1" s="1" a="1"/>
  <c r="L1478" i="1" s="1"/>
  <c r="L1479" i="1" s="1" a="1"/>
  <c r="L1479" i="1" s="1"/>
  <c r="L1480" i="1" s="1" a="1"/>
  <c r="L1480" i="1" s="1"/>
  <c r="L1481" i="1" s="1" a="1"/>
  <c r="L1481" i="1" s="1"/>
  <c r="L1482" i="1" s="1" a="1"/>
  <c r="L1482" i="1" s="1"/>
  <c r="L1483" i="1" s="1" a="1"/>
  <c r="L1483" i="1" s="1"/>
  <c r="L1484" i="1" s="1" a="1"/>
  <c r="L1484" i="1" s="1"/>
  <c r="L1485" i="1" s="1" a="1"/>
  <c r="L1485" i="1" s="1"/>
  <c r="L1486" i="1" s="1" a="1"/>
  <c r="L1486" i="1" s="1"/>
  <c r="L1487" i="1" s="1" a="1"/>
  <c r="L1487" i="1" s="1"/>
  <c r="L1488" i="1" s="1" a="1"/>
  <c r="L1488" i="1" s="1"/>
  <c r="L1489" i="1" s="1" a="1"/>
  <c r="L1489" i="1" s="1"/>
  <c r="L1490" i="1" s="1" a="1"/>
  <c r="L1490" i="1" s="1"/>
  <c r="L1491" i="1" s="1" a="1"/>
  <c r="L1491" i="1" s="1"/>
  <c r="L1492" i="1" s="1" a="1"/>
  <c r="L1492" i="1" s="1"/>
  <c r="L1493" i="1" s="1" a="1"/>
  <c r="L1493" i="1" s="1"/>
  <c r="L1494" i="1" s="1" a="1"/>
  <c r="L1494" i="1" s="1"/>
  <c r="L1495" i="1" s="1" a="1"/>
  <c r="L1495" i="1" s="1"/>
  <c r="L1496" i="1" s="1" a="1"/>
  <c r="L1496" i="1" s="1"/>
  <c r="L1497" i="1" s="1" a="1"/>
  <c r="L1497" i="1" s="1"/>
  <c r="L1498" i="1" s="1" a="1"/>
  <c r="L1498" i="1" s="1"/>
  <c r="L1499" i="1" s="1" a="1"/>
  <c r="L1499" i="1" s="1"/>
  <c r="L1500" i="1" s="1" a="1"/>
  <c r="L1500" i="1" s="1"/>
  <c r="L1501" i="1" s="1" a="1"/>
  <c r="L1501" i="1" s="1"/>
  <c r="L1502" i="1" s="1" a="1"/>
  <c r="L1502" i="1" s="1"/>
  <c r="L1503" i="1" s="1" a="1"/>
  <c r="L1503" i="1" s="1"/>
  <c r="L1504" i="1" s="1" a="1"/>
  <c r="L1504" i="1" s="1"/>
  <c r="L1505" i="1" s="1" a="1"/>
  <c r="L1505" i="1" s="1"/>
  <c r="L1506" i="1" s="1" a="1"/>
  <c r="L1506" i="1" s="1"/>
  <c r="L1507" i="1" s="1" a="1"/>
  <c r="L1507" i="1" s="1"/>
  <c r="L1508" i="1" s="1" a="1"/>
  <c r="L1508" i="1" s="1"/>
  <c r="L1509" i="1" s="1" a="1"/>
  <c r="L1509" i="1" s="1"/>
  <c r="L1510" i="1" s="1" a="1"/>
  <c r="L1510" i="1" s="1"/>
  <c r="L1511" i="1" s="1" a="1"/>
  <c r="L1511" i="1" s="1"/>
  <c r="L1512" i="1" s="1" a="1"/>
  <c r="L1512" i="1" s="1"/>
  <c r="L1513" i="1" s="1" a="1"/>
  <c r="L1513" i="1" s="1"/>
  <c r="L1514" i="1" s="1" a="1"/>
  <c r="L1514" i="1" s="1"/>
  <c r="L1515" i="1" s="1" a="1"/>
  <c r="L1515" i="1" s="1"/>
  <c r="L1516" i="1" s="1" a="1"/>
  <c r="L1516" i="1" s="1"/>
  <c r="L1517" i="1" s="1" a="1"/>
  <c r="L1517" i="1" s="1"/>
  <c r="L1518" i="1" s="1" a="1"/>
  <c r="L1518" i="1" s="1"/>
  <c r="L1519" i="1" s="1" a="1"/>
  <c r="L1519" i="1" s="1"/>
  <c r="L1520" i="1" s="1" a="1"/>
  <c r="L1520" i="1" s="1"/>
  <c r="L1521" i="1" s="1" a="1"/>
  <c r="L1521" i="1" s="1"/>
  <c r="L1522" i="1" s="1" a="1"/>
  <c r="L1522" i="1" s="1"/>
  <c r="L1523" i="1" s="1" a="1"/>
  <c r="L1523" i="1" s="1"/>
  <c r="L1524" i="1" s="1" a="1"/>
  <c r="L1524" i="1" s="1"/>
  <c r="L1525" i="1" s="1" a="1"/>
  <c r="L1525" i="1" s="1"/>
  <c r="L1526" i="1" s="1" a="1"/>
  <c r="L1526" i="1" s="1"/>
  <c r="L1527" i="1" s="1" a="1"/>
  <c r="L1527" i="1" s="1"/>
  <c r="L1528" i="1" s="1" a="1"/>
  <c r="L1528" i="1" s="1"/>
  <c r="L1529" i="1" s="1" a="1"/>
  <c r="L1529" i="1" s="1"/>
  <c r="L1530" i="1" s="1" a="1"/>
  <c r="L1530" i="1" s="1"/>
  <c r="L1531" i="1" s="1" a="1"/>
  <c r="L1531" i="1" s="1"/>
  <c r="L1532" i="1" s="1" a="1"/>
  <c r="L1532" i="1" s="1"/>
  <c r="L1533" i="1" s="1" a="1"/>
  <c r="L1533" i="1" s="1"/>
  <c r="L1534" i="1" s="1" a="1"/>
  <c r="L1534" i="1" s="1"/>
  <c r="L1535" i="1" s="1" a="1"/>
  <c r="L1535" i="1" s="1"/>
  <c r="L1536" i="1" s="1" a="1"/>
  <c r="L1536" i="1" s="1"/>
  <c r="L1537" i="1" s="1" a="1"/>
  <c r="L1537" i="1" s="1"/>
  <c r="L1538" i="1" s="1" a="1"/>
  <c r="L1538" i="1" s="1"/>
  <c r="L1539" i="1" s="1" a="1"/>
  <c r="L1539" i="1" s="1"/>
  <c r="L1540" i="1" s="1" a="1"/>
  <c r="L1540" i="1" s="1"/>
  <c r="L1541" i="1" s="1" a="1"/>
  <c r="L1541" i="1" s="1"/>
  <c r="L1542" i="1" s="1" a="1"/>
  <c r="L1542" i="1" s="1"/>
  <c r="L1543" i="1" s="1" a="1"/>
  <c r="L1543" i="1" s="1"/>
  <c r="L1544" i="1" s="1" a="1"/>
  <c r="L1544" i="1" s="1"/>
  <c r="L1545" i="1" s="1" a="1"/>
  <c r="L1545" i="1" s="1"/>
  <c r="L1546" i="1" s="1" a="1"/>
  <c r="L1546" i="1" s="1"/>
  <c r="L1547" i="1" s="1" a="1"/>
  <c r="L1547" i="1" s="1"/>
  <c r="L1548" i="1" s="1" a="1"/>
  <c r="L1548" i="1" s="1"/>
  <c r="L1549" i="1" s="1" a="1"/>
  <c r="L1549" i="1" s="1"/>
  <c r="L1550" i="1" s="1" a="1"/>
  <c r="L1550" i="1" s="1"/>
  <c r="L1551" i="1" s="1" a="1"/>
  <c r="L1551" i="1" s="1"/>
  <c r="L1552" i="1" s="1" a="1"/>
  <c r="L1552" i="1" s="1"/>
  <c r="L1553" i="1" s="1" a="1"/>
  <c r="L1553" i="1" s="1"/>
  <c r="L1554" i="1" s="1" a="1"/>
  <c r="L1554" i="1" s="1"/>
  <c r="L1555" i="1" s="1" a="1"/>
  <c r="L1555" i="1" s="1"/>
  <c r="L1556" i="1" s="1" a="1"/>
  <c r="L1556" i="1" s="1"/>
  <c r="L1557" i="1" s="1" a="1"/>
  <c r="L1557" i="1" s="1"/>
  <c r="L1558" i="1" s="1" a="1"/>
  <c r="L1558" i="1" s="1"/>
  <c r="L1559" i="1" s="1" a="1"/>
  <c r="L1559" i="1" s="1"/>
  <c r="L1560" i="1" s="1" a="1"/>
  <c r="L1560" i="1" s="1"/>
  <c r="L1561" i="1" s="1" a="1"/>
  <c r="L1561" i="1" s="1"/>
  <c r="L1562" i="1" s="1" a="1"/>
  <c r="L1562" i="1" s="1"/>
  <c r="L1563" i="1" s="1" a="1"/>
  <c r="L1563" i="1" s="1"/>
  <c r="L1564" i="1" s="1" a="1"/>
  <c r="L1564" i="1" s="1"/>
  <c r="L1565" i="1" s="1" a="1"/>
  <c r="L1565" i="1" s="1"/>
  <c r="L1566" i="1" s="1" a="1"/>
  <c r="L1566" i="1" s="1"/>
  <c r="L1567" i="1" s="1" a="1"/>
  <c r="L1567" i="1" s="1"/>
  <c r="L1568" i="1" s="1" a="1"/>
  <c r="L1568" i="1" s="1"/>
  <c r="L1569" i="1" s="1" a="1"/>
  <c r="L1569" i="1" s="1"/>
  <c r="L1570" i="1" s="1" a="1"/>
  <c r="L1570" i="1" s="1"/>
  <c r="L1571" i="1" s="1" a="1"/>
  <c r="L1571" i="1" s="1"/>
  <c r="L1572" i="1" s="1" a="1"/>
  <c r="L1572" i="1" s="1"/>
  <c r="L1573" i="1" s="1" a="1"/>
  <c r="L1573" i="1" s="1"/>
  <c r="L1574" i="1" s="1" a="1"/>
  <c r="L1574" i="1" s="1"/>
  <c r="L1575" i="1" s="1" a="1"/>
  <c r="L1575" i="1" s="1"/>
  <c r="L1576" i="1" s="1" a="1"/>
  <c r="L1576" i="1" s="1"/>
  <c r="L1577" i="1" s="1" a="1"/>
  <c r="L1577" i="1" s="1"/>
  <c r="L1578" i="1" s="1" a="1"/>
  <c r="L1578" i="1" s="1"/>
  <c r="L1579" i="1" s="1" a="1"/>
  <c r="L1579" i="1" s="1"/>
  <c r="L1580" i="1" s="1" a="1"/>
  <c r="L1580" i="1" s="1"/>
  <c r="L1581" i="1" s="1" a="1"/>
  <c r="L1581" i="1" s="1"/>
  <c r="L1582" i="1" s="1" a="1"/>
  <c r="L1582" i="1" s="1"/>
  <c r="L1583" i="1" s="1" a="1"/>
  <c r="L1583" i="1" s="1"/>
  <c r="L1584" i="1" s="1" a="1"/>
  <c r="L1584" i="1" s="1"/>
  <c r="L1585" i="1" s="1" a="1"/>
  <c r="L1585" i="1" s="1"/>
  <c r="L1586" i="1" s="1" a="1"/>
  <c r="L1586" i="1" s="1"/>
  <c r="L1587" i="1" s="1" a="1"/>
  <c r="L1587" i="1" s="1"/>
  <c r="L1588" i="1" s="1" a="1"/>
  <c r="L1588" i="1" s="1"/>
  <c r="L1589" i="1" s="1" a="1"/>
  <c r="L1589" i="1" s="1"/>
  <c r="L1590" i="1" s="1" a="1"/>
  <c r="L1590" i="1" s="1"/>
  <c r="L1591" i="1" s="1" a="1"/>
  <c r="L1591" i="1" s="1"/>
  <c r="L1592" i="1" s="1" a="1"/>
  <c r="L1592" i="1" s="1"/>
  <c r="L1593" i="1" s="1" a="1"/>
  <c r="L1593" i="1" s="1"/>
  <c r="L1594" i="1" s="1" a="1"/>
  <c r="L1594" i="1" s="1"/>
  <c r="L1595" i="1" s="1" a="1"/>
  <c r="L1595" i="1" s="1"/>
  <c r="L1596" i="1" s="1" a="1"/>
  <c r="L1596" i="1" s="1"/>
  <c r="L1597" i="1" s="1" a="1"/>
  <c r="L1597" i="1" s="1"/>
  <c r="L1598" i="1" s="1" a="1"/>
  <c r="L1598" i="1" s="1"/>
  <c r="L1599" i="1" s="1" a="1"/>
  <c r="L1599" i="1" s="1"/>
  <c r="L1600" i="1" s="1" a="1"/>
  <c r="L1600" i="1" s="1"/>
  <c r="L1601" i="1" s="1" a="1"/>
  <c r="L1601" i="1" s="1"/>
  <c r="L1602" i="1" s="1" a="1"/>
  <c r="L1602" i="1" s="1"/>
  <c r="L1603" i="1" s="1" a="1"/>
  <c r="L1603" i="1" s="1"/>
  <c r="L1604" i="1" s="1" a="1"/>
  <c r="L1604" i="1" s="1"/>
  <c r="L1605" i="1" s="1" a="1"/>
  <c r="L1605" i="1" s="1"/>
  <c r="L1606" i="1" s="1" a="1"/>
  <c r="L1606" i="1" s="1"/>
  <c r="L1607" i="1" s="1" a="1"/>
  <c r="L1607" i="1" s="1"/>
  <c r="L1608" i="1" s="1" a="1"/>
  <c r="L1608" i="1" s="1"/>
  <c r="L1609" i="1" s="1" a="1"/>
  <c r="L1609" i="1" s="1"/>
  <c r="L1610" i="1" s="1" a="1"/>
  <c r="L1610" i="1" s="1"/>
  <c r="L1611" i="1" s="1" a="1"/>
  <c r="L1611" i="1" s="1"/>
  <c r="L1612" i="1" s="1" a="1"/>
  <c r="L1612" i="1" s="1"/>
  <c r="L1613" i="1" s="1" a="1"/>
  <c r="L1613" i="1" s="1"/>
  <c r="L1614" i="1" s="1" a="1"/>
  <c r="L1614" i="1" s="1"/>
  <c r="L1615" i="1" s="1" a="1"/>
  <c r="L1615" i="1" s="1"/>
  <c r="L1616" i="1" s="1" a="1"/>
  <c r="L1616" i="1" s="1"/>
  <c r="L1617" i="1" s="1" a="1"/>
  <c r="L1617" i="1" s="1"/>
  <c r="L1618" i="1" s="1" a="1"/>
  <c r="L1618" i="1" s="1"/>
  <c r="L1619" i="1" s="1" a="1"/>
  <c r="L1619" i="1" s="1"/>
  <c r="L1620" i="1" s="1" a="1"/>
  <c r="L1620" i="1" s="1"/>
  <c r="L1621" i="1" s="1" a="1"/>
  <c r="L1621" i="1" s="1"/>
  <c r="L1622" i="1" s="1" a="1"/>
  <c r="L1622" i="1" s="1"/>
  <c r="L1623" i="1" s="1" a="1"/>
  <c r="L1623" i="1" s="1"/>
  <c r="L1624" i="1" s="1" a="1"/>
  <c r="L1624" i="1" s="1"/>
  <c r="L1625" i="1" s="1" a="1"/>
  <c r="L1625" i="1" s="1"/>
  <c r="L1626" i="1" s="1" a="1"/>
  <c r="L1626" i="1" s="1"/>
  <c r="L1627" i="1" s="1" a="1"/>
  <c r="L1627" i="1" s="1"/>
  <c r="L1628" i="1" s="1" a="1"/>
  <c r="L1628" i="1" s="1"/>
  <c r="L1629" i="1" s="1" a="1"/>
  <c r="L1629" i="1" s="1"/>
  <c r="L1630" i="1" s="1" a="1"/>
  <c r="L1630" i="1" s="1"/>
  <c r="L1631" i="1" s="1" a="1"/>
  <c r="L1631" i="1" s="1"/>
  <c r="L1632" i="1" s="1" a="1"/>
  <c r="L1632" i="1" s="1"/>
  <c r="L1633" i="1" s="1" a="1"/>
  <c r="L1633" i="1" s="1"/>
  <c r="L1634" i="1" s="1" a="1"/>
  <c r="L1634" i="1" s="1"/>
  <c r="L1635" i="1" s="1" a="1"/>
  <c r="L1635" i="1" s="1"/>
  <c r="L1636" i="1" s="1" a="1"/>
  <c r="L1636" i="1" s="1"/>
  <c r="L1637" i="1" s="1" a="1"/>
  <c r="L1637" i="1" s="1"/>
  <c r="L1638" i="1" s="1" a="1"/>
  <c r="L1638" i="1" s="1"/>
  <c r="L1639" i="1" s="1" a="1"/>
  <c r="L1639" i="1" s="1"/>
  <c r="L1640" i="1" s="1" a="1"/>
  <c r="L1640" i="1" s="1"/>
  <c r="L1641" i="1" s="1" a="1"/>
  <c r="L1641" i="1" s="1"/>
  <c r="L1642" i="1" s="1" a="1"/>
  <c r="L1642" i="1" s="1"/>
  <c r="L1643" i="1" s="1" a="1"/>
  <c r="L1643" i="1" s="1"/>
  <c r="L1644" i="1" s="1" a="1"/>
  <c r="L1644" i="1" s="1"/>
  <c r="L1645" i="1" s="1" a="1"/>
  <c r="L1645" i="1" s="1"/>
  <c r="L1646" i="1" s="1" a="1"/>
  <c r="L1646" i="1" s="1"/>
  <c r="L1647" i="1" s="1" a="1"/>
  <c r="L1647" i="1" s="1"/>
  <c r="L1648" i="1" s="1" a="1"/>
  <c r="L1648" i="1" s="1"/>
  <c r="L1649" i="1" s="1" a="1"/>
  <c r="L1649" i="1" s="1"/>
  <c r="L1650" i="1" s="1" a="1"/>
  <c r="L1650" i="1" s="1"/>
  <c r="L1651" i="1" s="1" a="1"/>
  <c r="L1651" i="1" s="1"/>
  <c r="L1652" i="1" s="1" a="1"/>
  <c r="L1652" i="1" s="1"/>
  <c r="L1653" i="1" s="1" a="1"/>
  <c r="L1653" i="1" s="1"/>
  <c r="L1654" i="1" s="1" a="1"/>
  <c r="L1654" i="1" s="1"/>
  <c r="L1655" i="1" s="1" a="1"/>
  <c r="L1655" i="1" s="1"/>
  <c r="L1656" i="1" s="1" a="1"/>
  <c r="L1656" i="1" s="1"/>
  <c r="L1657" i="1" s="1" a="1"/>
  <c r="L1657" i="1" s="1"/>
  <c r="L1658" i="1" s="1" a="1"/>
  <c r="L1658" i="1" s="1"/>
  <c r="L1659" i="1" s="1" a="1"/>
  <c r="L1659" i="1" s="1"/>
  <c r="L1660" i="1" s="1" a="1"/>
  <c r="L1660" i="1" s="1"/>
  <c r="L1661" i="1" s="1" a="1"/>
  <c r="L1661" i="1" s="1"/>
  <c r="L1662" i="1" s="1" a="1"/>
  <c r="L1662" i="1" s="1"/>
  <c r="L1663" i="1" s="1" a="1"/>
  <c r="L1663" i="1" s="1"/>
  <c r="L1664" i="1" s="1" a="1"/>
  <c r="L1664" i="1" s="1"/>
  <c r="L1665" i="1" s="1" a="1"/>
  <c r="L1665" i="1" s="1"/>
  <c r="L1666" i="1" s="1" a="1"/>
  <c r="L1666" i="1" s="1"/>
  <c r="L1667" i="1" s="1" a="1"/>
  <c r="L1667" i="1" s="1"/>
  <c r="L1668" i="1" s="1" a="1"/>
  <c r="L1668" i="1" s="1"/>
  <c r="L1669" i="1" s="1" a="1"/>
  <c r="L1669" i="1" s="1"/>
  <c r="L1670" i="1" s="1" a="1"/>
  <c r="L1670" i="1" s="1"/>
  <c r="L1671" i="1" s="1" a="1"/>
  <c r="L1671" i="1" s="1"/>
  <c r="L1672" i="1" s="1" a="1"/>
  <c r="L1672" i="1" s="1"/>
  <c r="L1673" i="1" s="1" a="1"/>
  <c r="L1673" i="1" s="1"/>
  <c r="L1674" i="1" s="1" a="1"/>
  <c r="L1674" i="1" s="1"/>
  <c r="L1675" i="1" s="1" a="1"/>
  <c r="L1675" i="1" s="1"/>
  <c r="L1676" i="1" s="1" a="1"/>
  <c r="L1676" i="1" s="1"/>
  <c r="L1677" i="1" s="1" a="1"/>
  <c r="L1677" i="1" s="1"/>
  <c r="L1678" i="1" s="1" a="1"/>
  <c r="L1678" i="1" s="1"/>
  <c r="L1679" i="1" s="1" a="1"/>
  <c r="L1679" i="1" s="1"/>
  <c r="L1680" i="1" s="1" a="1"/>
  <c r="L1680" i="1" s="1"/>
  <c r="L1681" i="1" s="1" a="1"/>
  <c r="L1681" i="1" s="1"/>
  <c r="L1682" i="1" s="1" a="1"/>
  <c r="L1682" i="1" s="1"/>
  <c r="L1683" i="1" s="1" a="1"/>
  <c r="L1683" i="1" s="1"/>
  <c r="L1684" i="1" s="1" a="1"/>
  <c r="L1684" i="1" s="1"/>
  <c r="L1685" i="1" s="1" a="1"/>
  <c r="L1685" i="1" s="1"/>
  <c r="L1686" i="1" s="1" a="1"/>
  <c r="L1686" i="1" s="1"/>
  <c r="L1687" i="1" s="1" a="1"/>
  <c r="L1687" i="1" s="1"/>
  <c r="L1688" i="1" s="1" a="1"/>
  <c r="L1688" i="1" s="1"/>
  <c r="L1689" i="1" s="1" a="1"/>
  <c r="L1689" i="1" s="1"/>
  <c r="L1690" i="1" s="1" a="1"/>
  <c r="L1690" i="1" s="1"/>
  <c r="L1691" i="1" s="1" a="1"/>
  <c r="L1691" i="1" s="1"/>
  <c r="L1692" i="1" s="1" a="1"/>
  <c r="L1692" i="1" s="1"/>
  <c r="L1693" i="1" s="1" a="1"/>
  <c r="L1693" i="1" s="1"/>
  <c r="L1694" i="1" s="1" a="1"/>
  <c r="L1694" i="1" s="1"/>
  <c r="L1695" i="1" s="1" a="1"/>
  <c r="L1695" i="1" s="1"/>
  <c r="L1696" i="1" s="1" a="1"/>
  <c r="L1696" i="1" s="1"/>
  <c r="L1697" i="1" s="1" a="1"/>
  <c r="L1697" i="1" s="1"/>
  <c r="L1698" i="1" s="1" a="1"/>
  <c r="L1698" i="1" s="1"/>
  <c r="L1699" i="1" s="1" a="1"/>
  <c r="L1699" i="1" s="1"/>
  <c r="L1700" i="1" s="1" a="1"/>
  <c r="L1700" i="1" s="1"/>
  <c r="L1701" i="1" s="1" a="1"/>
  <c r="L1701" i="1" s="1"/>
  <c r="L1702" i="1" s="1" a="1"/>
  <c r="L1702" i="1" s="1"/>
  <c r="L1703" i="1" s="1" a="1"/>
  <c r="L1703" i="1" s="1"/>
  <c r="L1704" i="1" s="1" a="1"/>
  <c r="L1704" i="1" s="1"/>
  <c r="L1705" i="1" s="1" a="1"/>
  <c r="L1705" i="1" s="1"/>
  <c r="L1706" i="1" s="1" a="1"/>
  <c r="L1706" i="1" s="1"/>
  <c r="L1707" i="1" s="1" a="1"/>
  <c r="L1707" i="1" s="1"/>
  <c r="L1708" i="1" s="1" a="1"/>
  <c r="L1708" i="1" s="1"/>
  <c r="L1709" i="1" s="1" a="1"/>
  <c r="L1709" i="1" s="1"/>
  <c r="L1710" i="1" s="1" a="1"/>
  <c r="L1710" i="1" s="1"/>
  <c r="L1711" i="1" s="1" a="1"/>
  <c r="L1711" i="1" s="1"/>
  <c r="L1712" i="1" s="1" a="1"/>
  <c r="L1712" i="1" s="1"/>
  <c r="L1713" i="1" s="1" a="1"/>
  <c r="L1713" i="1" s="1"/>
  <c r="L1714" i="1" s="1" a="1"/>
  <c r="L1714" i="1" s="1"/>
  <c r="L1715" i="1" s="1" a="1"/>
  <c r="L1715" i="1" s="1"/>
  <c r="L1716" i="1" s="1" a="1"/>
  <c r="L1716" i="1" s="1"/>
  <c r="L1717" i="1" s="1" a="1"/>
  <c r="L1717" i="1" s="1"/>
  <c r="L1718" i="1" s="1" a="1"/>
  <c r="L1718" i="1" s="1"/>
  <c r="L1719" i="1" s="1" a="1"/>
  <c r="L1719" i="1" s="1"/>
  <c r="L1720" i="1" s="1" a="1"/>
  <c r="L1720" i="1" s="1"/>
  <c r="L1721" i="1" s="1" a="1"/>
  <c r="L1721" i="1" s="1"/>
  <c r="L1722" i="1" s="1" a="1"/>
  <c r="L1722" i="1" s="1"/>
  <c r="L1723" i="1" s="1" a="1"/>
  <c r="L1723" i="1" s="1"/>
  <c r="L1724" i="1" s="1" a="1"/>
  <c r="L1724" i="1" s="1"/>
  <c r="L1725" i="1" s="1" a="1"/>
  <c r="L1725" i="1" s="1"/>
  <c r="L1726" i="1" s="1" a="1"/>
  <c r="L1726" i="1" s="1"/>
  <c r="L1727" i="1" s="1" a="1"/>
  <c r="L1727" i="1" s="1"/>
  <c r="L1728" i="1" s="1" a="1"/>
  <c r="L1728" i="1" s="1"/>
  <c r="L1729" i="1" s="1" a="1"/>
  <c r="L1729" i="1" s="1"/>
  <c r="L1730" i="1" s="1" a="1"/>
  <c r="L1730" i="1" s="1"/>
  <c r="L1731" i="1" s="1" a="1"/>
  <c r="L1731" i="1" s="1"/>
  <c r="L1732" i="1" s="1" a="1"/>
  <c r="L1732" i="1" s="1"/>
  <c r="L1733" i="1" s="1" a="1"/>
  <c r="L1733" i="1" s="1"/>
  <c r="L1734" i="1" s="1" a="1"/>
  <c r="L1734" i="1" s="1"/>
  <c r="L1735" i="1" s="1" a="1"/>
  <c r="L1735" i="1" s="1"/>
  <c r="L1736" i="1" s="1" a="1"/>
  <c r="L1736" i="1" s="1"/>
  <c r="L1737" i="1" s="1" a="1"/>
  <c r="L1737" i="1" s="1"/>
  <c r="L1738" i="1" s="1" a="1"/>
  <c r="L1738" i="1" s="1"/>
  <c r="L1739" i="1" s="1" a="1"/>
  <c r="L1739" i="1" s="1"/>
  <c r="L1740" i="1" s="1" a="1"/>
  <c r="L1740" i="1" s="1"/>
  <c r="L1741" i="1" s="1" a="1"/>
  <c r="L1741" i="1" s="1"/>
  <c r="L1742" i="1" s="1" a="1"/>
  <c r="L1742" i="1" s="1"/>
  <c r="L1743" i="1" s="1" a="1"/>
  <c r="L1743" i="1" s="1"/>
  <c r="L1744" i="1" s="1" a="1"/>
  <c r="L1744" i="1" s="1"/>
  <c r="L1745" i="1" s="1" a="1"/>
  <c r="L1745" i="1" s="1"/>
  <c r="L1746" i="1" s="1" a="1"/>
  <c r="L1746" i="1" s="1"/>
  <c r="L1747" i="1" s="1" a="1"/>
  <c r="L1747" i="1" s="1"/>
  <c r="L1748" i="1" s="1" a="1"/>
  <c r="L1748" i="1" s="1"/>
  <c r="L1749" i="1" s="1" a="1"/>
  <c r="L1749" i="1" s="1"/>
  <c r="L1750" i="1" s="1" a="1"/>
  <c r="L1750" i="1" s="1"/>
  <c r="L1751" i="1" s="1" a="1"/>
  <c r="L1751" i="1" s="1"/>
  <c r="L1752" i="1" s="1" a="1"/>
  <c r="L1752" i="1" s="1"/>
  <c r="L1753" i="1" s="1" a="1"/>
  <c r="L1753" i="1" s="1"/>
  <c r="L1754" i="1" s="1" a="1"/>
  <c r="L1754" i="1" s="1"/>
  <c r="L1755" i="1" s="1" a="1"/>
  <c r="L1755" i="1" s="1"/>
  <c r="L1756" i="1" s="1" a="1"/>
  <c r="L1756" i="1" s="1"/>
  <c r="L1757" i="1" s="1" a="1"/>
  <c r="L1757" i="1" s="1"/>
  <c r="L1758" i="1" s="1" a="1"/>
  <c r="L1758" i="1" s="1"/>
  <c r="L1759" i="1" s="1" a="1"/>
  <c r="L1759" i="1" s="1"/>
  <c r="L1760" i="1" s="1" a="1"/>
  <c r="L1760" i="1" s="1"/>
  <c r="L1761" i="1" s="1" a="1"/>
  <c r="L1761" i="1" s="1"/>
  <c r="L1762" i="1" s="1" a="1"/>
  <c r="L1762" i="1" s="1"/>
  <c r="L1763" i="1" s="1" a="1"/>
  <c r="L1763" i="1" s="1"/>
  <c r="L1764" i="1" s="1" a="1"/>
  <c r="L1764" i="1" s="1"/>
  <c r="L1765" i="1" s="1" a="1"/>
  <c r="L1765" i="1" s="1"/>
  <c r="L1766" i="1" s="1" a="1"/>
  <c r="L1766" i="1" s="1"/>
  <c r="L1767" i="1" s="1" a="1"/>
  <c r="L1767" i="1" s="1"/>
  <c r="L1768" i="1" s="1" a="1"/>
  <c r="L1768" i="1" s="1"/>
  <c r="L1769" i="1" s="1" a="1"/>
  <c r="L1769" i="1" s="1"/>
  <c r="L1770" i="1" s="1" a="1"/>
  <c r="L1770" i="1" s="1"/>
  <c r="L1771" i="1" s="1" a="1"/>
  <c r="L1771" i="1" s="1"/>
  <c r="L1772" i="1" s="1" a="1"/>
  <c r="L1772" i="1" s="1"/>
  <c r="L1773" i="1" s="1" a="1"/>
  <c r="L1773" i="1" s="1"/>
  <c r="L1774" i="1" s="1" a="1"/>
  <c r="L1774" i="1" s="1"/>
  <c r="L1775" i="1" s="1" a="1"/>
  <c r="L1775" i="1" s="1"/>
  <c r="L1776" i="1" s="1" a="1"/>
  <c r="L1776" i="1" s="1"/>
  <c r="L1777" i="1" s="1" a="1"/>
  <c r="L1777" i="1" s="1"/>
  <c r="L1778" i="1" s="1" a="1"/>
  <c r="L1778" i="1" s="1"/>
  <c r="L1779" i="1" s="1" a="1"/>
  <c r="L1779" i="1" s="1"/>
  <c r="L1780" i="1" s="1" a="1"/>
  <c r="L1780" i="1" s="1"/>
  <c r="L1781" i="1" s="1" a="1"/>
  <c r="L1781" i="1" s="1"/>
  <c r="L1782" i="1" s="1" a="1"/>
  <c r="L1782" i="1" s="1"/>
  <c r="L1783" i="1" s="1" a="1"/>
  <c r="L1783" i="1" s="1"/>
  <c r="L1784" i="1" s="1" a="1"/>
  <c r="L1784" i="1" s="1"/>
  <c r="L1785" i="1" s="1" a="1"/>
  <c r="L1785" i="1" s="1"/>
  <c r="L1786" i="1" s="1" a="1"/>
  <c r="L1786" i="1" s="1"/>
  <c r="L1787" i="1" s="1" a="1"/>
  <c r="L1787" i="1" s="1"/>
  <c r="L1788" i="1" s="1" a="1"/>
  <c r="L1788" i="1" s="1"/>
  <c r="L1789" i="1" s="1" a="1"/>
  <c r="L1789" i="1" s="1"/>
  <c r="L1790" i="1" s="1" a="1"/>
  <c r="L1790" i="1" s="1"/>
  <c r="L1791" i="1" s="1" a="1"/>
  <c r="L1791" i="1" s="1"/>
  <c r="L1792" i="1" s="1" a="1"/>
  <c r="L1792" i="1" s="1"/>
  <c r="L1793" i="1" s="1" a="1"/>
  <c r="L1793" i="1" s="1"/>
  <c r="L1794" i="1" s="1" a="1"/>
  <c r="L1794" i="1" s="1"/>
  <c r="L1795" i="1" s="1" a="1"/>
  <c r="L1795" i="1" s="1"/>
  <c r="L1796" i="1" s="1" a="1"/>
  <c r="L1796" i="1" s="1"/>
  <c r="L1797" i="1" s="1" a="1"/>
  <c r="L1797" i="1" s="1"/>
  <c r="L1798" i="1" s="1" a="1"/>
  <c r="L1798" i="1" s="1"/>
  <c r="L1799" i="1" s="1" a="1"/>
  <c r="L1799" i="1" s="1"/>
  <c r="L1800" i="1" s="1" a="1"/>
  <c r="L1800" i="1" s="1"/>
  <c r="L1801" i="1" s="1" a="1"/>
  <c r="L1801" i="1" s="1"/>
  <c r="L1802" i="1" s="1" a="1"/>
  <c r="L1802" i="1" s="1"/>
  <c r="L1803" i="1" s="1" a="1"/>
  <c r="L1803" i="1" s="1"/>
  <c r="L1804" i="1" s="1" a="1"/>
  <c r="L1804" i="1" s="1"/>
  <c r="L1805" i="1" s="1" a="1"/>
  <c r="L1805" i="1" s="1"/>
  <c r="L1806" i="1" s="1" a="1"/>
  <c r="L1806" i="1" s="1"/>
  <c r="L1807" i="1" s="1" a="1"/>
  <c r="L1807" i="1" s="1"/>
  <c r="L1808" i="1" s="1" a="1"/>
  <c r="L1808" i="1" s="1"/>
  <c r="L1809" i="1" s="1" a="1"/>
  <c r="L1809" i="1" s="1"/>
  <c r="L1810" i="1" s="1" a="1"/>
  <c r="L1810" i="1" s="1"/>
  <c r="L1811" i="1" s="1" a="1"/>
  <c r="L1811" i="1" s="1"/>
  <c r="L1812" i="1" s="1" a="1"/>
  <c r="L1812" i="1" s="1"/>
  <c r="L1813" i="1" s="1" a="1"/>
  <c r="L1813" i="1" s="1"/>
  <c r="L1814" i="1" s="1" a="1"/>
  <c r="L1814" i="1" s="1"/>
  <c r="L1815" i="1" s="1" a="1"/>
  <c r="L1815" i="1" s="1"/>
  <c r="L1816" i="1" s="1" a="1"/>
  <c r="L1816" i="1" s="1"/>
  <c r="L1817" i="1" s="1" a="1"/>
  <c r="L1817" i="1" s="1"/>
  <c r="L1818" i="1" s="1" a="1"/>
  <c r="L1818" i="1" s="1"/>
  <c r="L1819" i="1" s="1" a="1"/>
  <c r="L1819" i="1" s="1"/>
  <c r="L1820" i="1" s="1" a="1"/>
  <c r="L1820" i="1" s="1"/>
  <c r="L1821" i="1" s="1" a="1"/>
  <c r="L1821" i="1" s="1"/>
  <c r="L1822" i="1" s="1" a="1"/>
  <c r="L1822" i="1" s="1"/>
  <c r="L1823" i="1" s="1" a="1"/>
  <c r="L1823" i="1" s="1"/>
  <c r="L1824" i="1" s="1" a="1"/>
  <c r="L1824" i="1" s="1"/>
  <c r="L1825" i="1" s="1" a="1"/>
  <c r="L1825" i="1" s="1"/>
  <c r="L1826" i="1" s="1" a="1"/>
  <c r="L1826" i="1" s="1"/>
  <c r="L1827" i="1" s="1" a="1"/>
  <c r="L1827" i="1" s="1"/>
  <c r="L1828" i="1" s="1" a="1"/>
  <c r="L1828" i="1" s="1"/>
  <c r="L1829" i="1" s="1" a="1"/>
  <c r="L1829" i="1" s="1"/>
  <c r="L1830" i="1" s="1" a="1"/>
  <c r="L1830" i="1" s="1"/>
  <c r="L1831" i="1" s="1" a="1"/>
  <c r="L1831" i="1" s="1"/>
  <c r="L1832" i="1" s="1" a="1"/>
  <c r="L1832" i="1" s="1"/>
  <c r="L1833" i="1" s="1" a="1"/>
  <c r="L1833" i="1" s="1"/>
  <c r="L1834" i="1" s="1" a="1"/>
  <c r="L1834" i="1" s="1"/>
  <c r="L1835" i="1" s="1" a="1"/>
  <c r="L1835" i="1" s="1"/>
  <c r="L1836" i="1" s="1" a="1"/>
  <c r="L1836" i="1" s="1"/>
  <c r="L1837" i="1" s="1" a="1"/>
  <c r="L1837" i="1" s="1"/>
  <c r="L1838" i="1" s="1" a="1"/>
  <c r="L1838" i="1" s="1"/>
  <c r="L1839" i="1" s="1" a="1"/>
  <c r="L1839" i="1" s="1"/>
  <c r="L1840" i="1" s="1" a="1"/>
  <c r="L1840" i="1" s="1"/>
  <c r="L1841" i="1" s="1" a="1"/>
  <c r="L1841" i="1" s="1"/>
  <c r="L1842" i="1" s="1" a="1"/>
  <c r="L1842" i="1" s="1"/>
  <c r="L1843" i="1" s="1" a="1"/>
  <c r="L1843" i="1" s="1"/>
  <c r="L1844" i="1" s="1" a="1"/>
  <c r="L1844" i="1" s="1"/>
  <c r="L1845" i="1" s="1" a="1"/>
  <c r="L1845" i="1" s="1"/>
  <c r="L1846" i="1" s="1" a="1"/>
  <c r="L1846" i="1" s="1"/>
  <c r="L1847" i="1" s="1" a="1"/>
  <c r="L1847" i="1" s="1"/>
  <c r="L1848" i="1" s="1" a="1"/>
  <c r="L1848" i="1" s="1"/>
  <c r="L1849" i="1" s="1" a="1"/>
  <c r="L1849" i="1" s="1"/>
  <c r="L1850" i="1" s="1" a="1"/>
  <c r="L1850" i="1" s="1"/>
  <c r="L1851" i="1" s="1" a="1"/>
  <c r="L1851" i="1" s="1"/>
  <c r="L1852" i="1" s="1" a="1"/>
  <c r="L1852" i="1" s="1"/>
  <c r="L1853" i="1" s="1" a="1"/>
  <c r="L1853" i="1" s="1"/>
  <c r="L1854" i="1" s="1" a="1"/>
  <c r="L1854" i="1" s="1"/>
  <c r="L1855" i="1" s="1" a="1"/>
  <c r="L1855" i="1" s="1"/>
  <c r="L1856" i="1" s="1" a="1"/>
  <c r="L1856" i="1" s="1"/>
  <c r="L1857" i="1" s="1" a="1"/>
  <c r="L1857" i="1" s="1"/>
  <c r="L1858" i="1" s="1" a="1"/>
  <c r="L1858" i="1" s="1"/>
  <c r="L1859" i="1" s="1" a="1"/>
  <c r="L1859" i="1" s="1"/>
  <c r="L1860" i="1" s="1" a="1"/>
  <c r="L1860" i="1" s="1"/>
  <c r="L1861" i="1" s="1" a="1"/>
  <c r="L1861" i="1" s="1"/>
  <c r="L1862" i="1" s="1" a="1"/>
  <c r="L1862" i="1" s="1"/>
  <c r="L1863" i="1" s="1" a="1"/>
  <c r="L1863" i="1" s="1"/>
  <c r="L1864" i="1" s="1" a="1"/>
  <c r="L1864" i="1" s="1"/>
  <c r="L1865" i="1" s="1" a="1"/>
  <c r="L1865" i="1" s="1"/>
  <c r="L1866" i="1" s="1" a="1"/>
  <c r="L1866" i="1" s="1"/>
  <c r="L1867" i="1" s="1" a="1"/>
  <c r="L1867" i="1" s="1"/>
  <c r="L1868" i="1" s="1" a="1"/>
  <c r="L1868" i="1" s="1"/>
  <c r="L1869" i="1" s="1" a="1"/>
  <c r="L1869" i="1" s="1"/>
  <c r="L1870" i="1" s="1" a="1"/>
  <c r="L1870" i="1" s="1"/>
  <c r="L1871" i="1" s="1" a="1"/>
  <c r="L1871" i="1" s="1"/>
  <c r="L1872" i="1" s="1" a="1"/>
  <c r="L1872" i="1" s="1"/>
  <c r="L1873" i="1" s="1" a="1"/>
  <c r="L1873" i="1" s="1"/>
  <c r="L1874" i="1" s="1" a="1"/>
  <c r="L1874" i="1" s="1"/>
  <c r="L1875" i="1" s="1" a="1"/>
  <c r="L1875" i="1" s="1"/>
  <c r="L1876" i="1" s="1" a="1"/>
  <c r="L1876" i="1" s="1"/>
  <c r="L1877" i="1" s="1" a="1"/>
  <c r="L1877" i="1" s="1"/>
  <c r="L1878" i="1" s="1" a="1"/>
  <c r="L1878" i="1" s="1"/>
  <c r="L1879" i="1" s="1" a="1"/>
  <c r="L1879" i="1" s="1"/>
  <c r="L1880" i="1" s="1" a="1"/>
  <c r="L1880" i="1" s="1"/>
  <c r="L1881" i="1" s="1" a="1"/>
  <c r="L1881" i="1" s="1"/>
  <c r="L1882" i="1" s="1" a="1"/>
  <c r="L1882" i="1" s="1"/>
  <c r="L1883" i="1" s="1" a="1"/>
  <c r="L1883" i="1" s="1"/>
  <c r="L1884" i="1" s="1" a="1"/>
  <c r="L1884" i="1" s="1"/>
  <c r="L1885" i="1" s="1" a="1"/>
  <c r="L1885" i="1" s="1"/>
  <c r="L1886" i="1" s="1" a="1"/>
  <c r="L1886" i="1" s="1"/>
  <c r="L1887" i="1" s="1" a="1"/>
  <c r="L1887" i="1" s="1"/>
  <c r="L1888" i="1" s="1" a="1"/>
  <c r="L1888" i="1" s="1"/>
  <c r="L1889" i="1" s="1" a="1"/>
  <c r="L1889" i="1" s="1"/>
  <c r="L1890" i="1" s="1" a="1"/>
  <c r="L1890" i="1" s="1"/>
  <c r="L1891" i="1" s="1" a="1"/>
  <c r="L1891" i="1" s="1"/>
  <c r="L1892" i="1" s="1" a="1"/>
  <c r="L1892" i="1" s="1"/>
  <c r="L1893" i="1" s="1" a="1"/>
  <c r="L1893" i="1" s="1"/>
  <c r="L1894" i="1" s="1" a="1"/>
  <c r="L1894" i="1" s="1"/>
  <c r="L1895" i="1" s="1" a="1"/>
  <c r="L1895" i="1" s="1"/>
  <c r="L1896" i="1" s="1" a="1"/>
  <c r="L1896" i="1" s="1"/>
  <c r="L1897" i="1" s="1" a="1"/>
  <c r="L1897" i="1" s="1"/>
  <c r="L1898" i="1" s="1" a="1"/>
  <c r="L1898" i="1" s="1"/>
  <c r="L1899" i="1" s="1" a="1"/>
  <c r="L1899" i="1" s="1"/>
  <c r="L1900" i="1" s="1" a="1"/>
  <c r="L1900" i="1" s="1"/>
  <c r="L1901" i="1" s="1" a="1"/>
  <c r="L1901" i="1" s="1"/>
  <c r="L1902" i="1" s="1" a="1"/>
  <c r="L1902" i="1" s="1"/>
  <c r="L1903" i="1" s="1" a="1"/>
  <c r="L1903" i="1" s="1"/>
  <c r="L1904" i="1" s="1" a="1"/>
  <c r="L1904" i="1" s="1"/>
  <c r="L1905" i="1" s="1" a="1"/>
  <c r="L1905" i="1" s="1"/>
  <c r="L1906" i="1" s="1" a="1"/>
  <c r="L1906" i="1" s="1"/>
  <c r="L1907" i="1" s="1" a="1"/>
  <c r="L1907" i="1" s="1"/>
  <c r="L1908" i="1" s="1" a="1"/>
  <c r="L1908" i="1" s="1"/>
  <c r="L1909" i="1" s="1" a="1"/>
  <c r="L1909" i="1" s="1"/>
  <c r="L1910" i="1" s="1" a="1"/>
  <c r="L1910" i="1" s="1"/>
  <c r="L1911" i="1" s="1" a="1"/>
  <c r="L1911" i="1" s="1"/>
  <c r="L1912" i="1" s="1" a="1"/>
  <c r="L1912" i="1" s="1"/>
  <c r="L1913" i="1" s="1" a="1"/>
  <c r="L1913" i="1" s="1"/>
  <c r="L1914" i="1" s="1" a="1"/>
  <c r="L1914" i="1" s="1"/>
  <c r="L1915" i="1" s="1" a="1"/>
  <c r="L1915" i="1" s="1"/>
  <c r="L1916" i="1" s="1" a="1"/>
  <c r="L1916" i="1" s="1"/>
  <c r="L1917" i="1" s="1" a="1"/>
  <c r="L1917" i="1" s="1"/>
  <c r="L1918" i="1" s="1" a="1"/>
  <c r="L1918" i="1" s="1"/>
  <c r="L1919" i="1" s="1" a="1"/>
  <c r="L1919" i="1" s="1"/>
  <c r="L1920" i="1" s="1" a="1"/>
  <c r="L1920" i="1" s="1"/>
  <c r="L1921" i="1" s="1" a="1"/>
  <c r="L1921" i="1" s="1"/>
  <c r="L1922" i="1" s="1" a="1"/>
  <c r="L1922" i="1" s="1"/>
  <c r="L1923" i="1" s="1" a="1"/>
  <c r="L1923" i="1" s="1"/>
  <c r="L1924" i="1" s="1" a="1"/>
  <c r="L1924" i="1" s="1"/>
  <c r="L1925" i="1" s="1" a="1"/>
  <c r="L1925" i="1" s="1"/>
  <c r="L1926" i="1" s="1" a="1"/>
  <c r="L1926" i="1" s="1"/>
  <c r="L1927" i="1" s="1" a="1"/>
  <c r="L1927" i="1" s="1"/>
  <c r="L1928" i="1" s="1" a="1"/>
  <c r="L1928" i="1" s="1"/>
  <c r="L1929" i="1" s="1" a="1"/>
  <c r="L1929" i="1" s="1"/>
  <c r="L1930" i="1" s="1" a="1"/>
  <c r="L1930" i="1" s="1"/>
  <c r="L1931" i="1" s="1" a="1"/>
  <c r="L1931" i="1" s="1"/>
  <c r="L1932" i="1" s="1" a="1"/>
  <c r="L1932" i="1" s="1"/>
  <c r="L1933" i="1" s="1" a="1"/>
  <c r="L1933" i="1" s="1"/>
  <c r="L1934" i="1" s="1" a="1"/>
  <c r="L1934" i="1" s="1"/>
  <c r="L1935" i="1" s="1" a="1"/>
  <c r="L1935" i="1" s="1"/>
  <c r="L1936" i="1" s="1" a="1"/>
  <c r="L1936" i="1" s="1"/>
  <c r="L1937" i="1" s="1" a="1"/>
  <c r="L1937" i="1" s="1"/>
  <c r="L1938" i="1" s="1" a="1"/>
  <c r="L1938" i="1" s="1"/>
  <c r="L1939" i="1" s="1" a="1"/>
  <c r="L1939" i="1" s="1"/>
  <c r="L1940" i="1" s="1" a="1"/>
  <c r="L1940" i="1" s="1"/>
  <c r="L1941" i="1" s="1" a="1"/>
  <c r="L1941" i="1" s="1"/>
  <c r="L1942" i="1" s="1" a="1"/>
  <c r="L1942" i="1" s="1"/>
  <c r="L1943" i="1" s="1" a="1"/>
  <c r="L1943" i="1" s="1"/>
  <c r="L1944" i="1" s="1" a="1"/>
  <c r="L1944" i="1" s="1"/>
  <c r="L1945" i="1" s="1" a="1"/>
  <c r="L1945" i="1" s="1"/>
  <c r="L1946" i="1" s="1" a="1"/>
  <c r="L1946" i="1" s="1"/>
  <c r="L1947" i="1" s="1" a="1"/>
  <c r="L1947" i="1" s="1"/>
  <c r="L1948" i="1" s="1" a="1"/>
  <c r="L1948" i="1" s="1"/>
  <c r="L1949" i="1" s="1" a="1"/>
  <c r="L1949" i="1" s="1"/>
  <c r="L1950" i="1" s="1" a="1"/>
  <c r="L1950" i="1" s="1"/>
  <c r="L1951" i="1" s="1" a="1"/>
  <c r="L1951" i="1" s="1"/>
  <c r="L1952" i="1" s="1" a="1"/>
  <c r="L1952" i="1" s="1"/>
  <c r="L1953" i="1" s="1" a="1"/>
  <c r="L1953" i="1" s="1"/>
  <c r="L1954" i="1" s="1" a="1"/>
  <c r="L1954" i="1" s="1"/>
  <c r="L1955" i="1" s="1" a="1"/>
  <c r="L1955" i="1" s="1"/>
  <c r="L1956" i="1" s="1" a="1"/>
  <c r="L1956" i="1" s="1"/>
  <c r="L1957" i="1" s="1" a="1"/>
  <c r="L1957" i="1" s="1"/>
  <c r="L1958" i="1" s="1" a="1"/>
  <c r="L1958" i="1" s="1"/>
  <c r="L1959" i="1" s="1" a="1"/>
  <c r="L1959" i="1" s="1"/>
  <c r="L1960" i="1" s="1" a="1"/>
  <c r="L1960" i="1" s="1"/>
  <c r="L1961" i="1" s="1" a="1"/>
  <c r="L1961" i="1" s="1"/>
  <c r="L1962" i="1" s="1" a="1"/>
  <c r="L1962" i="1" s="1"/>
  <c r="L1963" i="1" s="1" a="1"/>
  <c r="L1963" i="1" s="1"/>
  <c r="L1964" i="1" s="1" a="1"/>
  <c r="L1964" i="1" s="1"/>
  <c r="L1965" i="1" s="1" a="1"/>
  <c r="L1965" i="1" s="1"/>
  <c r="L1966" i="1" s="1" a="1"/>
  <c r="L1966" i="1" s="1"/>
  <c r="L1967" i="1" s="1" a="1"/>
  <c r="L1967" i="1" s="1"/>
  <c r="L1968" i="1" s="1" a="1"/>
  <c r="L1968" i="1" s="1"/>
  <c r="L1969" i="1" s="1" a="1"/>
  <c r="L1969" i="1" s="1"/>
  <c r="L1970" i="1" s="1" a="1"/>
  <c r="L1970" i="1" s="1"/>
  <c r="L1971" i="1" s="1" a="1"/>
  <c r="L1971" i="1" s="1"/>
  <c r="L1972" i="1" s="1" a="1"/>
  <c r="L1972" i="1" s="1"/>
  <c r="L1973" i="1" s="1" a="1"/>
  <c r="L1973" i="1" s="1"/>
  <c r="L1974" i="1" s="1" a="1"/>
  <c r="L1974" i="1" s="1"/>
  <c r="L1975" i="1" s="1" a="1"/>
  <c r="L1975" i="1" s="1"/>
  <c r="L1976" i="1" s="1" a="1"/>
  <c r="L1976" i="1" s="1"/>
  <c r="L1977" i="1" s="1" a="1"/>
  <c r="L1977" i="1" s="1"/>
  <c r="L1978" i="1" s="1" a="1"/>
  <c r="L1978" i="1" s="1"/>
  <c r="L1979" i="1" s="1" a="1"/>
  <c r="L1979" i="1" s="1"/>
  <c r="L1980" i="1" s="1" a="1"/>
  <c r="L1980" i="1" s="1"/>
  <c r="L1981" i="1" s="1" a="1"/>
  <c r="L1981" i="1" s="1"/>
  <c r="L1982" i="1" s="1" a="1"/>
  <c r="L1982" i="1" s="1"/>
  <c r="L1983" i="1" s="1" a="1"/>
  <c r="L1983" i="1" s="1"/>
  <c r="L1984" i="1" s="1" a="1"/>
  <c r="L1984" i="1" s="1"/>
  <c r="L1985" i="1" s="1" a="1"/>
  <c r="L1985" i="1" s="1"/>
  <c r="L1986" i="1" s="1" a="1"/>
  <c r="L1986" i="1" s="1"/>
  <c r="L1987" i="1" s="1" a="1"/>
  <c r="L1987" i="1" s="1"/>
  <c r="L1988" i="1" s="1" a="1"/>
  <c r="L1988" i="1" s="1"/>
  <c r="L1989" i="1" s="1" a="1"/>
  <c r="L1989" i="1" s="1"/>
  <c r="L1990" i="1" s="1" a="1"/>
  <c r="L1990" i="1" s="1"/>
  <c r="L1991" i="1" s="1" a="1"/>
  <c r="L1991" i="1" s="1"/>
  <c r="L1992" i="1" s="1" a="1"/>
  <c r="L1992" i="1" s="1"/>
  <c r="L1993" i="1" s="1" a="1"/>
  <c r="L1993" i="1" s="1"/>
  <c r="L1994" i="1" s="1" a="1"/>
  <c r="L1994" i="1" s="1"/>
  <c r="L1995" i="1" s="1" a="1"/>
  <c r="L1995" i="1" s="1"/>
  <c r="L1996" i="1" s="1" a="1"/>
  <c r="L1996" i="1" s="1"/>
  <c r="L1997" i="1" s="1" a="1"/>
  <c r="L1997" i="1" s="1"/>
  <c r="L1998" i="1" s="1" a="1"/>
  <c r="L1998" i="1" s="1"/>
  <c r="L1999" i="1" s="1" a="1"/>
  <c r="L1999" i="1" s="1"/>
  <c r="L2000" i="1" s="1" a="1"/>
  <c r="L2000" i="1" s="1"/>
  <c r="L2001" i="1" s="1" a="1"/>
  <c r="L2001" i="1" s="1"/>
  <c r="L2002" i="1" s="1" a="1"/>
  <c r="L2002" i="1" s="1"/>
  <c r="L2003" i="1" s="1" a="1"/>
  <c r="L2003" i="1" s="1"/>
  <c r="L2004" i="1" s="1" a="1"/>
  <c r="L2004" i="1" s="1"/>
  <c r="L2005" i="1" s="1" a="1"/>
  <c r="L2005" i="1" s="1"/>
  <c r="L2006" i="1" s="1" a="1"/>
  <c r="L2006" i="1" s="1"/>
  <c r="L2007" i="1" s="1" a="1"/>
  <c r="L2007" i="1" s="1"/>
  <c r="L2008" i="1" s="1" a="1"/>
  <c r="L2008" i="1" s="1"/>
  <c r="L2009" i="1" s="1" a="1"/>
  <c r="L2009" i="1" s="1"/>
  <c r="L2010" i="1" s="1" a="1"/>
  <c r="L2010" i="1" s="1"/>
  <c r="L2011" i="1" s="1" a="1"/>
  <c r="L2011" i="1" s="1"/>
  <c r="L2012" i="1" s="1" a="1"/>
  <c r="L2012" i="1" s="1"/>
  <c r="L2013" i="1" s="1" a="1"/>
  <c r="L2013" i="1" s="1"/>
  <c r="L2014" i="1" s="1" a="1"/>
  <c r="L2014" i="1" s="1"/>
  <c r="L2015" i="1" s="1" a="1"/>
  <c r="L2015" i="1" s="1"/>
  <c r="L2016" i="1" s="1" a="1"/>
  <c r="L2016" i="1" s="1"/>
  <c r="L2017" i="1" s="1" a="1"/>
  <c r="L2017" i="1" s="1"/>
  <c r="L2018" i="1" s="1" a="1"/>
  <c r="L2018" i="1" s="1"/>
  <c r="L2019" i="1" s="1" a="1"/>
  <c r="L2019" i="1" s="1"/>
  <c r="L2020" i="1" s="1" a="1"/>
  <c r="L2020" i="1" s="1"/>
  <c r="L2021" i="1" s="1" a="1"/>
  <c r="L2021" i="1" s="1"/>
  <c r="L2022" i="1" s="1" a="1"/>
  <c r="L2022" i="1" s="1"/>
  <c r="L2023" i="1" s="1" a="1"/>
  <c r="L2023" i="1" s="1"/>
  <c r="L2024" i="1" s="1" a="1"/>
  <c r="L2024" i="1" s="1"/>
  <c r="L2025" i="1" s="1" a="1"/>
  <c r="L2025" i="1" s="1"/>
  <c r="L2026" i="1" s="1" a="1"/>
  <c r="L2026" i="1" s="1"/>
  <c r="L2027" i="1" s="1" a="1"/>
  <c r="L2027" i="1" s="1"/>
  <c r="L2028" i="1" s="1" a="1"/>
  <c r="L2028" i="1" s="1"/>
  <c r="L2029" i="1" s="1" a="1"/>
  <c r="L2029" i="1" s="1"/>
  <c r="L2030" i="1" s="1" a="1"/>
  <c r="L2030" i="1" s="1"/>
  <c r="L2031" i="1" s="1" a="1"/>
  <c r="L2031" i="1" s="1"/>
  <c r="L2032" i="1" s="1" a="1"/>
  <c r="L2032" i="1" s="1"/>
  <c r="L2033" i="1" s="1" a="1"/>
  <c r="L2033" i="1" s="1"/>
  <c r="L2034" i="1" s="1" a="1"/>
  <c r="L2034" i="1" s="1"/>
  <c r="L2035" i="1" s="1" a="1"/>
  <c r="L2035" i="1" s="1"/>
  <c r="L2036" i="1" s="1" a="1"/>
  <c r="L2036" i="1" s="1"/>
  <c r="L2037" i="1" s="1" a="1"/>
  <c r="L2037" i="1" s="1"/>
  <c r="L2038" i="1" s="1" a="1"/>
  <c r="L2038" i="1" s="1"/>
  <c r="L2039" i="1" s="1" a="1"/>
  <c r="L2039" i="1" s="1"/>
  <c r="L2040" i="1" s="1" a="1"/>
  <c r="L2040" i="1" s="1"/>
  <c r="L2041" i="1" s="1" a="1"/>
  <c r="L2041" i="1" s="1"/>
  <c r="L2042" i="1" s="1" a="1"/>
  <c r="L2042" i="1" s="1"/>
  <c r="L2043" i="1" s="1" a="1"/>
  <c r="L2043" i="1" s="1"/>
  <c r="L2044" i="1" s="1" a="1"/>
  <c r="L2044" i="1" s="1"/>
  <c r="L2045" i="1" s="1" a="1"/>
  <c r="L2045" i="1" s="1"/>
  <c r="L2046" i="1" s="1" a="1"/>
  <c r="L2046" i="1" s="1"/>
  <c r="L2047" i="1" s="1" a="1"/>
  <c r="L2047" i="1" s="1"/>
  <c r="L2048" i="1" s="1" a="1"/>
  <c r="L2048" i="1" s="1"/>
  <c r="L2049" i="1" s="1" a="1"/>
  <c r="L2049" i="1" s="1"/>
  <c r="L2050" i="1" s="1" a="1"/>
  <c r="L2050" i="1" s="1"/>
  <c r="L2051" i="1" s="1" a="1"/>
  <c r="L2051" i="1" s="1"/>
  <c r="L2052" i="1" s="1" a="1"/>
  <c r="L2052" i="1" s="1"/>
  <c r="L2053" i="1" s="1" a="1"/>
  <c r="L2053" i="1" s="1"/>
  <c r="L2054" i="1" s="1" a="1"/>
  <c r="L2054" i="1" s="1"/>
  <c r="L2055" i="1" s="1" a="1"/>
  <c r="L2055" i="1" s="1"/>
  <c r="L2056" i="1" s="1" a="1"/>
  <c r="L2056" i="1" s="1"/>
  <c r="L2057" i="1" s="1" a="1"/>
  <c r="L2057" i="1" s="1"/>
  <c r="L2058" i="1" s="1" a="1"/>
  <c r="L2058" i="1" s="1"/>
  <c r="L2059" i="1" s="1" a="1"/>
  <c r="L2059" i="1" s="1"/>
  <c r="L2060" i="1" s="1" a="1"/>
  <c r="L2060" i="1" s="1"/>
  <c r="L2061" i="1" s="1" a="1"/>
  <c r="L2061" i="1" s="1"/>
  <c r="L2062" i="1" s="1" a="1"/>
  <c r="L2062" i="1" s="1"/>
  <c r="L2063" i="1" s="1" a="1"/>
  <c r="L2063" i="1" s="1"/>
  <c r="L2064" i="1" s="1" a="1"/>
  <c r="L2064" i="1" s="1"/>
  <c r="L2065" i="1" s="1" a="1"/>
  <c r="L2065" i="1" s="1"/>
  <c r="L2066" i="1" s="1" a="1"/>
  <c r="L2066" i="1" s="1"/>
  <c r="L2067" i="1" s="1" a="1"/>
  <c r="L2067" i="1" s="1"/>
  <c r="L2068" i="1" s="1" a="1"/>
  <c r="L2068" i="1" s="1"/>
  <c r="L2069" i="1" s="1" a="1"/>
  <c r="L2069" i="1" s="1"/>
  <c r="L2070" i="1" s="1" a="1"/>
  <c r="L2070" i="1" s="1"/>
  <c r="L2071" i="1" s="1" a="1"/>
  <c r="L2071" i="1" s="1"/>
  <c r="L2072" i="1" s="1" a="1"/>
  <c r="L2072" i="1" s="1"/>
  <c r="L2073" i="1" s="1" a="1"/>
  <c r="L2073" i="1" s="1"/>
  <c r="L2074" i="1" s="1" a="1"/>
  <c r="L2074" i="1" s="1"/>
  <c r="L2075" i="1" s="1" a="1"/>
  <c r="L2075" i="1" s="1"/>
  <c r="L2076" i="1" s="1" a="1"/>
  <c r="L2076" i="1" s="1"/>
  <c r="L2077" i="1" s="1" a="1"/>
  <c r="L2077" i="1" s="1"/>
  <c r="L2078" i="1" s="1" a="1"/>
  <c r="L2078" i="1" s="1"/>
  <c r="L2079" i="1" s="1" a="1"/>
  <c r="L2079" i="1" s="1"/>
  <c r="L2080" i="1" s="1" a="1"/>
  <c r="L2080" i="1" s="1"/>
  <c r="L2081" i="1" s="1" a="1"/>
  <c r="L2081" i="1" s="1"/>
  <c r="L2082" i="1" s="1" a="1"/>
  <c r="L2082" i="1" s="1"/>
  <c r="L2083" i="1" s="1" a="1"/>
  <c r="L2083" i="1" s="1"/>
  <c r="L2084" i="1" s="1" a="1"/>
  <c r="L2084" i="1" s="1"/>
  <c r="L2085" i="1" s="1" a="1"/>
  <c r="L2085" i="1" s="1"/>
  <c r="L2086" i="1" s="1" a="1"/>
  <c r="L2086" i="1" s="1"/>
  <c r="L2087" i="1" s="1" a="1"/>
  <c r="L2087" i="1" s="1"/>
  <c r="L2088" i="1" s="1" a="1"/>
  <c r="L2088" i="1" s="1"/>
  <c r="L2089" i="1" s="1" a="1"/>
  <c r="L2089" i="1" s="1"/>
  <c r="L2090" i="1" s="1" a="1"/>
  <c r="L2090" i="1" s="1"/>
  <c r="L2091" i="1" s="1" a="1"/>
  <c r="L2091" i="1" s="1"/>
  <c r="L2092" i="1" s="1" a="1"/>
  <c r="L2092" i="1" s="1"/>
  <c r="L2093" i="1" s="1" a="1"/>
  <c r="L2093" i="1" s="1"/>
  <c r="L2094" i="1" s="1" a="1"/>
  <c r="L2094" i="1" s="1"/>
  <c r="L2095" i="1" s="1" a="1"/>
  <c r="L2095" i="1" s="1"/>
  <c r="L2096" i="1" s="1" a="1"/>
  <c r="L2096" i="1" s="1"/>
  <c r="L2097" i="1" s="1" a="1"/>
  <c r="L2097" i="1" s="1"/>
  <c r="L2098" i="1" s="1" a="1"/>
  <c r="L2098" i="1" s="1"/>
  <c r="L2099" i="1" s="1" a="1"/>
  <c r="L2099" i="1" s="1"/>
  <c r="L2100" i="1" s="1" a="1"/>
  <c r="L2100" i="1" s="1"/>
  <c r="L2101" i="1" s="1" a="1"/>
  <c r="L2101" i="1" s="1"/>
  <c r="L2102" i="1" s="1" a="1"/>
  <c r="L2102" i="1" s="1"/>
  <c r="L2103" i="1" s="1" a="1"/>
  <c r="L2103" i="1" s="1"/>
  <c r="L2104" i="1" s="1" a="1"/>
  <c r="L2104" i="1" s="1"/>
  <c r="L2105" i="1" s="1" a="1"/>
  <c r="L2105" i="1" s="1"/>
  <c r="L2106" i="1" s="1" a="1"/>
  <c r="L2106" i="1" s="1"/>
  <c r="L2107" i="1" s="1" a="1"/>
  <c r="L2107" i="1" s="1"/>
  <c r="L2108" i="1" s="1" a="1"/>
  <c r="L2108" i="1" s="1"/>
  <c r="L2109" i="1" s="1" a="1"/>
  <c r="L2109" i="1" s="1"/>
  <c r="L2110" i="1" s="1" a="1"/>
  <c r="L2110" i="1" s="1"/>
  <c r="L2111" i="1" s="1" a="1"/>
  <c r="L2111" i="1" s="1"/>
  <c r="L2112" i="1" s="1" a="1"/>
  <c r="L2112" i="1" s="1"/>
  <c r="L2113" i="1" s="1" a="1"/>
  <c r="L2113" i="1" s="1"/>
  <c r="L2114" i="1" s="1" a="1"/>
  <c r="L2114" i="1" s="1"/>
  <c r="L2115" i="1" s="1" a="1"/>
  <c r="L2115" i="1" s="1"/>
  <c r="L2116" i="1" s="1" a="1"/>
  <c r="L2116" i="1" s="1"/>
  <c r="L2117" i="1" s="1" a="1"/>
  <c r="L2117" i="1" s="1"/>
  <c r="L2118" i="1" s="1" a="1"/>
  <c r="L2118" i="1" s="1"/>
  <c r="L2119" i="1" s="1" a="1"/>
  <c r="L2119" i="1" s="1"/>
  <c r="L2120" i="1" s="1" a="1"/>
  <c r="L2120" i="1" s="1"/>
  <c r="L2121" i="1" s="1" a="1"/>
  <c r="L2121" i="1" s="1"/>
  <c r="L2122" i="1" s="1" a="1"/>
  <c r="L2122" i="1" s="1"/>
  <c r="L2123" i="1" s="1" a="1"/>
  <c r="L2123" i="1" s="1"/>
  <c r="L2124" i="1" s="1" a="1"/>
  <c r="L2124" i="1" s="1"/>
  <c r="L2125" i="1" s="1" a="1"/>
  <c r="L2125" i="1" s="1"/>
  <c r="L2126" i="1" s="1" a="1"/>
  <c r="L2126" i="1" s="1"/>
  <c r="L2127" i="1" s="1" a="1"/>
  <c r="L2127" i="1" s="1"/>
  <c r="L2128" i="1" s="1" a="1"/>
  <c r="L2128" i="1" s="1"/>
  <c r="L2129" i="1" s="1" a="1"/>
  <c r="L2129" i="1" s="1"/>
  <c r="L2130" i="1" s="1" a="1"/>
  <c r="L2130" i="1" s="1"/>
  <c r="L2131" i="1" s="1" a="1"/>
  <c r="L2131" i="1" s="1"/>
  <c r="L2132" i="1" s="1" a="1"/>
  <c r="L2132" i="1" s="1"/>
  <c r="L2133" i="1" s="1" a="1"/>
  <c r="L2133" i="1" s="1"/>
  <c r="L2134" i="1" s="1" a="1"/>
  <c r="L2134" i="1" s="1"/>
  <c r="L2135" i="1" s="1" a="1"/>
  <c r="L2135" i="1" s="1"/>
  <c r="L2136" i="1" s="1" a="1"/>
  <c r="L2136" i="1" s="1"/>
  <c r="L2137" i="1" s="1" a="1"/>
  <c r="L2137" i="1" s="1"/>
  <c r="L2138" i="1" s="1" a="1"/>
  <c r="L2138" i="1" s="1"/>
  <c r="L2139" i="1" s="1" a="1"/>
  <c r="L2139" i="1" s="1"/>
  <c r="L2140" i="1" s="1" a="1"/>
  <c r="L2140" i="1" s="1"/>
  <c r="L2141" i="1" s="1" a="1"/>
  <c r="L2141" i="1" s="1"/>
  <c r="L2142" i="1" s="1" a="1"/>
  <c r="L2142" i="1" s="1"/>
  <c r="L2143" i="1" s="1" a="1"/>
  <c r="L2143" i="1" s="1"/>
  <c r="L2144" i="1" s="1" a="1"/>
  <c r="L2144" i="1" s="1"/>
  <c r="L2145" i="1" s="1" a="1"/>
  <c r="L2145" i="1" s="1"/>
  <c r="L2146" i="1" s="1" a="1"/>
  <c r="L2146" i="1" s="1"/>
  <c r="L2147" i="1" s="1" a="1"/>
  <c r="L2147" i="1" s="1"/>
  <c r="L2148" i="1" s="1" a="1"/>
  <c r="L2148" i="1" s="1"/>
  <c r="L2149" i="1" s="1" a="1"/>
  <c r="L2149" i="1" s="1"/>
  <c r="L2150" i="1" s="1" a="1"/>
  <c r="L2150" i="1" s="1"/>
  <c r="L2151" i="1" s="1" a="1"/>
  <c r="L2151" i="1" s="1"/>
  <c r="L2152" i="1" s="1" a="1"/>
  <c r="L2152" i="1" s="1"/>
  <c r="L2153" i="1" s="1" a="1"/>
  <c r="L2153" i="1" s="1"/>
  <c r="L2154" i="1" s="1" a="1"/>
  <c r="L2154" i="1" s="1"/>
  <c r="L2155" i="1" s="1" a="1"/>
  <c r="L2155" i="1" s="1"/>
  <c r="L2156" i="1" s="1" a="1"/>
  <c r="L2156" i="1" s="1"/>
  <c r="L2157" i="1" s="1" a="1"/>
  <c r="L2157" i="1" s="1"/>
  <c r="L2158" i="1" s="1" a="1"/>
  <c r="L2158" i="1" s="1"/>
  <c r="L2159" i="1" s="1" a="1"/>
  <c r="L2159" i="1" s="1"/>
  <c r="L2160" i="1" s="1" a="1"/>
  <c r="L2160" i="1" s="1"/>
  <c r="L2161" i="1" s="1" a="1"/>
  <c r="L2161" i="1" s="1"/>
  <c r="L2162" i="1" s="1" a="1"/>
  <c r="L2162" i="1" s="1"/>
  <c r="L2163" i="1" s="1" a="1"/>
  <c r="L2163" i="1" s="1"/>
  <c r="L2164" i="1" s="1" a="1"/>
  <c r="L2164" i="1" s="1"/>
  <c r="L2165" i="1" s="1" a="1"/>
  <c r="L2165" i="1" s="1"/>
  <c r="L2166" i="1" s="1" a="1"/>
  <c r="L2166" i="1" s="1"/>
  <c r="L2167" i="1" s="1" a="1"/>
  <c r="L2167" i="1" s="1"/>
  <c r="L2168" i="1" s="1" a="1"/>
  <c r="L2168" i="1" s="1"/>
  <c r="L2169" i="1" s="1" a="1"/>
  <c r="L2169" i="1" s="1"/>
  <c r="L2170" i="1" s="1" a="1"/>
  <c r="L2170" i="1" s="1"/>
  <c r="L2171" i="1" s="1" a="1"/>
  <c r="L2171" i="1" s="1"/>
  <c r="L2172" i="1" s="1" a="1"/>
  <c r="L2172" i="1" s="1"/>
  <c r="L2173" i="1" s="1" a="1"/>
  <c r="L2173" i="1" s="1"/>
  <c r="L2174" i="1" s="1" a="1"/>
  <c r="L2174" i="1" s="1"/>
  <c r="L2175" i="1" s="1" a="1"/>
  <c r="L2175" i="1" s="1"/>
  <c r="L2176" i="1" s="1" a="1"/>
  <c r="L2176" i="1" s="1"/>
  <c r="L2177" i="1" s="1" a="1"/>
  <c r="L2177" i="1" s="1"/>
  <c r="L2178" i="1" s="1" a="1"/>
  <c r="L2178" i="1" s="1"/>
  <c r="L2179" i="1" s="1" a="1"/>
  <c r="L2179" i="1" s="1"/>
  <c r="L2180" i="1" s="1" a="1"/>
  <c r="L2180" i="1" s="1"/>
  <c r="L2181" i="1" s="1" a="1"/>
  <c r="L2181" i="1" s="1"/>
  <c r="L2182" i="1" s="1" a="1"/>
  <c r="L2182" i="1" s="1"/>
  <c r="L2183" i="1" s="1" a="1"/>
  <c r="L2183" i="1" s="1"/>
  <c r="L2184" i="1" s="1" a="1"/>
  <c r="L2184" i="1" s="1"/>
  <c r="L2185" i="1" s="1" a="1"/>
  <c r="L2185" i="1" s="1"/>
  <c r="L2186" i="1" s="1" a="1"/>
  <c r="L2186" i="1" s="1"/>
  <c r="L2187" i="1" s="1" a="1"/>
  <c r="L2187" i="1" s="1"/>
  <c r="L2188" i="1" s="1" a="1"/>
  <c r="L2188" i="1" s="1"/>
  <c r="L2189" i="1" s="1" a="1"/>
  <c r="L2189" i="1" s="1"/>
  <c r="L2190" i="1" s="1" a="1"/>
  <c r="L2190" i="1" s="1"/>
  <c r="L2191" i="1" s="1" a="1"/>
  <c r="L2191" i="1" s="1"/>
  <c r="L2192" i="1" s="1" a="1"/>
  <c r="L2192" i="1" s="1"/>
  <c r="L2193" i="1" s="1" a="1"/>
  <c r="L2193" i="1" s="1"/>
  <c r="L2194" i="1" s="1" a="1"/>
  <c r="L2194" i="1" s="1"/>
  <c r="L2195" i="1" s="1" a="1"/>
  <c r="L2195" i="1" s="1"/>
  <c r="L2196" i="1" s="1" a="1"/>
  <c r="L2196" i="1" s="1"/>
  <c r="L2197" i="1" s="1" a="1"/>
  <c r="L2197" i="1" s="1"/>
  <c r="L2198" i="1" s="1" a="1"/>
  <c r="L2198" i="1" s="1"/>
  <c r="L2199" i="1" s="1" a="1"/>
  <c r="L2199" i="1" s="1"/>
  <c r="L2200" i="1" s="1" a="1"/>
  <c r="L2200" i="1" s="1"/>
  <c r="L2201" i="1" s="1" a="1"/>
  <c r="L2201" i="1" s="1"/>
  <c r="L2202" i="1" s="1" a="1"/>
  <c r="L2202" i="1" s="1"/>
  <c r="L2203" i="1" s="1" a="1"/>
  <c r="L2203" i="1" s="1"/>
  <c r="L2204" i="1" s="1" a="1"/>
  <c r="L2204" i="1" s="1"/>
  <c r="L2205" i="1" s="1" a="1"/>
  <c r="L2205" i="1" s="1"/>
  <c r="L2206" i="1" s="1" a="1"/>
  <c r="L2206" i="1" s="1"/>
  <c r="L2207" i="1" s="1" a="1"/>
  <c r="L2207" i="1" s="1"/>
  <c r="L2208" i="1" s="1" a="1"/>
  <c r="L2208" i="1" s="1"/>
  <c r="L2209" i="1" s="1" a="1"/>
  <c r="L2209" i="1" s="1"/>
  <c r="L2210" i="1" s="1" a="1"/>
  <c r="L2210" i="1" s="1"/>
  <c r="L2211" i="1" s="1" a="1"/>
  <c r="L2211" i="1" s="1"/>
  <c r="L2212" i="1" s="1" a="1"/>
  <c r="L2212" i="1" s="1"/>
  <c r="L2213" i="1" s="1" a="1"/>
  <c r="L2213" i="1" s="1"/>
  <c r="L2214" i="1" s="1" a="1"/>
  <c r="L2214" i="1" s="1"/>
  <c r="L2215" i="1" s="1" a="1"/>
  <c r="L2215" i="1" s="1"/>
  <c r="L2216" i="1" s="1" a="1"/>
  <c r="L2216" i="1" s="1"/>
  <c r="L2217" i="1" s="1" a="1"/>
  <c r="L2217" i="1" s="1"/>
  <c r="L2218" i="1" s="1" a="1"/>
  <c r="L2218" i="1" s="1"/>
  <c r="L2219" i="1" s="1" a="1"/>
  <c r="L2219" i="1" s="1"/>
  <c r="L2220" i="1" s="1" a="1"/>
  <c r="L2220" i="1" s="1"/>
  <c r="L2221" i="1" s="1" a="1"/>
  <c r="L2221" i="1" s="1"/>
  <c r="L2222" i="1" s="1" a="1"/>
  <c r="L2222" i="1" s="1"/>
  <c r="L2223" i="1" s="1" a="1"/>
  <c r="L2223" i="1" s="1"/>
  <c r="L2224" i="1" s="1" a="1"/>
  <c r="L2224" i="1" s="1"/>
  <c r="L2225" i="1" s="1" a="1"/>
  <c r="L2225" i="1" s="1"/>
  <c r="L2226" i="1" s="1" a="1"/>
  <c r="L2226" i="1" s="1"/>
  <c r="L2227" i="1" s="1" a="1"/>
  <c r="L2227" i="1" s="1"/>
  <c r="L2228" i="1" s="1" a="1"/>
  <c r="L2228" i="1" s="1"/>
  <c r="L2229" i="1" s="1" a="1"/>
  <c r="L2229" i="1" s="1"/>
  <c r="L2230" i="1" s="1" a="1"/>
  <c r="L2230" i="1" s="1"/>
  <c r="L2231" i="1" s="1" a="1"/>
  <c r="L2231" i="1" s="1"/>
  <c r="L2232" i="1" s="1" a="1"/>
  <c r="L2232" i="1" s="1"/>
  <c r="L2233" i="1" s="1" a="1"/>
  <c r="L2233" i="1" s="1"/>
  <c r="L2234" i="1" s="1" a="1"/>
  <c r="L2234" i="1" s="1"/>
  <c r="L2235" i="1" s="1" a="1"/>
  <c r="L2235" i="1" s="1"/>
  <c r="L2236" i="1" s="1" a="1"/>
  <c r="L2236" i="1" s="1"/>
  <c r="L2237" i="1" s="1" a="1"/>
  <c r="L2237" i="1" s="1"/>
  <c r="L2238" i="1" s="1" a="1"/>
  <c r="L2238" i="1" s="1"/>
  <c r="L2239" i="1" s="1" a="1"/>
  <c r="L2239" i="1" s="1"/>
  <c r="L2240" i="1" s="1" a="1"/>
  <c r="L2240" i="1" s="1"/>
  <c r="L2241" i="1" s="1" a="1"/>
  <c r="L2241" i="1" s="1"/>
  <c r="L2242" i="1" s="1" a="1"/>
  <c r="L2242" i="1" s="1"/>
  <c r="L2243" i="1" s="1" a="1"/>
  <c r="L2243" i="1" s="1"/>
  <c r="L2244" i="1" s="1" a="1"/>
  <c r="L2244" i="1" s="1"/>
  <c r="L2245" i="1" s="1" a="1"/>
  <c r="L2245" i="1" s="1"/>
  <c r="L2246" i="1" s="1" a="1"/>
  <c r="L2246" i="1" s="1"/>
  <c r="L2247" i="1" s="1" a="1"/>
  <c r="L2247" i="1" s="1"/>
  <c r="L2248" i="1" s="1" a="1"/>
  <c r="L2248" i="1" s="1"/>
  <c r="L2249" i="1" s="1" a="1"/>
  <c r="L2249" i="1" s="1"/>
  <c r="L2250" i="1" s="1" a="1"/>
  <c r="L2250" i="1" s="1"/>
  <c r="L2251" i="1" s="1" a="1"/>
  <c r="L2251" i="1" s="1"/>
  <c r="L2252" i="1" s="1" a="1"/>
  <c r="L2252" i="1" s="1"/>
  <c r="L2253" i="1" s="1" a="1"/>
  <c r="L2253" i="1" s="1"/>
  <c r="L2254" i="1" s="1" a="1"/>
  <c r="L2254" i="1" s="1"/>
  <c r="L2255" i="1" s="1" a="1"/>
  <c r="L2255" i="1" s="1"/>
  <c r="L2256" i="1" s="1" a="1"/>
  <c r="L2256" i="1" s="1"/>
  <c r="L2257" i="1" s="1" a="1"/>
  <c r="L2257" i="1" s="1"/>
  <c r="L2258" i="1" s="1" a="1"/>
  <c r="L2258" i="1" s="1"/>
  <c r="L2259" i="1" s="1" a="1"/>
  <c r="L2259" i="1" s="1"/>
  <c r="L2260" i="1" s="1" a="1"/>
  <c r="L2260" i="1" s="1"/>
  <c r="L2261" i="1" s="1" a="1"/>
  <c r="L2261" i="1" s="1"/>
  <c r="L2262" i="1" s="1" a="1"/>
  <c r="L2262" i="1" s="1"/>
  <c r="L2263" i="1" s="1" a="1"/>
  <c r="L2263" i="1" s="1"/>
  <c r="L2264" i="1" s="1" a="1"/>
  <c r="L2264" i="1" s="1"/>
  <c r="L2265" i="1" s="1" a="1"/>
  <c r="L2265" i="1" s="1"/>
  <c r="L2266" i="1" s="1" a="1"/>
  <c r="L2266" i="1" s="1"/>
  <c r="L2267" i="1" s="1" a="1"/>
  <c r="L2267" i="1" s="1"/>
  <c r="L2268" i="1" s="1" a="1"/>
  <c r="L2268" i="1" s="1"/>
  <c r="L2269" i="1" s="1" a="1"/>
  <c r="L2269" i="1" s="1"/>
  <c r="L2270" i="1" s="1" a="1"/>
  <c r="L2270" i="1" s="1"/>
  <c r="L2271" i="1" s="1" a="1"/>
  <c r="L2271" i="1" s="1"/>
  <c r="L2272" i="1" s="1" a="1"/>
  <c r="L2272" i="1" s="1"/>
  <c r="L2273" i="1" s="1" a="1"/>
  <c r="L2273" i="1" s="1"/>
  <c r="L2274" i="1" s="1" a="1"/>
  <c r="L2274" i="1" s="1"/>
  <c r="L2275" i="1" s="1" a="1"/>
  <c r="L2275" i="1" s="1"/>
  <c r="L2276" i="1" s="1" a="1"/>
  <c r="L2276" i="1" s="1"/>
  <c r="L2277" i="1" s="1" a="1"/>
  <c r="L2277" i="1" s="1"/>
  <c r="L2278" i="1" s="1" a="1"/>
  <c r="L2278" i="1" s="1"/>
  <c r="L2279" i="1" s="1" a="1"/>
  <c r="L2279" i="1" s="1"/>
  <c r="L2280" i="1" s="1" a="1"/>
  <c r="L2280" i="1" s="1"/>
  <c r="L2281" i="1" s="1" a="1"/>
  <c r="L2281" i="1" s="1"/>
  <c r="L2282" i="1" s="1" a="1"/>
  <c r="L2282" i="1" s="1"/>
  <c r="L2283" i="1" s="1" a="1"/>
  <c r="L2283" i="1" s="1"/>
  <c r="L2284" i="1" s="1" a="1"/>
  <c r="L2284" i="1" s="1"/>
  <c r="L2285" i="1" s="1" a="1"/>
  <c r="L2285" i="1" s="1"/>
  <c r="L2286" i="1" s="1" a="1"/>
  <c r="L2286" i="1" s="1"/>
  <c r="L2287" i="1" s="1" a="1"/>
  <c r="L2287" i="1" s="1"/>
  <c r="L2288" i="1" s="1" a="1"/>
  <c r="L2288" i="1" s="1"/>
  <c r="L2289" i="1" s="1" a="1"/>
  <c r="L2289" i="1" s="1"/>
  <c r="L2290" i="1" s="1" a="1"/>
  <c r="L2290" i="1" s="1"/>
  <c r="L2291" i="1" s="1" a="1"/>
  <c r="L2291" i="1" s="1"/>
  <c r="L2292" i="1" s="1" a="1"/>
  <c r="L2292" i="1" s="1"/>
  <c r="L2293" i="1" s="1" a="1"/>
  <c r="L2293" i="1" s="1"/>
  <c r="L2294" i="1" s="1" a="1"/>
  <c r="L2294" i="1" s="1"/>
  <c r="L2295" i="1" s="1" a="1"/>
  <c r="L2295" i="1" s="1"/>
  <c r="L2296" i="1" s="1" a="1"/>
  <c r="L2296" i="1" s="1"/>
  <c r="L2297" i="1" s="1" a="1"/>
  <c r="L2297" i="1" s="1"/>
  <c r="L2298" i="1" s="1" a="1"/>
  <c r="L2298" i="1" s="1"/>
  <c r="L2299" i="1" s="1" a="1"/>
  <c r="L2299" i="1" s="1"/>
  <c r="L2300" i="1" s="1" a="1"/>
  <c r="L2300" i="1" s="1"/>
  <c r="L2301" i="1" s="1" a="1"/>
  <c r="L2301" i="1" s="1"/>
  <c r="L2302" i="1" s="1" a="1"/>
  <c r="L2302" i="1" s="1"/>
  <c r="L2303" i="1" s="1" a="1"/>
  <c r="L2303" i="1" s="1"/>
  <c r="L2304" i="1" s="1" a="1"/>
  <c r="L2304" i="1" s="1"/>
  <c r="L2305" i="1" s="1" a="1"/>
  <c r="L2305" i="1" s="1"/>
  <c r="L2306" i="1" s="1" a="1"/>
  <c r="L2306" i="1" s="1"/>
  <c r="L2307" i="1" s="1" a="1"/>
  <c r="L2307" i="1" s="1"/>
  <c r="L2308" i="1" s="1" a="1"/>
  <c r="L2308" i="1" s="1"/>
  <c r="L2309" i="1" s="1" a="1"/>
  <c r="L2309" i="1" s="1"/>
  <c r="L2310" i="1" s="1" a="1"/>
  <c r="L2310" i="1" s="1"/>
  <c r="L2311" i="1" s="1" a="1"/>
  <c r="L2311" i="1" s="1"/>
  <c r="L2312" i="1" s="1" a="1"/>
  <c r="L2312" i="1" s="1"/>
  <c r="L2313" i="1" s="1" a="1"/>
  <c r="L2313" i="1" s="1"/>
  <c r="L2314" i="1" s="1" a="1"/>
  <c r="L2314" i="1" s="1"/>
  <c r="L2315" i="1" s="1" a="1"/>
  <c r="L2315" i="1" s="1"/>
  <c r="L2316" i="1" s="1" a="1"/>
  <c r="L2316" i="1" s="1"/>
  <c r="L2317" i="1" s="1" a="1"/>
  <c r="L2317" i="1" s="1"/>
  <c r="L2318" i="1" s="1" a="1"/>
  <c r="L2318" i="1" s="1"/>
  <c r="L2319" i="1" s="1" a="1"/>
  <c r="L2319" i="1" s="1"/>
  <c r="L2320" i="1" s="1" a="1"/>
  <c r="L2320" i="1" s="1"/>
  <c r="L2321" i="1" s="1" a="1"/>
  <c r="L2321" i="1" s="1"/>
  <c r="L2322" i="1" s="1" a="1"/>
  <c r="L2322" i="1" s="1"/>
  <c r="L2323" i="1" s="1" a="1"/>
  <c r="L2323" i="1" s="1"/>
  <c r="L2324" i="1" s="1" a="1"/>
  <c r="L2324" i="1" s="1"/>
  <c r="L2325" i="1" s="1" a="1"/>
  <c r="L2325" i="1" s="1"/>
  <c r="L2326" i="1" s="1" a="1"/>
  <c r="L2326" i="1" s="1"/>
  <c r="L2327" i="1" s="1" a="1"/>
  <c r="L2327" i="1" s="1"/>
  <c r="L2328" i="1" s="1" a="1"/>
  <c r="L2328" i="1" s="1"/>
  <c r="L2329" i="1" s="1" a="1"/>
  <c r="L2329" i="1" s="1"/>
  <c r="L2330" i="1" s="1" a="1"/>
  <c r="L2330" i="1" s="1"/>
  <c r="L2331" i="1" s="1" a="1"/>
  <c r="L2331" i="1" s="1"/>
  <c r="L2332" i="1" s="1" a="1"/>
  <c r="L2332" i="1" s="1"/>
  <c r="L2333" i="1" s="1" a="1"/>
  <c r="L2333" i="1" s="1"/>
  <c r="L2334" i="1" s="1" a="1"/>
  <c r="L2334" i="1" s="1"/>
  <c r="L2335" i="1" s="1" a="1"/>
  <c r="L2335" i="1" s="1"/>
  <c r="L2336" i="1" s="1" a="1"/>
  <c r="L2336" i="1" s="1"/>
  <c r="L2337" i="1" s="1" a="1"/>
  <c r="L2337" i="1" s="1"/>
  <c r="L2338" i="1" s="1" a="1"/>
  <c r="L2338" i="1" s="1"/>
  <c r="L2339" i="1" s="1" a="1"/>
  <c r="L2339" i="1" s="1"/>
  <c r="L2340" i="1" s="1" a="1"/>
  <c r="L2340" i="1" s="1"/>
  <c r="L2341" i="1" s="1" a="1"/>
  <c r="L2341" i="1" s="1"/>
  <c r="L2342" i="1" s="1" a="1"/>
  <c r="L2342" i="1" s="1"/>
  <c r="L2343" i="1" s="1" a="1"/>
  <c r="L2343" i="1" s="1"/>
  <c r="L2344" i="1" s="1" a="1"/>
  <c r="L2344" i="1" s="1"/>
  <c r="L2345" i="1" s="1" a="1"/>
  <c r="L2345" i="1" s="1"/>
  <c r="L2346" i="1" s="1" a="1"/>
  <c r="L2346" i="1" s="1"/>
  <c r="L2347" i="1" s="1" a="1"/>
  <c r="L2347" i="1" s="1"/>
  <c r="L2348" i="1" s="1" a="1"/>
  <c r="L2348" i="1" s="1"/>
  <c r="L2349" i="1" s="1" a="1"/>
  <c r="L2349" i="1" s="1"/>
  <c r="L2350" i="1" s="1" a="1"/>
  <c r="L2350" i="1" s="1"/>
  <c r="L2351" i="1" s="1" a="1"/>
  <c r="L2351" i="1" s="1"/>
  <c r="L2352" i="1" s="1" a="1"/>
  <c r="L2352" i="1" s="1"/>
  <c r="L2353" i="1" s="1" a="1"/>
  <c r="L2353" i="1" s="1"/>
  <c r="L2354" i="1" s="1" a="1"/>
  <c r="L2354" i="1" s="1"/>
  <c r="L2355" i="1" s="1" a="1"/>
  <c r="L2355" i="1" s="1"/>
  <c r="L2356" i="1" s="1" a="1"/>
  <c r="L2356" i="1" s="1"/>
  <c r="L2357" i="1" s="1" a="1"/>
  <c r="L2357" i="1" s="1"/>
  <c r="L2358" i="1" s="1" a="1"/>
  <c r="L2358" i="1" s="1"/>
  <c r="L2359" i="1" s="1" a="1"/>
  <c r="L2359" i="1" s="1"/>
  <c r="L2360" i="1" s="1" a="1"/>
  <c r="L2360" i="1" s="1"/>
  <c r="L2361" i="1" s="1" a="1"/>
  <c r="L2361" i="1" s="1"/>
  <c r="L2362" i="1" s="1" a="1"/>
  <c r="L2362" i="1" s="1"/>
  <c r="L2363" i="1" s="1" a="1"/>
  <c r="L2363" i="1" s="1"/>
  <c r="L2364" i="1" s="1" a="1"/>
  <c r="L2364" i="1" s="1"/>
  <c r="L2365" i="1" s="1" a="1"/>
  <c r="L2365" i="1" s="1"/>
  <c r="L2366" i="1" s="1" a="1"/>
  <c r="L2366" i="1" s="1"/>
  <c r="L2367" i="1" s="1" a="1"/>
  <c r="L2367" i="1" s="1"/>
  <c r="L2368" i="1" s="1" a="1"/>
  <c r="L2368" i="1" s="1"/>
  <c r="L2369" i="1" s="1" a="1"/>
  <c r="L2369" i="1" s="1"/>
  <c r="L2370" i="1" s="1" a="1"/>
  <c r="L2370" i="1" s="1"/>
  <c r="L2371" i="1" s="1" a="1"/>
  <c r="L2371" i="1" s="1"/>
  <c r="L2372" i="1" s="1" a="1"/>
  <c r="L2372" i="1" s="1"/>
  <c r="L2373" i="1" s="1" a="1"/>
  <c r="L2373" i="1" s="1"/>
  <c r="L2374" i="1" s="1" a="1"/>
  <c r="L2374" i="1" s="1"/>
  <c r="L2375" i="1" s="1" a="1"/>
  <c r="L2375" i="1" s="1"/>
  <c r="L2376" i="1" s="1" a="1"/>
  <c r="L2376" i="1" s="1"/>
  <c r="L2377" i="1" s="1" a="1"/>
  <c r="L2377" i="1" s="1"/>
  <c r="L2378" i="1" s="1" a="1"/>
  <c r="L2378" i="1" s="1"/>
  <c r="L2379" i="1" s="1" a="1"/>
  <c r="L2379" i="1" s="1"/>
  <c r="L2380" i="1" s="1" a="1"/>
  <c r="L2380" i="1" s="1"/>
  <c r="L2381" i="1" s="1" a="1"/>
  <c r="L2381" i="1" s="1"/>
  <c r="L2382" i="1" s="1" a="1"/>
  <c r="L2382" i="1" s="1"/>
  <c r="L2383" i="1" s="1" a="1"/>
  <c r="L2383" i="1" s="1"/>
  <c r="L2384" i="1" s="1" a="1"/>
  <c r="L2384" i="1" s="1"/>
  <c r="L2385" i="1" s="1" a="1"/>
  <c r="L2385" i="1" s="1"/>
  <c r="L2386" i="1" s="1" a="1"/>
  <c r="L2386" i="1" s="1"/>
  <c r="L2387" i="1" s="1" a="1"/>
  <c r="L2387" i="1" s="1"/>
  <c r="L2388" i="1" s="1" a="1"/>
  <c r="L2388" i="1" s="1"/>
  <c r="L2389" i="1" s="1" a="1"/>
  <c r="L2389" i="1" s="1"/>
  <c r="L2390" i="1" s="1" a="1"/>
  <c r="L2390" i="1" s="1"/>
  <c r="L2391" i="1" s="1" a="1"/>
  <c r="L2391" i="1" s="1"/>
  <c r="L2392" i="1" s="1" a="1"/>
  <c r="L2392" i="1" s="1"/>
  <c r="L2393" i="1" s="1" a="1"/>
  <c r="L2393" i="1" s="1"/>
  <c r="L2394" i="1" s="1" a="1"/>
  <c r="L2394" i="1" s="1"/>
  <c r="L2395" i="1" s="1" a="1"/>
  <c r="L2395" i="1" s="1"/>
  <c r="L2396" i="1" s="1" a="1"/>
  <c r="L2396" i="1" s="1"/>
  <c r="L2397" i="1" s="1" a="1"/>
  <c r="L2397" i="1" s="1"/>
  <c r="L2398" i="1" s="1" a="1"/>
  <c r="L2398" i="1" s="1"/>
  <c r="L2399" i="1" s="1" a="1"/>
  <c r="L2399" i="1" s="1"/>
  <c r="L2400" i="1" s="1" a="1"/>
  <c r="L2400" i="1" s="1"/>
  <c r="L2401" i="1" s="1" a="1"/>
  <c r="L2401" i="1" s="1"/>
  <c r="L2402" i="1" s="1" a="1"/>
  <c r="L2402" i="1" s="1"/>
  <c r="L2403" i="1" s="1" a="1"/>
  <c r="L2403" i="1" s="1"/>
  <c r="L2404" i="1" s="1" a="1"/>
  <c r="L2404" i="1" s="1"/>
  <c r="L2405" i="1" s="1" a="1"/>
  <c r="L2405" i="1" s="1"/>
  <c r="L2406" i="1" s="1" a="1"/>
  <c r="L2406" i="1" s="1"/>
  <c r="L2407" i="1" s="1" a="1"/>
  <c r="L2407" i="1" s="1"/>
  <c r="L2408" i="1" s="1" a="1"/>
  <c r="L2408" i="1" s="1"/>
  <c r="L2409" i="1" s="1" a="1"/>
  <c r="L2409" i="1" s="1"/>
  <c r="L2410" i="1" s="1" a="1"/>
  <c r="L2410" i="1" s="1"/>
  <c r="L2411" i="1" s="1" a="1"/>
  <c r="L2411" i="1" s="1"/>
  <c r="L2412" i="1" s="1" a="1"/>
  <c r="L2412" i="1" s="1"/>
  <c r="L2413" i="1" s="1" a="1"/>
  <c r="L2413" i="1" s="1"/>
  <c r="L2414" i="1" s="1" a="1"/>
  <c r="L2414" i="1" s="1"/>
  <c r="L2415" i="1" s="1" a="1"/>
  <c r="L2415" i="1" s="1"/>
  <c r="L2416" i="1" s="1" a="1"/>
  <c r="L2416" i="1" s="1"/>
  <c r="L2417" i="1" s="1" a="1"/>
  <c r="L2417" i="1" s="1"/>
  <c r="L2418" i="1" s="1" a="1"/>
  <c r="L2418" i="1" s="1"/>
  <c r="L2419" i="1" s="1" a="1"/>
  <c r="L2419" i="1" s="1"/>
  <c r="L2420" i="1" s="1" a="1"/>
  <c r="L2420" i="1" s="1"/>
  <c r="L2421" i="1" s="1" a="1"/>
  <c r="L2421" i="1" s="1"/>
  <c r="L2422" i="1" s="1" a="1"/>
  <c r="L2422" i="1" s="1"/>
  <c r="L2423" i="1" s="1" a="1"/>
  <c r="L2423" i="1" s="1"/>
  <c r="L2424" i="1" s="1" a="1"/>
  <c r="L2424" i="1" s="1"/>
  <c r="L2425" i="1" s="1" a="1"/>
  <c r="L2425" i="1" s="1"/>
  <c r="L2426" i="1" s="1" a="1"/>
  <c r="L2426" i="1" s="1"/>
  <c r="L2427" i="1" s="1" a="1"/>
  <c r="L2427" i="1" s="1"/>
  <c r="L2428" i="1" s="1" a="1"/>
  <c r="L2428" i="1" s="1"/>
  <c r="L2429" i="1" s="1" a="1"/>
  <c r="L2429" i="1" s="1"/>
  <c r="L2430" i="1" s="1" a="1"/>
  <c r="L2430" i="1" s="1"/>
  <c r="L2431" i="1" s="1" a="1"/>
  <c r="L2431" i="1" s="1"/>
  <c r="L2432" i="1" s="1" a="1"/>
  <c r="L2432" i="1" s="1"/>
  <c r="L2433" i="1" s="1" a="1"/>
  <c r="L2433" i="1" s="1"/>
  <c r="L2434" i="1" s="1" a="1"/>
  <c r="L2434" i="1" s="1"/>
  <c r="L2435" i="1" s="1" a="1"/>
  <c r="L2435" i="1" s="1"/>
  <c r="L2436" i="1" s="1" a="1"/>
  <c r="L2436" i="1" s="1"/>
  <c r="L2437" i="1" s="1" a="1"/>
  <c r="L2437" i="1" s="1"/>
  <c r="L2438" i="1" s="1" a="1"/>
  <c r="L2438" i="1" s="1"/>
  <c r="L2439" i="1" s="1" a="1"/>
  <c r="L2439" i="1" s="1"/>
  <c r="L2440" i="1" s="1" a="1"/>
  <c r="L2440" i="1" s="1"/>
  <c r="L2441" i="1" s="1" a="1"/>
  <c r="L2441" i="1" s="1"/>
  <c r="L2442" i="1" s="1" a="1"/>
  <c r="L2442" i="1" s="1"/>
  <c r="L2443" i="1" s="1" a="1"/>
  <c r="L2443" i="1" s="1"/>
  <c r="L2444" i="1" s="1" a="1"/>
  <c r="L2444" i="1" s="1"/>
  <c r="L2445" i="1" s="1" a="1"/>
  <c r="L2445" i="1" s="1"/>
  <c r="L2446" i="1" s="1" a="1"/>
  <c r="L2446" i="1" s="1"/>
  <c r="L2447" i="1" s="1" a="1"/>
  <c r="L2447" i="1" s="1"/>
  <c r="L2448" i="1" s="1" a="1"/>
  <c r="L2448" i="1" s="1"/>
  <c r="L2449" i="1" s="1" a="1"/>
  <c r="L2449" i="1" s="1"/>
  <c r="L2450" i="1" s="1" a="1"/>
  <c r="L2450" i="1" s="1"/>
  <c r="L2451" i="1" s="1" a="1"/>
  <c r="L2451" i="1" s="1"/>
  <c r="L2452" i="1" s="1" a="1"/>
  <c r="L2452" i="1" s="1"/>
  <c r="L2453" i="1" s="1" a="1"/>
  <c r="L2453" i="1" s="1"/>
  <c r="L2454" i="1" s="1" a="1"/>
  <c r="L2454" i="1" s="1"/>
  <c r="L2455" i="1" s="1" a="1"/>
  <c r="L2455" i="1" s="1"/>
  <c r="L2456" i="1" s="1" a="1"/>
  <c r="L2456" i="1" s="1"/>
  <c r="L2457" i="1" s="1" a="1"/>
  <c r="L2457" i="1" s="1"/>
  <c r="L2458" i="1" s="1" a="1"/>
  <c r="L2458" i="1" s="1"/>
  <c r="L2459" i="1" s="1" a="1"/>
  <c r="L2459" i="1" s="1"/>
  <c r="L2460" i="1" s="1" a="1"/>
  <c r="L2460" i="1" s="1"/>
  <c r="L2461" i="1" s="1" a="1"/>
  <c r="L2461" i="1" s="1"/>
  <c r="L2462" i="1" s="1" a="1"/>
  <c r="L2462" i="1" s="1"/>
  <c r="L2463" i="1" s="1" a="1"/>
  <c r="L2463" i="1" s="1"/>
  <c r="L2464" i="1" s="1" a="1"/>
  <c r="L2464" i="1" s="1"/>
  <c r="L2465" i="1" s="1" a="1"/>
  <c r="L2465" i="1" s="1"/>
  <c r="L2466" i="1" s="1" a="1"/>
  <c r="L2466" i="1" s="1"/>
  <c r="L2467" i="1" s="1" a="1"/>
  <c r="L2467" i="1" s="1"/>
  <c r="L2468" i="1" s="1" a="1"/>
  <c r="L2468" i="1" s="1"/>
  <c r="L2469" i="1" s="1" a="1"/>
  <c r="L2469" i="1" s="1"/>
  <c r="L2470" i="1" s="1" a="1"/>
  <c r="L2470" i="1" s="1"/>
  <c r="L2471" i="1" s="1" a="1"/>
  <c r="L2471" i="1" s="1"/>
  <c r="L2472" i="1" s="1" a="1"/>
  <c r="L2472" i="1" s="1"/>
  <c r="L2473" i="1" s="1" a="1"/>
  <c r="L2473" i="1" s="1"/>
  <c r="L2474" i="1" s="1" a="1"/>
  <c r="L2474" i="1" s="1"/>
  <c r="L2475" i="1" s="1" a="1"/>
  <c r="L2475" i="1" s="1"/>
  <c r="L2476" i="1" s="1" a="1"/>
  <c r="L2476" i="1" s="1"/>
  <c r="L2477" i="1" s="1" a="1"/>
  <c r="L2477" i="1" s="1"/>
  <c r="L2478" i="1" s="1" a="1"/>
  <c r="L2478" i="1" s="1"/>
  <c r="L2479" i="1" s="1" a="1"/>
  <c r="L2479" i="1" s="1"/>
  <c r="L2480" i="1" s="1" a="1"/>
  <c r="L2480" i="1" s="1"/>
  <c r="L2481" i="1" s="1" a="1"/>
  <c r="L2481" i="1" s="1"/>
  <c r="L2482" i="1" s="1" a="1"/>
  <c r="L2482" i="1" s="1"/>
  <c r="L2483" i="1" s="1" a="1"/>
  <c r="L2483" i="1" s="1"/>
  <c r="L2484" i="1" s="1" a="1"/>
  <c r="L2484" i="1" s="1"/>
  <c r="L2485" i="1" s="1" a="1"/>
  <c r="L2485" i="1" s="1"/>
  <c r="L2486" i="1" s="1" a="1"/>
  <c r="L2486" i="1" s="1"/>
  <c r="L2487" i="1" s="1" a="1"/>
  <c r="L2487" i="1" s="1"/>
  <c r="L2488" i="1" s="1" a="1"/>
  <c r="L2488" i="1" s="1"/>
  <c r="L2489" i="1" s="1" a="1"/>
  <c r="L2489" i="1" s="1"/>
  <c r="L2490" i="1" s="1" a="1"/>
  <c r="L2490" i="1" s="1"/>
  <c r="L2491" i="1" s="1" a="1"/>
  <c r="L2491" i="1" s="1"/>
  <c r="L2492" i="1" s="1" a="1"/>
  <c r="L2492" i="1" s="1"/>
  <c r="L2493" i="1" s="1" a="1"/>
  <c r="L2493" i="1" s="1"/>
  <c r="L2494" i="1" s="1" a="1"/>
  <c r="L2494" i="1" s="1"/>
  <c r="L2495" i="1" s="1" a="1"/>
  <c r="L2495" i="1" s="1"/>
  <c r="L2496" i="1" s="1" a="1"/>
  <c r="L2496" i="1" s="1"/>
  <c r="L2497" i="1" s="1" a="1"/>
  <c r="L2497" i="1" s="1"/>
  <c r="L2498" i="1" s="1" a="1"/>
  <c r="L2498" i="1" s="1"/>
  <c r="L2499" i="1" s="1" a="1"/>
  <c r="L2499" i="1" s="1"/>
  <c r="L2500" i="1" s="1" a="1"/>
  <c r="L2500" i="1" s="1"/>
  <c r="L2501" i="1" s="1" a="1"/>
  <c r="L2501" i="1" s="1"/>
  <c r="L2502" i="1" s="1" a="1"/>
  <c r="L2502" i="1" s="1"/>
  <c r="L2503" i="1" s="1" a="1"/>
  <c r="L2503" i="1" s="1"/>
  <c r="L2504" i="1" s="1" a="1"/>
  <c r="L2504" i="1" s="1"/>
  <c r="L2505" i="1" s="1" a="1"/>
  <c r="L2505" i="1" s="1"/>
  <c r="L2506" i="1" s="1" a="1"/>
  <c r="L2506" i="1" s="1"/>
  <c r="L2507" i="1" s="1" a="1"/>
  <c r="L2507" i="1" s="1"/>
  <c r="L2508" i="1" s="1" a="1"/>
  <c r="L2508" i="1" s="1"/>
  <c r="L2509" i="1" s="1" a="1"/>
  <c r="L2509" i="1" s="1"/>
  <c r="L2510" i="1" s="1" a="1"/>
  <c r="L2510" i="1" s="1"/>
  <c r="L2511" i="1" s="1" a="1"/>
  <c r="L2511" i="1" s="1"/>
  <c r="L2512" i="1" s="1" a="1"/>
  <c r="L2512" i="1" s="1"/>
  <c r="L2513" i="1" s="1" a="1"/>
  <c r="L2513" i="1" s="1"/>
  <c r="L2514" i="1" s="1" a="1"/>
  <c r="L2514" i="1" s="1"/>
  <c r="L2515" i="1" s="1" a="1"/>
  <c r="L2515" i="1" s="1"/>
  <c r="L2516" i="1" s="1" a="1"/>
  <c r="L2516" i="1" s="1"/>
  <c r="L2517" i="1" s="1" a="1"/>
  <c r="L2517" i="1" s="1"/>
  <c r="L2518" i="1" s="1" a="1"/>
  <c r="L2518" i="1" s="1"/>
  <c r="L2519" i="1" s="1" a="1"/>
  <c r="L2519" i="1" s="1"/>
  <c r="L2520" i="1" s="1" a="1"/>
  <c r="L2520" i="1" s="1"/>
  <c r="L2521" i="1" s="1" a="1"/>
  <c r="L2521" i="1" s="1"/>
  <c r="L2522" i="1" s="1" a="1"/>
  <c r="L2522" i="1" s="1"/>
  <c r="L2523" i="1" s="1" a="1"/>
  <c r="L2523" i="1" s="1"/>
  <c r="L2524" i="1" s="1" a="1"/>
  <c r="L2524" i="1" s="1"/>
  <c r="L2525" i="1" s="1" a="1"/>
  <c r="L2525" i="1" s="1"/>
  <c r="L2526" i="1" s="1" a="1"/>
  <c r="L2526" i="1" s="1"/>
  <c r="L2527" i="1" s="1" a="1"/>
  <c r="L2527" i="1" s="1"/>
  <c r="L2528" i="1" s="1" a="1"/>
  <c r="L2528" i="1" s="1"/>
  <c r="L2529" i="1" s="1" a="1"/>
  <c r="L2529" i="1" s="1"/>
  <c r="L2530" i="1" s="1" a="1"/>
  <c r="L2530" i="1" s="1"/>
  <c r="L2531" i="1" s="1" a="1"/>
  <c r="L2531" i="1" s="1"/>
  <c r="L2532" i="1" s="1" a="1"/>
  <c r="L2532" i="1" s="1"/>
  <c r="L2533" i="1" s="1" a="1"/>
  <c r="L2533" i="1" s="1"/>
  <c r="L2534" i="1" s="1" a="1"/>
  <c r="L2534" i="1" s="1"/>
  <c r="L2535" i="1" s="1" a="1"/>
  <c r="L2535" i="1" s="1"/>
  <c r="L2536" i="1" s="1" a="1"/>
  <c r="L2536" i="1" s="1"/>
  <c r="L2537" i="1" s="1" a="1"/>
  <c r="L2537" i="1" s="1"/>
  <c r="L2538" i="1" s="1" a="1"/>
  <c r="L2538" i="1" s="1"/>
  <c r="L2539" i="1" s="1" a="1"/>
  <c r="L2539" i="1" s="1"/>
  <c r="L2540" i="1" s="1" a="1"/>
  <c r="L2540" i="1" s="1"/>
  <c r="L2541" i="1" s="1" a="1"/>
  <c r="L2541" i="1" s="1"/>
  <c r="L2542" i="1" s="1" a="1"/>
  <c r="L2542" i="1" s="1"/>
  <c r="L2543" i="1" s="1" a="1"/>
  <c r="L2543" i="1" s="1"/>
  <c r="L2544" i="1" s="1" a="1"/>
  <c r="L2544" i="1" s="1"/>
  <c r="L2545" i="1" s="1" a="1"/>
  <c r="L2545" i="1" s="1"/>
  <c r="L2546" i="1" s="1" a="1"/>
  <c r="L2546" i="1" s="1"/>
  <c r="L2547" i="1" s="1" a="1"/>
  <c r="L2547" i="1" s="1"/>
  <c r="L2548" i="1" s="1" a="1"/>
  <c r="L2548" i="1" s="1"/>
  <c r="L2549" i="1" s="1" a="1"/>
  <c r="L2549" i="1" s="1"/>
  <c r="L2550" i="1" s="1" a="1"/>
  <c r="L2550" i="1" s="1"/>
  <c r="L2551" i="1" s="1" a="1"/>
  <c r="L2551" i="1" s="1"/>
  <c r="L2552" i="1" s="1" a="1"/>
  <c r="L2552" i="1" s="1"/>
  <c r="L2553" i="1" s="1" a="1"/>
  <c r="L2553" i="1" s="1"/>
  <c r="L2554" i="1" s="1" a="1"/>
  <c r="L2554" i="1" s="1"/>
  <c r="L2555" i="1" s="1" a="1"/>
  <c r="L2555" i="1" s="1"/>
  <c r="L2556" i="1" s="1" a="1"/>
  <c r="L2556" i="1" s="1"/>
  <c r="L2557" i="1" s="1" a="1"/>
  <c r="L2557" i="1" s="1"/>
  <c r="L2558" i="1" s="1" a="1"/>
  <c r="L2558" i="1" s="1"/>
  <c r="L2559" i="1" s="1" a="1"/>
  <c r="L2559" i="1" s="1"/>
  <c r="L2560" i="1" s="1" a="1"/>
  <c r="L2560" i="1" s="1"/>
  <c r="L2561" i="1" s="1" a="1"/>
  <c r="L2561" i="1" s="1"/>
  <c r="L2562" i="1" s="1" a="1"/>
  <c r="L2562" i="1" s="1"/>
  <c r="L2563" i="1" s="1" a="1"/>
  <c r="L2563" i="1" s="1"/>
  <c r="L2564" i="1" s="1" a="1"/>
  <c r="L2564" i="1" s="1"/>
  <c r="L2565" i="1" s="1" a="1"/>
  <c r="L2565" i="1" s="1"/>
  <c r="L2566" i="1" s="1" a="1"/>
  <c r="L2566" i="1" s="1"/>
  <c r="L2567" i="1" s="1" a="1"/>
  <c r="L2567" i="1" s="1"/>
  <c r="L2568" i="1" s="1" a="1"/>
  <c r="L2568" i="1" s="1"/>
  <c r="L2569" i="1" s="1" a="1"/>
  <c r="L2569" i="1" s="1"/>
  <c r="L2570" i="1" s="1" a="1"/>
  <c r="L2570" i="1" s="1"/>
  <c r="L2571" i="1" s="1" a="1"/>
  <c r="L2571" i="1" s="1"/>
  <c r="L2572" i="1" s="1" a="1"/>
  <c r="L2572" i="1" s="1"/>
  <c r="L2573" i="1" s="1" a="1"/>
  <c r="L2573" i="1" s="1"/>
  <c r="L2574" i="1" s="1" a="1"/>
  <c r="L2574" i="1" s="1"/>
  <c r="L2575" i="1" s="1" a="1"/>
  <c r="L2575" i="1" s="1"/>
  <c r="L2576" i="1" s="1" a="1"/>
  <c r="L2576" i="1" s="1"/>
  <c r="L2577" i="1" s="1" a="1"/>
  <c r="L2577" i="1" s="1"/>
  <c r="L2578" i="1" s="1" a="1"/>
  <c r="L2578" i="1" s="1"/>
  <c r="L2579" i="1" s="1" a="1"/>
  <c r="L2579" i="1" s="1"/>
  <c r="L2580" i="1" s="1" a="1"/>
  <c r="L2580" i="1" s="1"/>
  <c r="L2581" i="1" s="1" a="1"/>
  <c r="L2581" i="1" s="1"/>
  <c r="L2582" i="1" s="1" a="1"/>
  <c r="L2582" i="1" s="1"/>
  <c r="L2583" i="1" s="1" a="1"/>
  <c r="L2583" i="1" s="1"/>
  <c r="L2584" i="1" s="1" a="1"/>
  <c r="L2584" i="1" s="1"/>
  <c r="L2585" i="1" s="1" a="1"/>
  <c r="L2585" i="1" s="1"/>
  <c r="L2586" i="1" s="1" a="1"/>
  <c r="L2586" i="1" s="1"/>
  <c r="L2587" i="1" s="1" a="1"/>
  <c r="L2587" i="1" s="1"/>
  <c r="L2588" i="1" s="1" a="1"/>
  <c r="L2588" i="1" s="1"/>
  <c r="L2589" i="1" s="1" a="1"/>
  <c r="L2589" i="1" s="1"/>
  <c r="L2590" i="1" s="1" a="1"/>
  <c r="L2590" i="1" s="1"/>
  <c r="L2591" i="1" s="1" a="1"/>
  <c r="L2591" i="1" s="1"/>
  <c r="L2592" i="1" s="1" a="1"/>
  <c r="L2592" i="1" s="1"/>
  <c r="L2593" i="1" s="1" a="1"/>
  <c r="L2593" i="1" s="1"/>
  <c r="L2594" i="1" s="1" a="1"/>
  <c r="L2594" i="1" s="1"/>
  <c r="L2595" i="1" s="1" a="1"/>
  <c r="L2595" i="1" s="1"/>
  <c r="L2596" i="1" s="1" a="1"/>
  <c r="L2596" i="1" s="1"/>
  <c r="L2597" i="1" s="1" a="1"/>
  <c r="L2597" i="1" s="1"/>
  <c r="L2598" i="1" s="1" a="1"/>
  <c r="L2598" i="1" s="1"/>
  <c r="L2599" i="1" s="1" a="1"/>
  <c r="L2599" i="1" s="1"/>
  <c r="L2600" i="1" s="1" a="1"/>
  <c r="L2600" i="1" s="1"/>
  <c r="L2601" i="1" s="1" a="1"/>
  <c r="L2601" i="1" s="1"/>
  <c r="L2602" i="1" s="1" a="1"/>
  <c r="L2602" i="1" s="1"/>
  <c r="L2603" i="1" s="1" a="1"/>
  <c r="L2603" i="1" s="1"/>
  <c r="L2604" i="1" s="1" a="1"/>
  <c r="L2604" i="1" s="1"/>
  <c r="L2605" i="1" s="1" a="1"/>
  <c r="L2605" i="1" s="1"/>
  <c r="L2606" i="1" s="1" a="1"/>
  <c r="L2606" i="1" s="1"/>
  <c r="L2607" i="1" s="1" a="1"/>
  <c r="L2607" i="1" s="1"/>
  <c r="L2608" i="1" s="1" a="1"/>
  <c r="L2608" i="1" s="1"/>
  <c r="L2609" i="1" s="1" a="1"/>
  <c r="L2609" i="1" s="1"/>
  <c r="L2610" i="1" s="1" a="1"/>
  <c r="L2610" i="1" s="1"/>
  <c r="L2611" i="1" s="1" a="1"/>
  <c r="L2611" i="1" s="1"/>
  <c r="L2612" i="1" s="1" a="1"/>
  <c r="L2612" i="1" s="1"/>
  <c r="L2613" i="1" s="1" a="1"/>
  <c r="L2613" i="1" s="1"/>
  <c r="L2614" i="1" s="1" a="1"/>
  <c r="L2614" i="1" s="1"/>
  <c r="L2615" i="1" s="1" a="1"/>
  <c r="L2615" i="1" s="1"/>
  <c r="L2616" i="1" s="1" a="1"/>
  <c r="L2616" i="1" s="1"/>
  <c r="L2617" i="1" s="1" a="1"/>
  <c r="L2617" i="1" s="1"/>
  <c r="L2618" i="1" s="1" a="1"/>
  <c r="L2618" i="1" s="1"/>
  <c r="L2619" i="1" s="1" a="1"/>
  <c r="L2619" i="1" s="1"/>
  <c r="L2620" i="1" s="1" a="1"/>
  <c r="L2620" i="1" s="1"/>
  <c r="L2621" i="1" s="1" a="1"/>
  <c r="L2621" i="1" s="1"/>
  <c r="L2622" i="1" s="1" a="1"/>
  <c r="L2622" i="1" s="1"/>
  <c r="L2623" i="1" s="1" a="1"/>
  <c r="L2623" i="1" s="1"/>
  <c r="L2624" i="1" s="1" a="1"/>
  <c r="L2624" i="1" s="1"/>
  <c r="L2625" i="1" s="1" a="1"/>
  <c r="L2625" i="1" s="1"/>
  <c r="L2626" i="1" s="1" a="1"/>
  <c r="L2626" i="1" s="1"/>
  <c r="L2627" i="1" s="1" a="1"/>
  <c r="L2627" i="1" s="1"/>
  <c r="L2628" i="1" s="1" a="1"/>
  <c r="L2628" i="1" s="1"/>
  <c r="L2629" i="1" s="1" a="1"/>
  <c r="L2629" i="1" s="1"/>
  <c r="L2630" i="1" s="1" a="1"/>
  <c r="L2630" i="1" s="1"/>
  <c r="L2631" i="1" s="1" a="1"/>
  <c r="L2631" i="1" s="1"/>
  <c r="L2632" i="1" s="1" a="1"/>
  <c r="L2632" i="1" s="1"/>
  <c r="L2633" i="1" s="1" a="1"/>
  <c r="L2633" i="1" s="1"/>
  <c r="L2634" i="1" s="1" a="1"/>
  <c r="L2634" i="1" s="1"/>
  <c r="L2635" i="1" s="1" a="1"/>
  <c r="L2635" i="1" s="1"/>
  <c r="L2636" i="1" s="1" a="1"/>
  <c r="L2636" i="1" s="1"/>
  <c r="L2637" i="1" s="1" a="1"/>
  <c r="L2637" i="1" s="1"/>
  <c r="L2638" i="1" s="1" a="1"/>
  <c r="L2638" i="1" s="1"/>
  <c r="L2639" i="1" s="1" a="1"/>
  <c r="L2639" i="1" s="1"/>
  <c r="L2640" i="1" s="1" a="1"/>
  <c r="L2640" i="1" s="1"/>
  <c r="L2641" i="1" s="1" a="1"/>
  <c r="L2641" i="1" s="1"/>
  <c r="L2642" i="1" s="1" a="1"/>
  <c r="L2642" i="1" s="1"/>
  <c r="L2643" i="1" s="1" a="1"/>
  <c r="L2643" i="1" s="1"/>
  <c r="L2644" i="1" s="1" a="1"/>
  <c r="L2644" i="1" s="1"/>
  <c r="L2645" i="1" s="1" a="1"/>
  <c r="L2645" i="1" s="1"/>
  <c r="L2646" i="1" s="1" a="1"/>
  <c r="L2646" i="1" s="1"/>
  <c r="L2647" i="1" s="1" a="1"/>
  <c r="L2647" i="1" s="1"/>
  <c r="L2648" i="1" s="1" a="1"/>
  <c r="L2648" i="1" s="1"/>
  <c r="L2649" i="1" s="1" a="1"/>
  <c r="L2649" i="1" s="1"/>
  <c r="L2650" i="1" s="1" a="1"/>
  <c r="L2650" i="1" s="1"/>
  <c r="L2651" i="1" s="1" a="1"/>
  <c r="L2651" i="1" s="1"/>
  <c r="L2652" i="1" s="1" a="1"/>
  <c r="L2652" i="1" s="1"/>
  <c r="L2653" i="1" s="1" a="1"/>
  <c r="L2653" i="1" s="1"/>
  <c r="L2654" i="1" s="1" a="1"/>
  <c r="L2654" i="1" s="1"/>
  <c r="L2655" i="1" s="1" a="1"/>
  <c r="L2655" i="1" s="1"/>
  <c r="L2656" i="1" s="1" a="1"/>
  <c r="L2656" i="1" s="1"/>
  <c r="L2657" i="1" s="1" a="1"/>
  <c r="L2657" i="1" s="1"/>
  <c r="L2658" i="1" s="1" a="1"/>
  <c r="L2658" i="1" s="1"/>
  <c r="L2659" i="1" s="1" a="1"/>
  <c r="L2659" i="1" s="1"/>
  <c r="L2660" i="1" s="1" a="1"/>
  <c r="L2660" i="1" s="1"/>
  <c r="L2661" i="1" s="1" a="1"/>
  <c r="L2661" i="1" s="1"/>
  <c r="L2662" i="1" s="1" a="1"/>
  <c r="L2662" i="1" s="1"/>
  <c r="L2663" i="1" s="1" a="1"/>
  <c r="L2663" i="1" s="1"/>
  <c r="L2664" i="1" s="1" a="1"/>
  <c r="L2664" i="1" s="1"/>
  <c r="L2665" i="1" s="1" a="1"/>
  <c r="L2665" i="1" s="1"/>
  <c r="L2666" i="1" s="1" a="1"/>
  <c r="L2666" i="1" s="1"/>
  <c r="L2667" i="1" s="1" a="1"/>
  <c r="L2667" i="1" s="1"/>
  <c r="L2668" i="1" s="1" a="1"/>
  <c r="L2668" i="1" s="1"/>
  <c r="L2669" i="1" s="1" a="1"/>
  <c r="L2669" i="1" s="1"/>
  <c r="L2670" i="1" s="1" a="1"/>
  <c r="L2670" i="1" s="1"/>
  <c r="L2671" i="1" s="1" a="1"/>
  <c r="L2671" i="1" s="1"/>
  <c r="L2672" i="1" s="1" a="1"/>
  <c r="L2672" i="1" s="1"/>
  <c r="L2673" i="1" s="1" a="1"/>
  <c r="L2673" i="1" s="1"/>
  <c r="L2674" i="1" s="1" a="1"/>
  <c r="L2674" i="1" s="1"/>
  <c r="L2675" i="1" s="1" a="1"/>
  <c r="L2675" i="1" s="1"/>
  <c r="L2676" i="1" s="1" a="1"/>
  <c r="L2676" i="1" s="1"/>
  <c r="L2677" i="1" s="1" a="1"/>
  <c r="L2677" i="1" s="1"/>
  <c r="L2678" i="1" s="1" a="1"/>
  <c r="L2678" i="1" s="1"/>
  <c r="L2679" i="1" s="1" a="1"/>
  <c r="L2679" i="1" s="1"/>
  <c r="L2680" i="1" s="1" a="1"/>
  <c r="L2680" i="1" s="1"/>
  <c r="L2681" i="1" s="1" a="1"/>
  <c r="L2681" i="1" s="1"/>
  <c r="L2682" i="1" s="1" a="1"/>
  <c r="L2682" i="1" s="1"/>
  <c r="L2683" i="1" s="1" a="1"/>
  <c r="L2683" i="1" s="1"/>
  <c r="L2684" i="1" s="1" a="1"/>
  <c r="L2684" i="1" s="1"/>
  <c r="L2685" i="1" s="1" a="1"/>
  <c r="L2685" i="1" s="1"/>
  <c r="L2686" i="1" s="1" a="1"/>
  <c r="L2686" i="1" s="1"/>
  <c r="L2687" i="1" s="1" a="1"/>
  <c r="L2687" i="1" s="1"/>
  <c r="L2688" i="1" s="1" a="1"/>
  <c r="L2688" i="1" s="1"/>
  <c r="L2689" i="1" s="1" a="1"/>
  <c r="L2689" i="1" s="1"/>
  <c r="L2690" i="1" s="1" a="1"/>
  <c r="L2690" i="1" s="1"/>
  <c r="L2691" i="1" s="1" a="1"/>
  <c r="L2691" i="1" s="1"/>
  <c r="L2692" i="1" s="1" a="1"/>
  <c r="L2692" i="1" s="1"/>
  <c r="L2693" i="1" s="1" a="1"/>
  <c r="L2693" i="1" s="1"/>
  <c r="L2694" i="1" s="1" a="1"/>
  <c r="L2694" i="1" s="1"/>
  <c r="L2695" i="1" s="1" a="1"/>
  <c r="L2695" i="1" s="1"/>
  <c r="L2696" i="1" s="1" a="1"/>
  <c r="L2696" i="1" s="1"/>
  <c r="L2697" i="1" s="1" a="1"/>
  <c r="L2697" i="1" s="1"/>
  <c r="L2698" i="1" s="1" a="1"/>
  <c r="L2698" i="1" s="1"/>
  <c r="L2699" i="1" s="1" a="1"/>
  <c r="L2699" i="1" s="1"/>
  <c r="L2700" i="1" s="1" a="1"/>
  <c r="L2700" i="1" s="1"/>
  <c r="L2701" i="1" s="1" a="1"/>
  <c r="L2701" i="1" s="1"/>
  <c r="L2702" i="1" s="1" a="1"/>
  <c r="L2702" i="1" s="1"/>
  <c r="L2703" i="1" s="1" a="1"/>
  <c r="L2703" i="1" s="1"/>
  <c r="L2704" i="1" s="1" a="1"/>
  <c r="L2704" i="1" s="1"/>
  <c r="L2705" i="1" s="1" a="1"/>
  <c r="L2705" i="1" s="1"/>
  <c r="L2706" i="1" s="1" a="1"/>
  <c r="L2706" i="1" s="1"/>
  <c r="L2707" i="1" s="1" a="1"/>
  <c r="L2707" i="1" s="1"/>
  <c r="L2708" i="1" s="1" a="1"/>
  <c r="L2708" i="1" s="1"/>
  <c r="L2709" i="1" s="1" a="1"/>
  <c r="L2709" i="1" s="1"/>
  <c r="L2710" i="1" s="1" a="1"/>
  <c r="L2710" i="1" s="1"/>
  <c r="L2711" i="1" s="1" a="1"/>
  <c r="L2711" i="1" s="1"/>
  <c r="L2712" i="1" s="1" a="1"/>
  <c r="L2712" i="1" s="1"/>
  <c r="L2713" i="1" s="1" a="1"/>
  <c r="L2713" i="1" s="1"/>
  <c r="L2714" i="1" s="1" a="1"/>
  <c r="L2714" i="1" s="1"/>
  <c r="L2715" i="1" s="1" a="1"/>
  <c r="L2715" i="1" s="1"/>
  <c r="L2716" i="1" s="1" a="1"/>
  <c r="L2716" i="1" s="1"/>
  <c r="L2717" i="1" s="1" a="1"/>
  <c r="L2717" i="1" s="1"/>
  <c r="L2718" i="1" s="1" a="1"/>
  <c r="L2718" i="1" s="1"/>
  <c r="L2719" i="1" s="1" a="1"/>
  <c r="L2719" i="1" s="1"/>
  <c r="L2720" i="1" s="1" a="1"/>
  <c r="L2720" i="1" s="1"/>
  <c r="L2721" i="1" s="1" a="1"/>
  <c r="L2721" i="1" s="1"/>
  <c r="L2722" i="1" s="1" a="1"/>
  <c r="L2722" i="1" s="1"/>
  <c r="L2723" i="1" s="1" a="1"/>
  <c r="L2723" i="1" s="1"/>
  <c r="L2724" i="1" s="1" a="1"/>
  <c r="L2724" i="1" s="1"/>
  <c r="L2725" i="1" s="1" a="1"/>
  <c r="L2725" i="1" s="1"/>
  <c r="L2726" i="1" s="1" a="1"/>
  <c r="L2726" i="1" s="1"/>
  <c r="L2727" i="1" s="1" a="1"/>
  <c r="L2727" i="1" s="1"/>
  <c r="L2728" i="1" s="1" a="1"/>
  <c r="L2728" i="1" s="1"/>
  <c r="L2729" i="1" s="1" a="1"/>
  <c r="L2729" i="1" s="1"/>
  <c r="L2730" i="1" s="1" a="1"/>
  <c r="L2730" i="1" s="1"/>
  <c r="L2731" i="1" s="1" a="1"/>
  <c r="L2731" i="1" s="1"/>
  <c r="L2732" i="1" s="1" a="1"/>
  <c r="L2732" i="1" s="1"/>
  <c r="L2733" i="1" s="1" a="1"/>
  <c r="L2733" i="1" s="1"/>
  <c r="L2734" i="1" s="1" a="1"/>
  <c r="L2734" i="1" s="1"/>
  <c r="L2735" i="1" s="1" a="1"/>
  <c r="L2735" i="1" s="1"/>
  <c r="L2736" i="1" s="1" a="1"/>
  <c r="L2736" i="1" s="1"/>
  <c r="L2737" i="1" s="1" a="1"/>
  <c r="L2737" i="1" s="1"/>
  <c r="L2738" i="1" s="1" a="1"/>
  <c r="L2738" i="1" s="1"/>
  <c r="L2739" i="1" s="1" a="1"/>
  <c r="L2739" i="1" s="1"/>
  <c r="L2740" i="1" s="1" a="1"/>
  <c r="L2740" i="1" s="1"/>
  <c r="L2741" i="1" s="1" a="1"/>
  <c r="L2741" i="1" s="1"/>
  <c r="L2742" i="1" s="1" a="1"/>
  <c r="L2742" i="1" s="1"/>
  <c r="L2743" i="1" s="1" a="1"/>
  <c r="L2743" i="1" s="1"/>
  <c r="L2744" i="1" s="1" a="1"/>
  <c r="L2744" i="1" s="1"/>
  <c r="L2745" i="1" s="1" a="1"/>
  <c r="L2745" i="1" s="1"/>
  <c r="L2746" i="1" s="1" a="1"/>
  <c r="L2746" i="1" s="1"/>
  <c r="L2747" i="1" s="1" a="1"/>
  <c r="L2747" i="1" s="1"/>
  <c r="L2748" i="1" s="1" a="1"/>
  <c r="L2748" i="1" s="1"/>
  <c r="L2749" i="1" s="1" a="1"/>
  <c r="L2749" i="1" s="1"/>
  <c r="L2750" i="1" s="1" a="1"/>
  <c r="L2750" i="1" s="1"/>
  <c r="L2751" i="1" s="1" a="1"/>
  <c r="L2751" i="1" s="1"/>
  <c r="L2752" i="1" s="1" a="1"/>
  <c r="L2752" i="1" s="1"/>
  <c r="L2753" i="1" s="1" a="1"/>
  <c r="L2753" i="1" s="1"/>
  <c r="L2754" i="1" s="1" a="1"/>
  <c r="L2754" i="1" s="1"/>
  <c r="L2755" i="1" s="1" a="1"/>
  <c r="L2755" i="1" s="1"/>
  <c r="L2756" i="1" s="1" a="1"/>
  <c r="L2756" i="1" s="1"/>
  <c r="L2757" i="1" s="1" a="1"/>
  <c r="L2757" i="1" s="1"/>
  <c r="L2758" i="1" s="1" a="1"/>
  <c r="L2758" i="1" s="1"/>
  <c r="L2759" i="1" s="1" a="1"/>
  <c r="L2759" i="1" s="1"/>
  <c r="L2760" i="1" s="1" a="1"/>
  <c r="L2760" i="1" s="1"/>
  <c r="L2761" i="1" s="1" a="1"/>
  <c r="L2761" i="1" s="1"/>
  <c r="L2762" i="1" s="1" a="1"/>
  <c r="L2762" i="1" s="1"/>
  <c r="L2763" i="1" s="1" a="1"/>
  <c r="L2763" i="1" s="1"/>
  <c r="L2764" i="1" s="1" a="1"/>
  <c r="L2764" i="1" s="1"/>
  <c r="L2765" i="1" s="1" a="1"/>
  <c r="L2765" i="1" s="1"/>
  <c r="L2766" i="1" s="1" a="1"/>
  <c r="L2766" i="1" s="1"/>
  <c r="L2767" i="1" s="1" a="1"/>
  <c r="L2767" i="1" s="1"/>
  <c r="L2768" i="1" s="1" a="1"/>
  <c r="L2768" i="1" s="1"/>
  <c r="L2769" i="1" s="1" a="1"/>
  <c r="L2769" i="1" s="1"/>
  <c r="L2770" i="1" s="1" a="1"/>
  <c r="L2770" i="1" s="1"/>
  <c r="L2771" i="1" s="1" a="1"/>
  <c r="L2771" i="1" s="1"/>
  <c r="L2772" i="1" s="1" a="1"/>
  <c r="L2772" i="1" s="1"/>
  <c r="L2773" i="1" s="1" a="1"/>
  <c r="L2773" i="1" s="1"/>
  <c r="L2774" i="1" s="1" a="1"/>
  <c r="L2774" i="1" s="1"/>
  <c r="L2775" i="1" s="1" a="1"/>
  <c r="L2775" i="1" s="1"/>
  <c r="L2776" i="1" s="1" a="1"/>
  <c r="L2776" i="1" s="1"/>
  <c r="L2777" i="1" s="1" a="1"/>
  <c r="L2777" i="1" s="1"/>
  <c r="L2778" i="1" s="1" a="1"/>
  <c r="L2778" i="1" s="1"/>
  <c r="L2779" i="1" s="1" a="1"/>
  <c r="L2779" i="1" s="1"/>
  <c r="L2780" i="1" s="1" a="1"/>
  <c r="L2780" i="1" s="1"/>
  <c r="L2781" i="1" s="1" a="1"/>
  <c r="L2781" i="1" s="1"/>
  <c r="L2782" i="1" s="1" a="1"/>
  <c r="L2782" i="1" s="1"/>
  <c r="L2783" i="1" s="1" a="1"/>
  <c r="L2783" i="1" s="1"/>
  <c r="L2784" i="1" s="1" a="1"/>
  <c r="L2784" i="1" s="1"/>
  <c r="L2785" i="1" s="1" a="1"/>
  <c r="L2785" i="1" s="1"/>
  <c r="L2786" i="1" s="1" a="1"/>
  <c r="L2786" i="1" s="1"/>
  <c r="L2787" i="1" s="1" a="1"/>
  <c r="L2787" i="1" s="1"/>
  <c r="L2788" i="1" s="1" a="1"/>
  <c r="L2788" i="1" s="1"/>
  <c r="L2789" i="1" s="1" a="1"/>
  <c r="L2789" i="1" s="1"/>
  <c r="L2790" i="1" s="1" a="1"/>
  <c r="L2790" i="1" s="1"/>
  <c r="L2791" i="1" s="1" a="1"/>
  <c r="L2791" i="1" s="1"/>
  <c r="L2792" i="1" s="1" a="1"/>
  <c r="L2792" i="1" s="1"/>
  <c r="L2793" i="1" s="1" a="1"/>
  <c r="L2793" i="1" s="1"/>
  <c r="L2794" i="1" s="1" a="1"/>
  <c r="L2794" i="1" s="1"/>
  <c r="L2795" i="1" s="1" a="1"/>
  <c r="L2795" i="1" s="1"/>
  <c r="L2796" i="1" s="1" a="1"/>
  <c r="L2796" i="1" s="1"/>
  <c r="L2797" i="1" s="1" a="1"/>
  <c r="L2797" i="1" s="1"/>
  <c r="L2798" i="1" s="1" a="1"/>
  <c r="L2798" i="1" s="1"/>
  <c r="L2799" i="1" s="1" a="1"/>
  <c r="L2799" i="1" s="1"/>
  <c r="L2800" i="1" s="1" a="1"/>
  <c r="L2800" i="1" s="1"/>
  <c r="L2801" i="1" s="1" a="1"/>
  <c r="L2801" i="1" s="1"/>
  <c r="L2802" i="1" s="1" a="1"/>
  <c r="L2802" i="1" s="1"/>
  <c r="L2803" i="1" s="1" a="1"/>
  <c r="L2803" i="1" s="1"/>
  <c r="L2804" i="1" s="1" a="1"/>
  <c r="L2804" i="1" s="1"/>
  <c r="L2805" i="1" s="1" a="1"/>
  <c r="L2805" i="1" s="1"/>
  <c r="L2806" i="1" s="1" a="1"/>
  <c r="L2806" i="1" s="1"/>
  <c r="L2807" i="1" s="1" a="1"/>
  <c r="L2807" i="1" s="1"/>
  <c r="L2808" i="1" s="1" a="1"/>
  <c r="L2808" i="1" s="1"/>
  <c r="L2809" i="1" s="1" a="1"/>
  <c r="L2809" i="1" s="1"/>
  <c r="L2810" i="1" s="1" a="1"/>
  <c r="L2810" i="1" s="1"/>
  <c r="L2811" i="1" s="1" a="1"/>
  <c r="L2811" i="1" s="1"/>
  <c r="L2812" i="1" s="1" a="1"/>
  <c r="L2812" i="1" s="1"/>
  <c r="L2813" i="1" s="1" a="1"/>
  <c r="L2813" i="1" s="1"/>
  <c r="L2814" i="1" s="1" a="1"/>
  <c r="L2814" i="1" s="1"/>
  <c r="L2815" i="1" s="1" a="1"/>
  <c r="L2815" i="1" s="1"/>
  <c r="L2816" i="1" s="1" a="1"/>
  <c r="L2816" i="1" s="1"/>
  <c r="L2817" i="1" s="1" a="1"/>
  <c r="L2817" i="1" s="1"/>
  <c r="L2818" i="1" s="1" a="1"/>
  <c r="L2818" i="1" s="1"/>
  <c r="L2819" i="1" s="1" a="1"/>
  <c r="L2819" i="1" s="1"/>
  <c r="L2820" i="1" s="1" a="1"/>
  <c r="L2820" i="1" s="1"/>
  <c r="L2821" i="1" s="1" a="1"/>
  <c r="L2821" i="1" s="1"/>
  <c r="L2822" i="1" s="1" a="1"/>
  <c r="L2822" i="1" s="1"/>
  <c r="L2823" i="1" s="1" a="1"/>
  <c r="L2823" i="1" s="1"/>
  <c r="L2824" i="1" s="1" a="1"/>
  <c r="L2824" i="1" s="1"/>
  <c r="L2825" i="1" s="1" a="1"/>
  <c r="L2825" i="1" s="1"/>
  <c r="L2826" i="1" s="1" a="1"/>
  <c r="L2826" i="1" s="1"/>
  <c r="L2827" i="1" s="1" a="1"/>
  <c r="L2827" i="1" s="1"/>
  <c r="L2828" i="1" s="1" a="1"/>
  <c r="L2828" i="1" s="1"/>
  <c r="L2829" i="1" s="1" a="1"/>
  <c r="L2829" i="1" s="1"/>
  <c r="L2830" i="1" s="1" a="1"/>
  <c r="L2830" i="1" s="1"/>
  <c r="L2831" i="1" s="1" a="1"/>
  <c r="L2831" i="1" s="1"/>
  <c r="L2832" i="1" s="1" a="1"/>
  <c r="L2832" i="1" s="1"/>
  <c r="L2833" i="1" s="1" a="1"/>
  <c r="L2833" i="1" s="1"/>
  <c r="L2834" i="1" s="1" a="1"/>
  <c r="L2834" i="1" s="1"/>
  <c r="L2835" i="1" s="1" a="1"/>
  <c r="L2835" i="1" s="1"/>
  <c r="L2836" i="1" s="1" a="1"/>
  <c r="L2836" i="1" s="1"/>
  <c r="L2837" i="1" s="1" a="1"/>
  <c r="L2837" i="1" s="1"/>
  <c r="L2838" i="1" s="1" a="1"/>
  <c r="L2838" i="1" s="1"/>
  <c r="L2839" i="1" s="1" a="1"/>
  <c r="L2839" i="1" s="1"/>
  <c r="L2840" i="1" s="1" a="1"/>
  <c r="L2840" i="1" s="1"/>
  <c r="L2841" i="1" s="1" a="1"/>
  <c r="L2841" i="1" s="1"/>
  <c r="L2842" i="1" s="1" a="1"/>
  <c r="L2842" i="1" s="1"/>
  <c r="L2843" i="1" s="1" a="1"/>
  <c r="L2843" i="1" s="1"/>
  <c r="L2844" i="1" s="1" a="1"/>
  <c r="L2844" i="1" s="1"/>
  <c r="L2845" i="1" s="1" a="1"/>
  <c r="L2845" i="1" s="1"/>
  <c r="L2846" i="1" s="1" a="1"/>
  <c r="L2846" i="1" s="1"/>
  <c r="L2847" i="1" s="1" a="1"/>
  <c r="L2847" i="1" s="1"/>
  <c r="L2848" i="1" s="1" a="1"/>
  <c r="L2848" i="1" s="1"/>
  <c r="L2849" i="1" s="1" a="1"/>
  <c r="L2849" i="1" s="1"/>
  <c r="L2850" i="1" s="1" a="1"/>
  <c r="L2850" i="1" s="1"/>
  <c r="L2851" i="1" s="1" a="1"/>
  <c r="L2851" i="1" s="1"/>
  <c r="L2852" i="1" s="1" a="1"/>
  <c r="L2852" i="1" s="1"/>
  <c r="L2853" i="1" s="1" a="1"/>
  <c r="L2853" i="1" s="1"/>
  <c r="L2854" i="1" s="1" a="1"/>
  <c r="L2854" i="1" s="1"/>
  <c r="L2855" i="1" s="1" a="1"/>
  <c r="L2855" i="1" s="1"/>
  <c r="L2856" i="1" s="1" a="1"/>
  <c r="L2856" i="1" s="1"/>
  <c r="L2857" i="1" s="1" a="1"/>
  <c r="L2857" i="1" s="1"/>
  <c r="L2858" i="1" s="1" a="1"/>
  <c r="L2858" i="1" s="1"/>
  <c r="L2859" i="1" s="1" a="1"/>
  <c r="L2859" i="1" s="1"/>
  <c r="L2860" i="1" s="1" a="1"/>
  <c r="L2860" i="1" s="1"/>
  <c r="L2861" i="1" s="1" a="1"/>
  <c r="L2861" i="1" s="1"/>
  <c r="L2862" i="1" s="1" a="1"/>
  <c r="L2862" i="1" s="1"/>
  <c r="L2863" i="1" s="1" a="1"/>
  <c r="L2863" i="1" s="1"/>
  <c r="L2864" i="1" s="1" a="1"/>
  <c r="L2864" i="1" s="1"/>
  <c r="L2865" i="1" s="1" a="1"/>
  <c r="L2865" i="1" s="1"/>
  <c r="L2866" i="1" s="1" a="1"/>
  <c r="L2866" i="1" s="1"/>
  <c r="L2867" i="1" s="1" a="1"/>
  <c r="L2867" i="1" s="1"/>
  <c r="L2868" i="1" s="1" a="1"/>
  <c r="L2868" i="1" s="1"/>
  <c r="L2869" i="1" s="1" a="1"/>
  <c r="L2869" i="1" s="1"/>
  <c r="L2870" i="1" s="1" a="1"/>
  <c r="L2870" i="1" s="1"/>
  <c r="L2871" i="1" s="1" a="1"/>
  <c r="L2871" i="1" s="1"/>
  <c r="L2872" i="1" s="1" a="1"/>
  <c r="L2872" i="1" s="1"/>
  <c r="L2873" i="1" s="1" a="1"/>
  <c r="L2873" i="1" s="1"/>
  <c r="L2874" i="1" s="1" a="1"/>
  <c r="L2874" i="1" s="1"/>
  <c r="L2875" i="1" s="1" a="1"/>
  <c r="L2875" i="1" s="1"/>
  <c r="L2876" i="1" s="1" a="1"/>
  <c r="L2876" i="1" s="1"/>
  <c r="L2877" i="1" s="1" a="1"/>
  <c r="L2877" i="1" s="1"/>
  <c r="L2878" i="1" s="1" a="1"/>
  <c r="L2878" i="1" s="1"/>
  <c r="L2879" i="1" s="1" a="1"/>
  <c r="L2879" i="1" s="1"/>
  <c r="L2880" i="1" s="1" a="1"/>
  <c r="L2880" i="1" s="1"/>
  <c r="L2881" i="1" s="1" a="1"/>
  <c r="L2881" i="1" s="1"/>
  <c r="L2882" i="1" s="1" a="1"/>
  <c r="L2882" i="1" s="1"/>
  <c r="L2883" i="1" s="1" a="1"/>
  <c r="L2883" i="1" s="1"/>
  <c r="L2884" i="1" s="1" a="1"/>
  <c r="L2884" i="1" s="1"/>
  <c r="L2885" i="1" s="1" a="1"/>
  <c r="L2885" i="1" s="1"/>
  <c r="L2886" i="1" s="1" a="1"/>
  <c r="L2886" i="1" s="1"/>
  <c r="L2887" i="1" s="1" a="1"/>
  <c r="L2887" i="1" s="1"/>
  <c r="L2888" i="1" s="1" a="1"/>
  <c r="L2888" i="1" s="1"/>
  <c r="L2889" i="1" s="1" a="1"/>
  <c r="L2889" i="1" s="1"/>
  <c r="L2890" i="1" s="1" a="1"/>
  <c r="L2890" i="1" s="1"/>
  <c r="L2891" i="1" s="1" a="1"/>
  <c r="L2891" i="1" s="1"/>
  <c r="L2892" i="1" s="1" a="1"/>
  <c r="L2892" i="1" s="1"/>
  <c r="L2893" i="1" s="1" a="1"/>
  <c r="L2893" i="1" s="1"/>
  <c r="L2894" i="1" s="1" a="1"/>
  <c r="L2894" i="1" s="1"/>
  <c r="L2895" i="1" s="1" a="1"/>
  <c r="L2895" i="1" s="1"/>
  <c r="L2896" i="1" s="1" a="1"/>
  <c r="L2896" i="1" s="1"/>
  <c r="L2897" i="1" s="1" a="1"/>
  <c r="L2897" i="1" s="1"/>
  <c r="L2898" i="1" s="1" a="1"/>
  <c r="L2898" i="1" s="1"/>
  <c r="L2899" i="1" s="1" a="1"/>
  <c r="L2899" i="1" s="1"/>
  <c r="L2900" i="1" s="1" a="1"/>
  <c r="L2900" i="1" s="1"/>
  <c r="L2901" i="1" s="1" a="1"/>
  <c r="L2901" i="1" s="1"/>
  <c r="L2902" i="1" s="1" a="1"/>
  <c r="L2902" i="1" s="1"/>
  <c r="L2903" i="1" s="1" a="1"/>
  <c r="L2903" i="1" s="1"/>
  <c r="L2904" i="1" s="1" a="1"/>
  <c r="L2904" i="1" s="1"/>
  <c r="L2905" i="1" s="1" a="1"/>
  <c r="L2905" i="1" s="1"/>
  <c r="L2906" i="1" s="1" a="1"/>
  <c r="L2906" i="1" s="1"/>
  <c r="L2907" i="1" s="1" a="1"/>
  <c r="L2907" i="1" s="1"/>
  <c r="L2908" i="1" s="1" a="1"/>
  <c r="L2908" i="1" s="1"/>
  <c r="L2909" i="1" s="1" a="1"/>
  <c r="L2909" i="1" s="1"/>
  <c r="L2910" i="1" s="1" a="1"/>
  <c r="L2910" i="1" s="1"/>
  <c r="L2911" i="1" s="1" a="1"/>
  <c r="L2911" i="1" s="1"/>
  <c r="L2912" i="1" s="1" a="1"/>
  <c r="L2912" i="1" s="1"/>
  <c r="L2913" i="1" s="1" a="1"/>
  <c r="L2913" i="1" s="1"/>
  <c r="L2914" i="1" s="1" a="1"/>
  <c r="L2914" i="1" s="1"/>
  <c r="L2915" i="1" s="1" a="1"/>
  <c r="L2915" i="1" s="1"/>
  <c r="L2916" i="1" s="1" a="1"/>
  <c r="L2916" i="1" s="1"/>
  <c r="L2917" i="1" s="1" a="1"/>
  <c r="L2917" i="1" s="1"/>
  <c r="L2918" i="1" s="1" a="1"/>
  <c r="L2918" i="1" s="1"/>
  <c r="L2919" i="1" s="1" a="1"/>
  <c r="L2919" i="1" s="1"/>
  <c r="L2920" i="1" s="1" a="1"/>
  <c r="L2920" i="1" s="1"/>
  <c r="L2921" i="1" s="1" a="1"/>
  <c r="L2921" i="1" s="1"/>
  <c r="L2922" i="1" s="1" a="1"/>
  <c r="L2922" i="1" s="1"/>
  <c r="L2923" i="1" s="1" a="1"/>
  <c r="L2923" i="1" s="1"/>
  <c r="L2924" i="1" s="1" a="1"/>
  <c r="L2924" i="1" s="1"/>
  <c r="L2925" i="1" s="1" a="1"/>
  <c r="L2925" i="1" s="1"/>
  <c r="L2926" i="1" s="1" a="1"/>
  <c r="L2926" i="1" s="1"/>
  <c r="L2927" i="1" s="1" a="1"/>
  <c r="L2927" i="1" s="1"/>
  <c r="L2928" i="1" s="1" a="1"/>
  <c r="L2928" i="1" s="1"/>
  <c r="L2929" i="1" s="1" a="1"/>
  <c r="L2929" i="1" s="1"/>
  <c r="L2930" i="1" s="1" a="1"/>
  <c r="L2930" i="1" s="1"/>
  <c r="L2931" i="1" s="1" a="1"/>
  <c r="L2931" i="1" s="1"/>
  <c r="L2932" i="1" s="1" a="1"/>
  <c r="L2932" i="1" s="1"/>
  <c r="L2933" i="1" s="1" a="1"/>
  <c r="L2933" i="1" s="1"/>
  <c r="L2934" i="1" s="1" a="1"/>
  <c r="L2934" i="1" s="1"/>
  <c r="L2935" i="1" s="1" a="1"/>
  <c r="L2935" i="1" s="1"/>
  <c r="L2936" i="1" s="1" a="1"/>
  <c r="L2936" i="1" s="1"/>
  <c r="L2937" i="1" s="1" a="1"/>
  <c r="L2937" i="1" s="1"/>
  <c r="L2938" i="1" s="1" a="1"/>
  <c r="L2938" i="1" s="1"/>
  <c r="L2939" i="1" s="1" a="1"/>
  <c r="L2939" i="1" s="1"/>
  <c r="L2940" i="1" s="1" a="1"/>
  <c r="L2940" i="1" s="1"/>
  <c r="L2941" i="1" s="1" a="1"/>
  <c r="L2941" i="1" s="1"/>
  <c r="L2942" i="1" s="1" a="1"/>
  <c r="L2942" i="1" s="1"/>
  <c r="L2943" i="1" s="1" a="1"/>
  <c r="L2943" i="1" s="1"/>
  <c r="L2944" i="1" s="1" a="1"/>
  <c r="L2944" i="1" s="1"/>
  <c r="L2945" i="1" s="1" a="1"/>
  <c r="L2945" i="1" s="1"/>
  <c r="L2946" i="1" s="1" a="1"/>
  <c r="L2946" i="1" s="1"/>
  <c r="L2947" i="1" s="1" a="1"/>
  <c r="L2947" i="1" s="1"/>
  <c r="L2948" i="1" s="1" a="1"/>
  <c r="L2948" i="1" s="1"/>
  <c r="L2949" i="1" s="1" a="1"/>
  <c r="L2949" i="1" s="1"/>
  <c r="L2950" i="1" s="1" a="1"/>
  <c r="L2950" i="1" s="1"/>
  <c r="L2951" i="1" s="1" a="1"/>
  <c r="L2951" i="1" s="1"/>
  <c r="L2952" i="1" s="1" a="1"/>
  <c r="L2952" i="1" s="1"/>
  <c r="L2953" i="1" s="1" a="1"/>
  <c r="L2953" i="1" s="1"/>
  <c r="L2954" i="1" s="1" a="1"/>
  <c r="L2954" i="1" s="1"/>
  <c r="L2955" i="1" s="1" a="1"/>
  <c r="L2955" i="1" s="1"/>
  <c r="L2956" i="1" s="1" a="1"/>
  <c r="L2956" i="1" s="1"/>
  <c r="L2957" i="1" s="1" a="1"/>
  <c r="L2957" i="1" s="1"/>
  <c r="L2958" i="1" s="1" a="1"/>
  <c r="L2958" i="1" s="1"/>
  <c r="L2959" i="1" s="1" a="1"/>
  <c r="L2959" i="1" s="1"/>
  <c r="L2960" i="1" s="1" a="1"/>
  <c r="L2960" i="1" s="1"/>
  <c r="L2961" i="1" s="1" a="1"/>
  <c r="L2961" i="1" s="1"/>
  <c r="L2962" i="1" s="1" a="1"/>
  <c r="L2962" i="1" s="1"/>
  <c r="L2963" i="1" s="1" a="1"/>
  <c r="L2963" i="1" s="1"/>
  <c r="L2964" i="1" s="1" a="1"/>
  <c r="L2964" i="1" s="1"/>
  <c r="L2965" i="1" s="1" a="1"/>
  <c r="L2965" i="1" s="1"/>
  <c r="L2966" i="1" s="1" a="1"/>
  <c r="L2966" i="1" s="1"/>
  <c r="L2967" i="1" s="1" a="1"/>
  <c r="L2967" i="1" s="1"/>
  <c r="L2968" i="1" s="1" a="1"/>
  <c r="L2968" i="1" s="1"/>
  <c r="L2969" i="1" s="1" a="1"/>
  <c r="L2969" i="1" s="1"/>
  <c r="L2970" i="1" s="1" a="1"/>
  <c r="L2970" i="1" s="1"/>
  <c r="L2971" i="1" s="1" a="1"/>
  <c r="L2971" i="1" s="1"/>
  <c r="L2972" i="1" s="1" a="1"/>
  <c r="L2972" i="1" s="1"/>
  <c r="L2973" i="1" s="1" a="1"/>
  <c r="L2973" i="1" s="1"/>
  <c r="L2974" i="1" s="1" a="1"/>
  <c r="L2974" i="1" s="1"/>
  <c r="L2975" i="1" s="1" a="1"/>
  <c r="L2975" i="1" s="1"/>
  <c r="L2976" i="1" s="1" a="1"/>
  <c r="L2976" i="1" s="1"/>
  <c r="L2977" i="1" s="1" a="1"/>
  <c r="L2977" i="1" s="1"/>
  <c r="L2978" i="1" s="1" a="1"/>
  <c r="L2978" i="1" s="1"/>
  <c r="L2979" i="1" s="1" a="1"/>
  <c r="L2979" i="1" s="1"/>
  <c r="L2980" i="1" s="1" a="1"/>
  <c r="L2980" i="1" s="1"/>
  <c r="L2981" i="1" s="1" a="1"/>
  <c r="L2981" i="1" s="1"/>
  <c r="L2982" i="1" s="1" a="1"/>
  <c r="L2982" i="1" s="1"/>
  <c r="L2983" i="1" s="1" a="1"/>
  <c r="L2983" i="1" s="1"/>
  <c r="L2984" i="1" s="1" a="1"/>
  <c r="L2984" i="1" s="1"/>
  <c r="L2985" i="1" s="1" a="1"/>
  <c r="L2985" i="1" s="1"/>
  <c r="L2986" i="1" s="1" a="1"/>
  <c r="L2986" i="1" s="1"/>
  <c r="L2987" i="1" s="1" a="1"/>
  <c r="L2987" i="1" s="1"/>
  <c r="L2988" i="1" s="1" a="1"/>
  <c r="L2988" i="1" s="1"/>
  <c r="L2989" i="1" s="1" a="1"/>
  <c r="L2989" i="1" s="1"/>
  <c r="L2990" i="1" s="1" a="1"/>
  <c r="L2990" i="1" s="1"/>
  <c r="L2991" i="1" s="1" a="1"/>
  <c r="L2991" i="1" s="1"/>
  <c r="L2992" i="1" s="1" a="1"/>
  <c r="L2992" i="1" s="1"/>
  <c r="L2993" i="1" s="1" a="1"/>
  <c r="L2993" i="1" s="1"/>
  <c r="L2994" i="1" s="1" a="1"/>
  <c r="L2994" i="1" s="1"/>
  <c r="L2995" i="1" s="1" a="1"/>
  <c r="L2995" i="1" s="1"/>
  <c r="L2996" i="1" s="1" a="1"/>
  <c r="L2996" i="1" s="1"/>
  <c r="L2997" i="1" s="1" a="1"/>
  <c r="L2997" i="1" s="1"/>
  <c r="L2998" i="1" s="1" a="1"/>
  <c r="L2998" i="1" s="1"/>
  <c r="L2999" i="1" s="1" a="1"/>
  <c r="L2999" i="1" s="1"/>
  <c r="L3000" i="1" s="1" a="1"/>
  <c r="L3000" i="1" s="1"/>
  <c r="L3001" i="1" s="1" a="1"/>
  <c r="L3001" i="1" s="1"/>
  <c r="L3002" i="1" s="1" a="1"/>
  <c r="L3002" i="1" s="1"/>
  <c r="L3003" i="1" s="1" a="1"/>
  <c r="L3003" i="1" s="1"/>
  <c r="L3004" i="1" s="1" a="1"/>
  <c r="L3004" i="1" s="1"/>
  <c r="L3005" i="1" s="1" a="1"/>
  <c r="L3005" i="1" s="1"/>
  <c r="L3006" i="1" s="1" a="1"/>
  <c r="L3006" i="1" s="1"/>
  <c r="L3007" i="1" s="1" a="1"/>
  <c r="L3007" i="1" s="1"/>
  <c r="L3008" i="1" s="1" a="1"/>
  <c r="L3008" i="1" s="1"/>
  <c r="L3009" i="1" s="1" a="1"/>
  <c r="L3009" i="1" s="1"/>
  <c r="L3010" i="1" s="1" a="1"/>
  <c r="L3010" i="1" s="1"/>
  <c r="L3011" i="1" s="1" a="1"/>
  <c r="L3011" i="1" s="1"/>
  <c r="L3012" i="1" s="1" a="1"/>
  <c r="L3012" i="1" s="1"/>
  <c r="L3013" i="1" s="1" a="1"/>
  <c r="L3013" i="1" s="1"/>
  <c r="L3014" i="1" s="1" a="1"/>
  <c r="L3014" i="1" s="1"/>
  <c r="L3015" i="1" s="1" a="1"/>
  <c r="L3015" i="1" s="1"/>
  <c r="L3016" i="1" s="1" a="1"/>
  <c r="L3016" i="1" s="1"/>
  <c r="L3017" i="1" s="1" a="1"/>
  <c r="L3017" i="1" s="1"/>
  <c r="L3018" i="1" s="1" a="1"/>
  <c r="L3018" i="1" s="1"/>
  <c r="L3019" i="1" s="1" a="1"/>
  <c r="L3019" i="1" s="1"/>
  <c r="L3020" i="1" s="1" a="1"/>
  <c r="L3020" i="1" s="1"/>
  <c r="L3021" i="1" s="1" a="1"/>
  <c r="L3021" i="1" s="1"/>
  <c r="L3022" i="1" s="1" a="1"/>
  <c r="L3022" i="1" s="1"/>
  <c r="L3023" i="1" s="1" a="1"/>
  <c r="L3023" i="1" s="1"/>
  <c r="L3024" i="1" s="1" a="1"/>
  <c r="L3024" i="1" s="1"/>
  <c r="L3025" i="1" s="1" a="1"/>
  <c r="L3025" i="1" s="1"/>
  <c r="L3026" i="1" s="1" a="1"/>
  <c r="L3026" i="1" s="1"/>
  <c r="L3027" i="1" s="1" a="1"/>
  <c r="L3027" i="1" s="1"/>
  <c r="L3028" i="1" s="1" a="1"/>
  <c r="L3028" i="1" s="1"/>
  <c r="L3029" i="1" s="1" a="1"/>
  <c r="L3029" i="1" s="1"/>
  <c r="L3030" i="1" s="1" a="1"/>
  <c r="L3030" i="1" s="1"/>
  <c r="L3031" i="1" s="1" a="1"/>
  <c r="L3031" i="1" s="1"/>
  <c r="L3032" i="1" s="1" a="1"/>
  <c r="L3032" i="1" s="1"/>
  <c r="L3033" i="1" s="1" a="1"/>
  <c r="L3033" i="1" s="1"/>
  <c r="L3034" i="1" s="1" a="1"/>
  <c r="L3034" i="1" s="1"/>
  <c r="L3035" i="1" s="1" a="1"/>
  <c r="L3035" i="1" s="1"/>
  <c r="L3036" i="1" s="1" a="1"/>
  <c r="L3036" i="1" s="1"/>
  <c r="L3037" i="1" s="1" a="1"/>
  <c r="L3037" i="1" s="1"/>
  <c r="L3038" i="1" s="1" a="1"/>
  <c r="L3038" i="1" s="1"/>
  <c r="L3039" i="1" s="1" a="1"/>
  <c r="L3039" i="1" s="1"/>
  <c r="L3040" i="1" s="1" a="1"/>
  <c r="L3040" i="1" s="1"/>
  <c r="L3041" i="1" s="1" a="1"/>
  <c r="L3041" i="1" s="1"/>
  <c r="L3042" i="1" s="1" a="1"/>
  <c r="L3042" i="1" s="1"/>
  <c r="L3043" i="1" s="1" a="1"/>
  <c r="L3043" i="1" s="1"/>
  <c r="L3044" i="1" s="1" a="1"/>
  <c r="L3044" i="1" s="1"/>
  <c r="L3045" i="1" s="1" a="1"/>
  <c r="L3045" i="1" s="1"/>
  <c r="L3046" i="1" s="1" a="1"/>
  <c r="L3046" i="1" s="1"/>
  <c r="L3047" i="1" s="1" a="1"/>
  <c r="L3047" i="1" s="1"/>
  <c r="L3048" i="1" s="1" a="1"/>
  <c r="L3048" i="1" s="1"/>
  <c r="L3049" i="1" s="1" a="1"/>
  <c r="L3049" i="1" s="1"/>
  <c r="L3050" i="1" s="1" a="1"/>
  <c r="L3050" i="1" s="1"/>
  <c r="L3051" i="1" s="1" a="1"/>
  <c r="L3051" i="1" s="1"/>
  <c r="L3052" i="1" s="1" a="1"/>
  <c r="L3052" i="1" s="1"/>
  <c r="L3053" i="1" s="1" a="1"/>
  <c r="L3053" i="1" s="1"/>
  <c r="L3054" i="1" s="1" a="1"/>
  <c r="L3054" i="1" s="1"/>
  <c r="L3055" i="1" s="1" a="1"/>
  <c r="L3055" i="1" s="1"/>
  <c r="L3056" i="1" s="1" a="1"/>
  <c r="L3056" i="1" s="1"/>
  <c r="L3057" i="1" s="1" a="1"/>
  <c r="L3057" i="1" s="1"/>
  <c r="L3058" i="1" s="1" a="1"/>
  <c r="L3058" i="1" s="1"/>
  <c r="L3059" i="1" s="1" a="1"/>
  <c r="L3059" i="1" s="1"/>
  <c r="L3060" i="1" s="1" a="1"/>
  <c r="L3060" i="1" s="1"/>
  <c r="L3061" i="1" s="1" a="1"/>
  <c r="L3061" i="1" s="1"/>
  <c r="L3062" i="1" s="1" a="1"/>
  <c r="L3062" i="1" s="1"/>
  <c r="L3063" i="1" s="1" a="1"/>
  <c r="L3063" i="1" s="1"/>
  <c r="L3064" i="1" s="1" a="1"/>
  <c r="L3064" i="1" s="1"/>
  <c r="L3065" i="1" s="1" a="1"/>
  <c r="L3065" i="1" s="1"/>
  <c r="L3066" i="1" s="1" a="1"/>
  <c r="L3066" i="1" s="1"/>
  <c r="L3067" i="1" s="1" a="1"/>
  <c r="L3067" i="1" s="1"/>
  <c r="L3068" i="1" s="1" a="1"/>
  <c r="L3068" i="1" s="1"/>
  <c r="L3069" i="1" s="1" a="1"/>
  <c r="L3069" i="1" s="1"/>
  <c r="L3070" i="1" s="1" a="1"/>
  <c r="L3070" i="1" s="1"/>
  <c r="L3071" i="1" s="1" a="1"/>
  <c r="L3071" i="1" s="1"/>
  <c r="L3072" i="1" s="1" a="1"/>
  <c r="L3072" i="1" s="1"/>
  <c r="L3073" i="1" s="1" a="1"/>
  <c r="L3073" i="1" s="1"/>
  <c r="L3074" i="1" s="1" a="1"/>
  <c r="L3074" i="1" s="1"/>
  <c r="L3075" i="1" s="1" a="1"/>
  <c r="L3075" i="1" s="1"/>
  <c r="L3076" i="1" s="1" a="1"/>
  <c r="L3076" i="1" s="1"/>
  <c r="L3077" i="1" s="1" a="1"/>
  <c r="L3077" i="1" s="1"/>
  <c r="L3078" i="1" s="1" a="1"/>
  <c r="L3078" i="1" s="1"/>
  <c r="L3079" i="1" s="1" a="1"/>
  <c r="L3079" i="1" s="1"/>
  <c r="L3080" i="1" s="1" a="1"/>
  <c r="L3080" i="1" s="1"/>
  <c r="L3081" i="1" s="1" a="1"/>
  <c r="L3081" i="1" s="1"/>
  <c r="L3082" i="1" s="1" a="1"/>
  <c r="L3082" i="1" s="1"/>
  <c r="L3083" i="1" s="1" a="1"/>
  <c r="L3083" i="1" s="1"/>
  <c r="L3084" i="1" s="1" a="1"/>
  <c r="L3084" i="1" s="1"/>
  <c r="L3085" i="1" s="1" a="1"/>
  <c r="L3085" i="1" s="1"/>
  <c r="L3086" i="1" s="1" a="1"/>
  <c r="L3086" i="1" s="1"/>
  <c r="L3087" i="1" s="1" a="1"/>
  <c r="L3087" i="1" s="1"/>
  <c r="L3088" i="1" s="1" a="1"/>
  <c r="L3088" i="1" s="1"/>
  <c r="L3089" i="1" s="1" a="1"/>
  <c r="L3089" i="1" s="1"/>
  <c r="L3090" i="1" s="1" a="1"/>
  <c r="L3090" i="1" s="1"/>
  <c r="L3091" i="1" s="1" a="1"/>
  <c r="L3091" i="1" s="1"/>
  <c r="L3092" i="1" s="1" a="1"/>
  <c r="L3092" i="1" s="1"/>
  <c r="L3093" i="1" s="1" a="1"/>
  <c r="L3093" i="1" s="1"/>
  <c r="L3094" i="1" s="1" a="1"/>
  <c r="L3094" i="1" s="1"/>
  <c r="L3095" i="1" s="1" a="1"/>
  <c r="L3095" i="1" s="1"/>
  <c r="L3096" i="1" s="1" a="1"/>
  <c r="L3096" i="1" s="1"/>
  <c r="L3097" i="1" s="1" a="1"/>
  <c r="L3097" i="1" s="1"/>
  <c r="L3098" i="1" s="1" a="1"/>
  <c r="L3098" i="1" s="1"/>
  <c r="L3099" i="1" s="1" a="1"/>
  <c r="L3099" i="1" s="1"/>
  <c r="L3100" i="1" s="1" a="1"/>
  <c r="L3100" i="1" s="1"/>
  <c r="L3101" i="1" s="1" a="1"/>
  <c r="L3101" i="1" s="1"/>
  <c r="L3102" i="1" s="1" a="1"/>
  <c r="L3102" i="1" s="1"/>
  <c r="L3103" i="1" s="1" a="1"/>
  <c r="L3103" i="1" s="1"/>
  <c r="L3104" i="1" s="1" a="1"/>
  <c r="L3104" i="1" s="1"/>
  <c r="L3105" i="1" s="1" a="1"/>
  <c r="L3105" i="1" s="1"/>
  <c r="L3106" i="1" s="1" a="1"/>
  <c r="L3106" i="1" s="1"/>
  <c r="L3107" i="1" s="1" a="1"/>
  <c r="L3107" i="1" s="1"/>
  <c r="L3108" i="1" s="1" a="1"/>
  <c r="L3108" i="1" s="1"/>
  <c r="L3109" i="1" s="1" a="1"/>
  <c r="L3109" i="1" s="1"/>
  <c r="L3110" i="1" s="1" a="1"/>
  <c r="L3110" i="1" s="1"/>
  <c r="L3111" i="1" s="1" a="1"/>
  <c r="L3111" i="1" s="1"/>
  <c r="L3112" i="1" s="1" a="1"/>
  <c r="L3112" i="1" s="1"/>
  <c r="L3113" i="1" s="1" a="1"/>
  <c r="L3113" i="1" s="1"/>
  <c r="L3114" i="1" s="1" a="1"/>
  <c r="L3114" i="1" s="1"/>
  <c r="L3115" i="1" s="1" a="1"/>
  <c r="L3115" i="1" s="1"/>
  <c r="L3116" i="1" s="1" a="1"/>
  <c r="L3116" i="1" s="1"/>
  <c r="L3117" i="1" s="1" a="1"/>
  <c r="L3117" i="1" s="1"/>
  <c r="L3118" i="1" s="1" a="1"/>
  <c r="L3118" i="1" s="1"/>
  <c r="L3119" i="1" s="1" a="1"/>
  <c r="L3119" i="1" s="1"/>
  <c r="L3120" i="1" s="1" a="1"/>
  <c r="L3120" i="1" s="1"/>
  <c r="L3121" i="1" s="1" a="1"/>
  <c r="L3121" i="1" s="1"/>
  <c r="L3122" i="1" s="1" a="1"/>
  <c r="L3122" i="1" s="1"/>
  <c r="L3123" i="1" s="1" a="1"/>
  <c r="L3123" i="1" s="1"/>
  <c r="L3124" i="1" s="1" a="1"/>
  <c r="L3124" i="1" s="1"/>
  <c r="L3125" i="1" s="1" a="1"/>
  <c r="L3125" i="1" s="1"/>
  <c r="L3126" i="1" s="1" a="1"/>
  <c r="L3126" i="1" s="1"/>
  <c r="L3127" i="1" s="1" a="1"/>
  <c r="L3127" i="1" s="1"/>
  <c r="L3128" i="1" s="1" a="1"/>
  <c r="L3128" i="1" s="1"/>
  <c r="L3129" i="1" s="1" a="1"/>
  <c r="L3129" i="1" s="1"/>
  <c r="L3130" i="1" s="1" a="1"/>
  <c r="L3130" i="1" s="1"/>
  <c r="L3131" i="1" s="1" a="1"/>
  <c r="L3131" i="1" s="1"/>
  <c r="L3132" i="1" s="1" a="1"/>
  <c r="L3132" i="1" s="1"/>
  <c r="L3133" i="1" s="1" a="1"/>
  <c r="L3133" i="1" s="1"/>
  <c r="L3134" i="1" s="1" a="1"/>
  <c r="L3134" i="1" s="1"/>
  <c r="L3135" i="1" s="1" a="1"/>
  <c r="L3135" i="1" s="1"/>
  <c r="L3136" i="1" s="1" a="1"/>
  <c r="L3136" i="1" s="1"/>
  <c r="L3137" i="1" s="1" a="1"/>
  <c r="L3137" i="1" s="1"/>
  <c r="L3138" i="1" s="1" a="1"/>
  <c r="L3138" i="1" s="1"/>
  <c r="L3139" i="1" s="1" a="1"/>
  <c r="L3139" i="1" s="1"/>
  <c r="L3140" i="1" s="1" a="1"/>
  <c r="L3140" i="1" s="1"/>
  <c r="L3141" i="1" s="1" a="1"/>
  <c r="L3141" i="1" s="1"/>
  <c r="L3142" i="1" s="1" a="1"/>
  <c r="L3142" i="1" s="1"/>
  <c r="L3143" i="1" s="1" a="1"/>
  <c r="L3143" i="1" s="1"/>
  <c r="L3144" i="1" s="1" a="1"/>
  <c r="L3144" i="1" s="1"/>
  <c r="L3145" i="1" s="1" a="1"/>
  <c r="L3145" i="1" s="1"/>
  <c r="L3146" i="1" s="1" a="1"/>
  <c r="L3146" i="1" s="1"/>
  <c r="L3147" i="1" s="1" a="1"/>
  <c r="L3147" i="1" s="1"/>
  <c r="L3148" i="1" s="1" a="1"/>
  <c r="L3148" i="1" s="1"/>
  <c r="L3149" i="1" s="1" a="1"/>
  <c r="L3149" i="1" s="1"/>
  <c r="L3150" i="1" s="1" a="1"/>
  <c r="L3150" i="1" s="1"/>
  <c r="L3151" i="1" s="1" a="1"/>
  <c r="L3151" i="1" s="1"/>
  <c r="L3152" i="1" s="1" a="1"/>
  <c r="L3152" i="1" s="1"/>
  <c r="L3153" i="1" s="1" a="1"/>
  <c r="L3153" i="1" s="1"/>
  <c r="L3154" i="1" s="1" a="1"/>
  <c r="L3154" i="1" s="1"/>
  <c r="L3155" i="1" s="1" a="1"/>
  <c r="L3155" i="1" s="1"/>
  <c r="L3156" i="1" s="1" a="1"/>
  <c r="L3156" i="1" s="1"/>
  <c r="L3157" i="1" s="1" a="1"/>
  <c r="L3157" i="1" s="1"/>
  <c r="L3158" i="1" s="1" a="1"/>
  <c r="L3158" i="1" s="1"/>
  <c r="L3159" i="1" s="1" a="1"/>
  <c r="L3159" i="1" s="1"/>
  <c r="L3160" i="1" s="1" a="1"/>
  <c r="L3160" i="1" s="1"/>
  <c r="L3161" i="1" s="1" a="1"/>
  <c r="L3161" i="1" s="1"/>
  <c r="L3162" i="1" s="1" a="1"/>
  <c r="L3162" i="1" s="1"/>
  <c r="L3163" i="1" s="1" a="1"/>
  <c r="L3163" i="1" s="1"/>
  <c r="L3164" i="1" s="1" a="1"/>
  <c r="L3164" i="1" s="1"/>
  <c r="L3165" i="1" s="1" a="1"/>
  <c r="L3165" i="1" s="1"/>
  <c r="L3166" i="1" s="1" a="1"/>
  <c r="L3166" i="1" s="1"/>
  <c r="L3167" i="1" s="1" a="1"/>
  <c r="L3167" i="1" s="1"/>
  <c r="L3168" i="1" s="1" a="1"/>
  <c r="L3168" i="1" s="1"/>
  <c r="L3169" i="1" s="1" a="1"/>
  <c r="L3169" i="1" s="1"/>
  <c r="L3170" i="1" s="1" a="1"/>
  <c r="L3170" i="1" s="1"/>
  <c r="L3171" i="1" s="1" a="1"/>
  <c r="L3171" i="1" s="1"/>
  <c r="L3172" i="1" s="1" a="1"/>
  <c r="L3172" i="1" s="1"/>
  <c r="L3173" i="1" s="1" a="1"/>
  <c r="L3173" i="1" s="1"/>
  <c r="L3174" i="1" s="1" a="1"/>
  <c r="L3174" i="1" s="1"/>
  <c r="L3175" i="1" s="1" a="1"/>
  <c r="L3175" i="1" s="1"/>
  <c r="L3176" i="1" s="1" a="1"/>
  <c r="L3176" i="1" s="1"/>
  <c r="L3177" i="1" s="1" a="1"/>
  <c r="L3177" i="1" s="1"/>
  <c r="L3178" i="1" s="1" a="1"/>
  <c r="L3178" i="1" s="1"/>
  <c r="L3179" i="1" s="1" a="1"/>
  <c r="L3179" i="1" s="1"/>
  <c r="L3180" i="1" s="1" a="1"/>
  <c r="L3180" i="1" s="1"/>
  <c r="L3181" i="1" s="1" a="1"/>
  <c r="L3181" i="1" s="1"/>
  <c r="L3182" i="1" s="1" a="1"/>
  <c r="L3182" i="1" s="1"/>
  <c r="L3183" i="1" s="1" a="1"/>
  <c r="L3183" i="1" s="1"/>
  <c r="L3184" i="1" s="1" a="1"/>
  <c r="L3184" i="1" s="1"/>
  <c r="L3185" i="1" s="1" a="1"/>
  <c r="L3185" i="1" s="1"/>
  <c r="L3186" i="1" s="1" a="1"/>
  <c r="L3186" i="1" s="1"/>
  <c r="L3187" i="1" s="1" a="1"/>
  <c r="L3187" i="1" s="1"/>
  <c r="L3188" i="1" s="1" a="1"/>
  <c r="L3188" i="1" s="1"/>
  <c r="L3189" i="1" s="1" a="1"/>
  <c r="L3189" i="1" s="1"/>
  <c r="L3190" i="1" s="1" a="1"/>
  <c r="L3190" i="1" s="1"/>
  <c r="L3191" i="1" s="1" a="1"/>
  <c r="L3191" i="1" s="1"/>
  <c r="L3192" i="1" s="1" a="1"/>
  <c r="L3192" i="1" s="1"/>
  <c r="L3193" i="1" s="1" a="1"/>
  <c r="L3193" i="1" s="1"/>
  <c r="L3194" i="1" s="1" a="1"/>
  <c r="L3194" i="1" s="1"/>
  <c r="L3195" i="1" s="1" a="1"/>
  <c r="L3195" i="1" s="1"/>
  <c r="L3196" i="1" s="1" a="1"/>
  <c r="L3196" i="1" s="1"/>
  <c r="L3197" i="1" s="1" a="1"/>
  <c r="L3197" i="1" s="1"/>
  <c r="L3198" i="1" s="1" a="1"/>
  <c r="L3198" i="1" s="1"/>
  <c r="L3199" i="1" s="1" a="1"/>
  <c r="L3199" i="1" s="1"/>
  <c r="L3200" i="1" s="1" a="1"/>
  <c r="L3200" i="1" s="1"/>
  <c r="L3201" i="1" s="1" a="1"/>
  <c r="L3201" i="1" s="1"/>
  <c r="L3202" i="1" s="1" a="1"/>
  <c r="L3202" i="1" s="1"/>
  <c r="L3203" i="1" s="1" a="1"/>
  <c r="L3203" i="1" s="1"/>
  <c r="L3204" i="1" s="1" a="1"/>
  <c r="L3204" i="1" s="1"/>
  <c r="L3205" i="1" s="1" a="1"/>
  <c r="L3205" i="1" s="1"/>
  <c r="L3206" i="1" s="1" a="1"/>
  <c r="L3206" i="1" s="1"/>
  <c r="L3207" i="1" s="1" a="1"/>
  <c r="L3207" i="1" s="1"/>
  <c r="L3208" i="1" s="1" a="1"/>
  <c r="L3208" i="1" s="1"/>
  <c r="L3209" i="1" s="1" a="1"/>
  <c r="L3209" i="1" s="1"/>
  <c r="L3210" i="1" s="1" a="1"/>
  <c r="L3210" i="1" s="1"/>
  <c r="L3211" i="1" s="1" a="1"/>
  <c r="L3211" i="1" s="1"/>
  <c r="L3212" i="1" s="1" a="1"/>
  <c r="L3212" i="1" s="1"/>
  <c r="L3213" i="1" s="1" a="1"/>
  <c r="L3213" i="1" s="1"/>
  <c r="L3214" i="1" s="1" a="1"/>
  <c r="L3214" i="1" s="1"/>
  <c r="L3215" i="1" s="1" a="1"/>
  <c r="L3215" i="1" s="1"/>
  <c r="L3216" i="1" s="1" a="1"/>
  <c r="L3216" i="1" s="1"/>
  <c r="L3217" i="1" s="1" a="1"/>
  <c r="L3217" i="1" s="1"/>
  <c r="L3218" i="1" s="1" a="1"/>
  <c r="L3218" i="1" s="1"/>
  <c r="L3219" i="1" s="1" a="1"/>
  <c r="L3219" i="1" s="1"/>
  <c r="L3220" i="1" s="1" a="1"/>
  <c r="L3220" i="1" s="1"/>
  <c r="L3221" i="1" s="1" a="1"/>
  <c r="L3221" i="1" s="1"/>
  <c r="L3222" i="1" s="1" a="1"/>
  <c r="L3222" i="1" s="1"/>
  <c r="L3223" i="1" s="1" a="1"/>
  <c r="L3223" i="1" s="1"/>
  <c r="L3224" i="1" s="1" a="1"/>
  <c r="L3224" i="1" s="1"/>
  <c r="L3225" i="1" s="1" a="1"/>
  <c r="L3225" i="1" s="1"/>
  <c r="L3226" i="1" s="1" a="1"/>
  <c r="L3226" i="1" s="1"/>
  <c r="L3227" i="1" s="1" a="1"/>
  <c r="L3227" i="1" s="1"/>
  <c r="L3228" i="1" s="1" a="1"/>
  <c r="L3228" i="1" s="1"/>
  <c r="L3229" i="1" s="1" a="1"/>
  <c r="L3229" i="1" s="1"/>
  <c r="L3230" i="1" s="1" a="1"/>
  <c r="L3230" i="1" s="1"/>
  <c r="L3231" i="1" s="1" a="1"/>
  <c r="L3231" i="1" s="1"/>
  <c r="L3232" i="1" s="1" a="1"/>
  <c r="L3232" i="1" s="1"/>
  <c r="L3233" i="1" s="1" a="1"/>
  <c r="L3233" i="1" s="1"/>
  <c r="L3234" i="1" s="1" a="1"/>
  <c r="L3234" i="1" s="1"/>
  <c r="L3235" i="1" s="1" a="1"/>
  <c r="L3235" i="1" s="1"/>
  <c r="L3236" i="1" s="1" a="1"/>
  <c r="L3236" i="1" s="1"/>
  <c r="L3237" i="1" s="1" a="1"/>
  <c r="L3237" i="1" s="1"/>
  <c r="L3238" i="1" s="1" a="1"/>
  <c r="L3238" i="1" s="1"/>
  <c r="L3239" i="1" s="1" a="1"/>
  <c r="L3239" i="1" s="1"/>
  <c r="L3240" i="1" s="1" a="1"/>
  <c r="L3240" i="1" s="1"/>
  <c r="L3241" i="1" s="1" a="1"/>
  <c r="L3241" i="1" s="1"/>
  <c r="L3242" i="1" s="1" a="1"/>
  <c r="L3242" i="1" s="1"/>
  <c r="L3243" i="1" s="1" a="1"/>
  <c r="L3243" i="1" s="1"/>
  <c r="L3244" i="1" s="1" a="1"/>
  <c r="L3244" i="1" s="1"/>
  <c r="L3245" i="1" s="1" a="1"/>
  <c r="L3245" i="1" s="1"/>
  <c r="L3246" i="1" s="1" a="1"/>
  <c r="L3246" i="1" s="1"/>
  <c r="L3247" i="1" s="1" a="1"/>
  <c r="L3247" i="1" s="1"/>
  <c r="L3248" i="1" s="1" a="1"/>
  <c r="L3248" i="1" s="1"/>
  <c r="L3249" i="1" s="1" a="1"/>
  <c r="L3249" i="1" s="1"/>
  <c r="L3250" i="1" s="1" a="1"/>
  <c r="L3250" i="1" s="1"/>
  <c r="L3251" i="1" s="1" a="1"/>
  <c r="L3251" i="1" s="1"/>
  <c r="L3252" i="1" s="1" a="1"/>
  <c r="L3252" i="1" s="1"/>
  <c r="L3253" i="1" s="1" a="1"/>
  <c r="L3253" i="1" s="1"/>
  <c r="L3254" i="1" s="1" a="1"/>
  <c r="L3254" i="1" s="1"/>
  <c r="L3255" i="1" s="1" a="1"/>
  <c r="L3255" i="1" s="1"/>
  <c r="L3256" i="1" s="1" a="1"/>
  <c r="L3256" i="1" s="1"/>
  <c r="L3257" i="1" s="1" a="1"/>
  <c r="L3257" i="1" s="1"/>
  <c r="L3258" i="1" s="1" a="1"/>
  <c r="L3258" i="1" s="1"/>
  <c r="L3259" i="1" s="1" a="1"/>
  <c r="L3259" i="1" s="1"/>
  <c r="L3260" i="1" s="1" a="1"/>
  <c r="L3260" i="1" s="1"/>
  <c r="L3261" i="1" s="1" a="1"/>
  <c r="L3261" i="1" s="1"/>
  <c r="L3262" i="1" s="1" a="1"/>
  <c r="L3262" i="1" s="1"/>
  <c r="L3263" i="1" s="1" a="1"/>
  <c r="L3263" i="1" s="1"/>
  <c r="L3264" i="1" s="1" a="1"/>
  <c r="L3264" i="1" s="1"/>
  <c r="L3265" i="1" s="1" a="1"/>
  <c r="L3265" i="1" s="1"/>
  <c r="L3266" i="1" s="1" a="1"/>
  <c r="L3266" i="1" s="1"/>
  <c r="L3267" i="1" s="1" a="1"/>
  <c r="L3267" i="1" s="1"/>
  <c r="L3268" i="1" s="1" a="1"/>
  <c r="L3268" i="1" s="1"/>
  <c r="L3269" i="1" s="1" a="1"/>
  <c r="L3269" i="1" s="1"/>
  <c r="L3270" i="1" s="1" a="1"/>
  <c r="L3270" i="1" s="1"/>
  <c r="L3271" i="1" s="1" a="1"/>
  <c r="L3271" i="1" s="1"/>
  <c r="L3272" i="1" s="1" a="1"/>
  <c r="L3272" i="1" s="1"/>
  <c r="L3273" i="1" s="1" a="1"/>
  <c r="L3273" i="1" s="1"/>
  <c r="L3274" i="1" s="1" a="1"/>
  <c r="L3274" i="1" s="1"/>
  <c r="L3275" i="1" s="1" a="1"/>
  <c r="L3275" i="1" s="1"/>
  <c r="L3276" i="1" s="1" a="1"/>
  <c r="L3276" i="1" s="1"/>
  <c r="L3277" i="1" s="1" a="1"/>
  <c r="L3277" i="1" s="1"/>
  <c r="L3278" i="1" s="1" a="1"/>
  <c r="L3278" i="1" s="1"/>
  <c r="L3279" i="1" s="1" a="1"/>
  <c r="L3279" i="1" s="1"/>
  <c r="L3280" i="1" s="1" a="1"/>
  <c r="L3280" i="1" s="1"/>
  <c r="L3281" i="1" s="1" a="1"/>
  <c r="L3281" i="1" s="1"/>
  <c r="L3282" i="1" s="1" a="1"/>
  <c r="L3282" i="1" s="1"/>
  <c r="L3283" i="1" s="1" a="1"/>
  <c r="L3283" i="1" s="1"/>
  <c r="L3284" i="1" s="1" a="1"/>
  <c r="L3284" i="1" s="1"/>
  <c r="L3285" i="1" s="1" a="1"/>
  <c r="L3285" i="1" s="1"/>
  <c r="L3286" i="1" s="1" a="1"/>
  <c r="L3286" i="1" s="1"/>
  <c r="L3287" i="1" s="1" a="1"/>
  <c r="L3287" i="1" s="1"/>
  <c r="L3288" i="1" s="1" a="1"/>
  <c r="L3288" i="1" s="1"/>
  <c r="L3289" i="1" s="1" a="1"/>
  <c r="L3289" i="1" s="1"/>
  <c r="L3290" i="1" s="1" a="1"/>
  <c r="L3290" i="1" s="1"/>
  <c r="L3291" i="1" s="1" a="1"/>
  <c r="L3291" i="1" s="1"/>
  <c r="L3292" i="1" s="1" a="1"/>
  <c r="L3292" i="1" s="1"/>
  <c r="L3293" i="1" s="1" a="1"/>
  <c r="L3293" i="1" s="1"/>
  <c r="L3294" i="1" s="1" a="1"/>
  <c r="L3294" i="1" s="1"/>
  <c r="L3295" i="1" s="1" a="1"/>
  <c r="L3295" i="1" s="1"/>
  <c r="L3296" i="1" s="1" a="1"/>
  <c r="L3296" i="1" s="1"/>
  <c r="L3297" i="1" s="1" a="1"/>
  <c r="L3297" i="1" s="1"/>
  <c r="L3298" i="1" s="1" a="1"/>
  <c r="L3298" i="1" s="1"/>
  <c r="L3299" i="1" s="1" a="1"/>
  <c r="L3299" i="1" s="1"/>
  <c r="L3300" i="1" s="1" a="1"/>
  <c r="L3300" i="1" s="1"/>
  <c r="L3301" i="1" s="1" a="1"/>
  <c r="L3301" i="1" s="1"/>
  <c r="L3302" i="1" s="1" a="1"/>
  <c r="L3302" i="1" s="1"/>
  <c r="L3303" i="1" s="1" a="1"/>
  <c r="L3303" i="1" s="1"/>
  <c r="L3304" i="1" s="1" a="1"/>
  <c r="L3304" i="1" s="1"/>
  <c r="L3305" i="1" s="1" a="1"/>
  <c r="L3305" i="1" s="1"/>
  <c r="L3306" i="1" s="1" a="1"/>
  <c r="L3306" i="1" s="1"/>
  <c r="L3307" i="1" s="1" a="1"/>
  <c r="L3307" i="1" s="1"/>
  <c r="L3308" i="1" s="1" a="1"/>
  <c r="L3308" i="1" s="1"/>
  <c r="L3309" i="1" s="1" a="1"/>
  <c r="L3309" i="1" s="1"/>
  <c r="L3310" i="1" s="1" a="1"/>
  <c r="L3310" i="1" s="1"/>
  <c r="L3311" i="1" s="1" a="1"/>
  <c r="L3311" i="1" s="1"/>
  <c r="L3312" i="1" s="1" a="1"/>
  <c r="L3312" i="1" s="1"/>
  <c r="L3313" i="1" s="1" a="1"/>
  <c r="L3313" i="1" s="1"/>
  <c r="L3314" i="1" s="1" a="1"/>
  <c r="L3314" i="1" s="1"/>
  <c r="L3315" i="1" s="1" a="1"/>
  <c r="L3315" i="1" s="1"/>
  <c r="L3316" i="1" s="1" a="1"/>
  <c r="L3316" i="1" s="1"/>
  <c r="L3317" i="1" s="1" a="1"/>
  <c r="L3317" i="1" s="1"/>
  <c r="L3318" i="1" s="1" a="1"/>
  <c r="L3318" i="1" s="1"/>
  <c r="L3319" i="1" s="1" a="1"/>
  <c r="L3319" i="1" s="1"/>
  <c r="L3320" i="1" s="1" a="1"/>
  <c r="L3320" i="1" s="1"/>
  <c r="L3321" i="1" s="1" a="1"/>
  <c r="L3321" i="1" s="1"/>
  <c r="L3322" i="1" s="1" a="1"/>
  <c r="L3322" i="1" s="1"/>
  <c r="L3323" i="1" s="1" a="1"/>
  <c r="L3323" i="1" s="1"/>
  <c r="L3324" i="1" s="1" a="1"/>
  <c r="L3324" i="1" s="1"/>
  <c r="L3325" i="1" s="1" a="1"/>
  <c r="L3325" i="1" s="1"/>
  <c r="L3326" i="1" s="1" a="1"/>
  <c r="L3326" i="1" s="1"/>
  <c r="L3327" i="1" s="1" a="1"/>
  <c r="L3327" i="1" s="1"/>
  <c r="L3328" i="1" s="1" a="1"/>
  <c r="L3328" i="1" s="1"/>
  <c r="L3329" i="1" s="1" a="1"/>
  <c r="L3329" i="1" s="1"/>
  <c r="L3330" i="1" s="1" a="1"/>
  <c r="L3330" i="1" s="1"/>
  <c r="L3331" i="1" s="1" a="1"/>
  <c r="L3331" i="1" s="1"/>
  <c r="L3332" i="1" s="1" a="1"/>
  <c r="L3332" i="1" s="1"/>
  <c r="L3333" i="1" s="1" a="1"/>
  <c r="L3333" i="1" s="1"/>
  <c r="L3334" i="1" s="1" a="1"/>
  <c r="L3334" i="1" s="1"/>
  <c r="L3335" i="1" s="1" a="1"/>
  <c r="L3335" i="1" s="1"/>
  <c r="L3336" i="1" s="1" a="1"/>
  <c r="L3336" i="1" s="1"/>
  <c r="L3337" i="1" s="1" a="1"/>
  <c r="L3337" i="1" s="1"/>
  <c r="L3338" i="1" s="1" a="1"/>
  <c r="L3338" i="1" s="1"/>
  <c r="L3339" i="1" s="1" a="1"/>
  <c r="L3339" i="1" s="1"/>
  <c r="L3340" i="1" s="1" a="1"/>
  <c r="L3340" i="1" s="1"/>
  <c r="L3341" i="1" s="1" a="1"/>
  <c r="L3341" i="1" s="1"/>
  <c r="L3342" i="1" s="1" a="1"/>
  <c r="L3342" i="1" s="1"/>
  <c r="L3343" i="1" s="1" a="1"/>
  <c r="L3343" i="1" s="1"/>
  <c r="L3344" i="1" s="1" a="1"/>
  <c r="L3344" i="1" s="1"/>
  <c r="L3345" i="1" s="1" a="1"/>
  <c r="L3345" i="1" s="1"/>
  <c r="L3346" i="1" s="1" a="1"/>
  <c r="L3346" i="1" s="1"/>
  <c r="L3347" i="1" s="1" a="1"/>
  <c r="L3347" i="1" s="1"/>
  <c r="L3348" i="1" s="1" a="1"/>
  <c r="L3348" i="1" s="1"/>
  <c r="L3349" i="1" s="1" a="1"/>
  <c r="L3349" i="1" s="1"/>
  <c r="L3350" i="1" s="1" a="1"/>
  <c r="L3350" i="1" s="1"/>
  <c r="L3351" i="1" s="1" a="1"/>
  <c r="L3351" i="1" s="1"/>
  <c r="L3352" i="1" s="1" a="1"/>
  <c r="L3352" i="1" s="1"/>
  <c r="L3353" i="1" s="1" a="1"/>
  <c r="L3353" i="1" s="1"/>
  <c r="L3354" i="1" s="1" a="1"/>
  <c r="L3354" i="1" s="1"/>
  <c r="L3355" i="1" s="1" a="1"/>
  <c r="L3355" i="1" s="1"/>
  <c r="L3356" i="1" s="1" a="1"/>
  <c r="L3356" i="1" s="1"/>
  <c r="L3357" i="1" s="1" a="1"/>
  <c r="L3357" i="1" s="1"/>
  <c r="L3358" i="1" s="1" a="1"/>
  <c r="L3358" i="1" s="1"/>
  <c r="L3359" i="1" s="1" a="1"/>
  <c r="L3359" i="1" s="1"/>
  <c r="L3360" i="1" s="1" a="1"/>
  <c r="L3360" i="1" s="1"/>
  <c r="L3361" i="1" s="1" a="1"/>
  <c r="L3361" i="1" s="1"/>
  <c r="L3362" i="1" s="1" a="1"/>
  <c r="L3362" i="1" s="1"/>
  <c r="L3363" i="1" s="1" a="1"/>
  <c r="L3363" i="1" s="1"/>
  <c r="L3364" i="1" s="1" a="1"/>
  <c r="L3364" i="1" s="1"/>
  <c r="L3365" i="1" s="1" a="1"/>
  <c r="L3365" i="1" s="1"/>
  <c r="L3366" i="1" s="1" a="1"/>
  <c r="L3366" i="1" s="1"/>
  <c r="L3367" i="1" s="1" a="1"/>
  <c r="L3367" i="1" s="1"/>
  <c r="L3368" i="1" s="1" a="1"/>
  <c r="L3368" i="1" s="1"/>
  <c r="L3369" i="1" s="1" a="1"/>
  <c r="L3369" i="1" s="1"/>
  <c r="L3370" i="1" s="1" a="1"/>
  <c r="L3370" i="1" s="1"/>
  <c r="L3371" i="1" s="1" a="1"/>
  <c r="L3371" i="1" s="1"/>
  <c r="L3372" i="1" s="1" a="1"/>
  <c r="L3372" i="1" s="1"/>
  <c r="L3373" i="1" s="1" a="1"/>
  <c r="L3373" i="1" s="1"/>
  <c r="L3374" i="1" s="1" a="1"/>
  <c r="L3374" i="1" s="1"/>
  <c r="L3375" i="1" s="1" a="1"/>
  <c r="L3375" i="1" s="1"/>
  <c r="L3376" i="1" s="1" a="1"/>
  <c r="L3376" i="1" s="1"/>
  <c r="L3377" i="1" s="1" a="1"/>
  <c r="L3377" i="1" s="1"/>
  <c r="L3378" i="1" s="1" a="1"/>
  <c r="L3378" i="1" s="1"/>
  <c r="L3379" i="1" s="1" a="1"/>
  <c r="L3379" i="1" s="1"/>
  <c r="L3380" i="1" s="1" a="1"/>
  <c r="L3380" i="1" s="1"/>
  <c r="L3381" i="1" s="1" a="1"/>
  <c r="L3381" i="1" s="1"/>
  <c r="L3382" i="1" s="1" a="1"/>
  <c r="L3382" i="1" s="1"/>
  <c r="L3383" i="1" s="1" a="1"/>
  <c r="L3383" i="1" s="1"/>
  <c r="L3384" i="1" s="1" a="1"/>
  <c r="L3384" i="1" s="1"/>
  <c r="L3385" i="1" s="1" a="1"/>
  <c r="L3385" i="1" s="1"/>
  <c r="L3386" i="1" s="1" a="1"/>
  <c r="L3386" i="1" s="1"/>
  <c r="L3387" i="1" s="1" a="1"/>
  <c r="L3387" i="1" s="1"/>
  <c r="L3388" i="1" s="1" a="1"/>
  <c r="L3388" i="1" s="1"/>
  <c r="L3389" i="1" s="1" a="1"/>
  <c r="L3389" i="1" s="1"/>
  <c r="L3390" i="1" s="1" a="1"/>
  <c r="L3390" i="1" s="1"/>
  <c r="L3391" i="1" s="1" a="1"/>
  <c r="L3391" i="1" s="1"/>
  <c r="L3392" i="1" s="1" a="1"/>
  <c r="L3392" i="1" s="1"/>
  <c r="L3393" i="1" s="1" a="1"/>
  <c r="L3393" i="1" s="1"/>
  <c r="L3394" i="1" s="1" a="1"/>
  <c r="L3394" i="1" s="1"/>
  <c r="L3395" i="1" s="1" a="1"/>
  <c r="L3395" i="1" s="1"/>
  <c r="L3396" i="1" s="1" a="1"/>
  <c r="L3396" i="1" s="1"/>
  <c r="L3397" i="1" s="1" a="1"/>
  <c r="L3397" i="1" s="1"/>
  <c r="L3398" i="1" s="1" a="1"/>
  <c r="L3398" i="1" s="1"/>
  <c r="L3399" i="1" s="1" a="1"/>
  <c r="L3399" i="1" s="1"/>
  <c r="L3400" i="1" s="1" a="1"/>
  <c r="L3400" i="1" s="1"/>
  <c r="L3401" i="1" s="1" a="1"/>
  <c r="L3401" i="1" s="1"/>
  <c r="L3402" i="1" s="1" a="1"/>
  <c r="L3402" i="1" s="1"/>
  <c r="L3403" i="1" s="1" a="1"/>
  <c r="L3403" i="1" s="1"/>
  <c r="L3404" i="1" s="1" a="1"/>
  <c r="L3404" i="1" s="1"/>
  <c r="L3405" i="1" s="1" a="1"/>
  <c r="L3405" i="1" s="1"/>
  <c r="L3406" i="1" s="1" a="1"/>
  <c r="L3406" i="1" s="1"/>
  <c r="L3407" i="1" s="1" a="1"/>
  <c r="L3407" i="1" s="1"/>
  <c r="L3408" i="1" s="1" a="1"/>
  <c r="L3408" i="1" s="1"/>
  <c r="L3409" i="1" s="1" a="1"/>
  <c r="L3409" i="1" s="1"/>
  <c r="L3410" i="1" s="1" a="1"/>
  <c r="L3410" i="1" s="1"/>
  <c r="L3411" i="1" s="1" a="1"/>
  <c r="L3411" i="1" s="1"/>
  <c r="L3412" i="1" s="1" a="1"/>
  <c r="L3412" i="1" s="1"/>
  <c r="L3413" i="1" s="1" a="1"/>
  <c r="L3413" i="1" s="1"/>
  <c r="L3414" i="1" s="1" a="1"/>
  <c r="L3414" i="1" s="1"/>
  <c r="L3415" i="1" s="1" a="1"/>
  <c r="L3415" i="1" s="1"/>
  <c r="L3416" i="1" s="1" a="1"/>
  <c r="L3416" i="1" s="1"/>
  <c r="L3417" i="1" s="1" a="1"/>
  <c r="L3417" i="1" s="1"/>
  <c r="L3418" i="1" s="1" a="1"/>
  <c r="L3418" i="1" s="1"/>
  <c r="L3419" i="1" s="1" a="1"/>
  <c r="L3419" i="1" s="1"/>
  <c r="L3420" i="1" s="1" a="1"/>
  <c r="L3420" i="1" s="1"/>
  <c r="L3421" i="1" s="1" a="1"/>
  <c r="L3421" i="1" s="1"/>
  <c r="L3422" i="1" s="1" a="1"/>
  <c r="L3422" i="1" s="1"/>
  <c r="L3423" i="1" s="1" a="1"/>
  <c r="L3423" i="1" s="1"/>
  <c r="L3424" i="1" s="1" a="1"/>
  <c r="L3424" i="1" s="1"/>
  <c r="L3425" i="1" s="1" a="1"/>
  <c r="L3425" i="1" s="1"/>
  <c r="L3426" i="1" s="1" a="1"/>
  <c r="L3426" i="1" s="1"/>
  <c r="L3427" i="1" s="1" a="1"/>
  <c r="L3427" i="1" s="1"/>
  <c r="L3428" i="1" s="1" a="1"/>
  <c r="L3428" i="1" s="1"/>
  <c r="L3429" i="1" s="1" a="1"/>
  <c r="L3429" i="1" s="1"/>
  <c r="L3430" i="1" s="1" a="1"/>
  <c r="L3430" i="1" s="1"/>
  <c r="L3431" i="1" s="1" a="1"/>
  <c r="L3431" i="1" s="1"/>
  <c r="L3432" i="1" s="1" a="1"/>
  <c r="L3432" i="1" s="1"/>
  <c r="L3433" i="1" s="1" a="1"/>
  <c r="L3433" i="1" s="1"/>
  <c r="L3434" i="1" s="1" a="1"/>
  <c r="L3434" i="1" s="1"/>
  <c r="L3435" i="1" s="1" a="1"/>
  <c r="L3435" i="1" s="1"/>
  <c r="L3436" i="1" s="1" a="1"/>
  <c r="L3436" i="1" s="1"/>
  <c r="L3437" i="1" s="1" a="1"/>
  <c r="L3437" i="1" s="1"/>
  <c r="L3438" i="1" s="1" a="1"/>
  <c r="L3438" i="1" s="1"/>
  <c r="L3439" i="1" s="1" a="1"/>
  <c r="L3439" i="1" s="1"/>
  <c r="L3440" i="1" s="1" a="1"/>
  <c r="L3440" i="1" s="1"/>
  <c r="L3441" i="1" s="1" a="1"/>
  <c r="L3441" i="1" s="1"/>
  <c r="L3442" i="1" s="1" a="1"/>
  <c r="L3442" i="1" s="1"/>
  <c r="L3443" i="1" s="1" a="1"/>
  <c r="L3443" i="1" s="1"/>
  <c r="L3444" i="1" s="1" a="1"/>
  <c r="L3444" i="1" s="1"/>
  <c r="L3445" i="1" s="1" a="1"/>
  <c r="L3445" i="1" s="1"/>
  <c r="L3446" i="1" s="1" a="1"/>
  <c r="L3446" i="1" s="1"/>
  <c r="L3447" i="1" s="1" a="1"/>
  <c r="L3447" i="1" s="1"/>
  <c r="L3448" i="1" s="1" a="1"/>
  <c r="L3448" i="1" s="1"/>
  <c r="L3449" i="1" s="1" a="1"/>
  <c r="L3449" i="1" s="1"/>
  <c r="L3450" i="1" s="1" a="1"/>
  <c r="L3450" i="1" s="1"/>
  <c r="L3451" i="1" s="1" a="1"/>
  <c r="L3451" i="1" s="1"/>
  <c r="L3452" i="1" s="1" a="1"/>
  <c r="L3452" i="1" s="1"/>
  <c r="L3453" i="1" s="1" a="1"/>
  <c r="L3453" i="1" s="1"/>
  <c r="L3454" i="1" s="1" a="1"/>
  <c r="L3454" i="1" s="1"/>
  <c r="L3455" i="1" s="1" a="1"/>
  <c r="L3455" i="1" s="1"/>
  <c r="L3456" i="1" s="1" a="1"/>
  <c r="L3456" i="1" s="1"/>
  <c r="L3457" i="1" s="1" a="1"/>
  <c r="L3457" i="1" s="1"/>
  <c r="L3458" i="1" s="1" a="1"/>
  <c r="L3458" i="1" s="1"/>
  <c r="L3459" i="1" s="1" a="1"/>
  <c r="L3459" i="1" s="1"/>
  <c r="L3460" i="1" s="1" a="1"/>
  <c r="L3460" i="1" s="1"/>
  <c r="L3461" i="1" s="1" a="1"/>
  <c r="L3461" i="1" s="1"/>
  <c r="L3462" i="1" s="1" a="1"/>
  <c r="L3462" i="1" s="1"/>
  <c r="L3463" i="1" s="1" a="1"/>
  <c r="L3463" i="1" s="1"/>
  <c r="L3464" i="1" s="1" a="1"/>
  <c r="L3464" i="1" s="1"/>
  <c r="L3465" i="1" s="1" a="1"/>
  <c r="L3465" i="1" s="1"/>
  <c r="L3466" i="1" s="1" a="1"/>
  <c r="L3466" i="1" s="1"/>
  <c r="L3467" i="1" s="1" a="1"/>
  <c r="L3467" i="1" s="1"/>
  <c r="L3468" i="1" s="1" a="1"/>
  <c r="L3468" i="1" s="1"/>
  <c r="L3469" i="1" s="1" a="1"/>
  <c r="L3469" i="1" s="1"/>
  <c r="L3470" i="1" s="1" a="1"/>
  <c r="L3470" i="1" s="1"/>
  <c r="L3471" i="1" s="1" a="1"/>
  <c r="L3471" i="1" s="1"/>
  <c r="L3472" i="1" s="1" a="1"/>
  <c r="L3472" i="1" s="1"/>
  <c r="L3473" i="1" s="1" a="1"/>
  <c r="L3473" i="1" s="1"/>
  <c r="L3474" i="1" s="1" a="1"/>
  <c r="L3474" i="1" s="1"/>
  <c r="L3475" i="1" s="1" a="1"/>
  <c r="L3475" i="1" s="1"/>
  <c r="L3476" i="1" s="1" a="1"/>
  <c r="L3476" i="1" s="1"/>
  <c r="L3477" i="1" s="1" a="1"/>
  <c r="L3477" i="1" s="1"/>
  <c r="L3478" i="1" s="1" a="1"/>
  <c r="L3478" i="1" s="1"/>
  <c r="L3479" i="1" s="1" a="1"/>
  <c r="L3479" i="1" s="1"/>
  <c r="L3480" i="1" s="1" a="1"/>
  <c r="L3480" i="1" s="1"/>
  <c r="L3481" i="1" s="1" a="1"/>
  <c r="L3481" i="1" s="1"/>
  <c r="L3482" i="1" s="1" a="1"/>
  <c r="L3482" i="1" s="1"/>
  <c r="L3483" i="1" s="1" a="1"/>
  <c r="L3483" i="1" s="1"/>
  <c r="L3484" i="1" s="1" a="1"/>
  <c r="L3484" i="1" s="1"/>
  <c r="L3485" i="1" s="1" a="1"/>
  <c r="L3485" i="1" s="1"/>
  <c r="L3486" i="1" s="1" a="1"/>
  <c r="L3486" i="1" s="1"/>
  <c r="L3487" i="1" s="1" a="1"/>
  <c r="L3487" i="1" s="1"/>
  <c r="L3488" i="1" s="1" a="1"/>
  <c r="L3488" i="1" s="1"/>
  <c r="L3489" i="1" s="1" a="1"/>
  <c r="L3489" i="1" s="1"/>
  <c r="L3490" i="1" s="1" a="1"/>
  <c r="L3490" i="1" s="1"/>
  <c r="L3491" i="1" s="1" a="1"/>
  <c r="L3491" i="1" s="1"/>
  <c r="L3492" i="1" s="1" a="1"/>
  <c r="L3492" i="1" s="1"/>
  <c r="L3493" i="1" s="1" a="1"/>
  <c r="L3493" i="1" s="1"/>
  <c r="L3494" i="1" s="1" a="1"/>
  <c r="L3494" i="1" s="1"/>
  <c r="L3495" i="1" s="1" a="1"/>
  <c r="L3495" i="1" s="1"/>
  <c r="L3496" i="1" s="1" a="1"/>
  <c r="L3496" i="1" s="1"/>
  <c r="L3497" i="1" s="1" a="1"/>
  <c r="L3497" i="1" s="1"/>
  <c r="L3498" i="1" s="1" a="1"/>
  <c r="L3498" i="1" s="1"/>
  <c r="L3499" i="1" s="1" a="1"/>
  <c r="L3499" i="1" s="1"/>
  <c r="L3500" i="1" s="1" a="1"/>
  <c r="L3500" i="1" s="1"/>
  <c r="L3501" i="1" s="1" a="1"/>
  <c r="L3501" i="1" s="1"/>
  <c r="L3502" i="1" s="1" a="1"/>
  <c r="L3502" i="1" s="1"/>
  <c r="L3503" i="1" s="1" a="1"/>
  <c r="L3503" i="1" s="1"/>
  <c r="L3504" i="1" s="1" a="1"/>
  <c r="L3504" i="1" s="1"/>
  <c r="L3505" i="1" s="1" a="1"/>
  <c r="L3505" i="1" s="1"/>
  <c r="L3506" i="1" s="1" a="1"/>
  <c r="L3506" i="1" s="1"/>
  <c r="L3507" i="1" s="1" a="1"/>
  <c r="L3507" i="1" s="1"/>
  <c r="L3508" i="1" s="1" a="1"/>
  <c r="L3508" i="1" s="1"/>
  <c r="L3509" i="1" s="1" a="1"/>
  <c r="L3509" i="1" s="1"/>
  <c r="L3510" i="1" s="1" a="1"/>
  <c r="L3510" i="1" s="1"/>
  <c r="L3511" i="1" s="1" a="1"/>
  <c r="L3511" i="1" s="1"/>
  <c r="L3512" i="1" s="1" a="1"/>
  <c r="L3512" i="1" s="1"/>
  <c r="L3513" i="1" s="1" a="1"/>
  <c r="L3513" i="1" s="1"/>
  <c r="L3514" i="1" s="1" a="1"/>
  <c r="L3514" i="1" s="1"/>
  <c r="L3515" i="1" s="1" a="1"/>
  <c r="L3515" i="1" s="1"/>
  <c r="L3516" i="1" s="1" a="1"/>
  <c r="L3516" i="1" s="1"/>
  <c r="L3517" i="1" s="1" a="1"/>
  <c r="L3517" i="1" s="1"/>
  <c r="L3518" i="1" s="1" a="1"/>
  <c r="L3518" i="1" s="1"/>
  <c r="L3519" i="1" s="1" a="1"/>
  <c r="L3519" i="1" s="1"/>
  <c r="L3520" i="1" s="1" a="1"/>
  <c r="L3520" i="1" s="1"/>
  <c r="L3521" i="1" s="1" a="1"/>
  <c r="L3521" i="1" s="1"/>
  <c r="L3522" i="1" s="1" a="1"/>
  <c r="L3522" i="1" s="1"/>
  <c r="L3523" i="1" s="1" a="1"/>
  <c r="L3523" i="1" s="1"/>
  <c r="L3524" i="1" s="1" a="1"/>
  <c r="L3524" i="1" s="1"/>
  <c r="L3525" i="1" s="1" a="1"/>
  <c r="L3525" i="1" s="1"/>
  <c r="L3526" i="1" s="1" a="1"/>
  <c r="L3526" i="1" s="1"/>
  <c r="L3527" i="1" s="1" a="1"/>
  <c r="L3527" i="1" s="1"/>
  <c r="L3528" i="1" s="1" a="1"/>
  <c r="L3528" i="1" s="1"/>
  <c r="L3529" i="1" s="1" a="1"/>
  <c r="L3529" i="1" s="1"/>
  <c r="L3530" i="1" s="1" a="1"/>
  <c r="L3530" i="1" s="1"/>
  <c r="L3531" i="1" s="1" a="1"/>
  <c r="L3531" i="1" s="1"/>
  <c r="L3532" i="1" s="1" a="1"/>
  <c r="L3532" i="1" s="1"/>
  <c r="L3533" i="1" s="1" a="1"/>
  <c r="L3533" i="1" s="1"/>
  <c r="L3534" i="1" s="1" a="1"/>
  <c r="L3534" i="1" s="1"/>
  <c r="L3535" i="1" s="1" a="1"/>
  <c r="L3535" i="1" s="1"/>
  <c r="L3536" i="1" s="1" a="1"/>
  <c r="L3536" i="1" s="1"/>
  <c r="L3537" i="1" s="1" a="1"/>
  <c r="L3537" i="1" s="1"/>
  <c r="L3538" i="1" s="1" a="1"/>
  <c r="L3538" i="1" s="1"/>
  <c r="L3539" i="1" s="1" a="1"/>
  <c r="L3539" i="1" s="1"/>
  <c r="L3540" i="1" s="1" a="1"/>
  <c r="L3540" i="1" s="1"/>
  <c r="L3541" i="1" s="1" a="1"/>
  <c r="L3541" i="1" s="1"/>
  <c r="L3542" i="1" s="1" a="1"/>
  <c r="L3542" i="1" s="1"/>
  <c r="L3543" i="1" s="1" a="1"/>
  <c r="L3543" i="1" s="1"/>
  <c r="L3544" i="1" s="1" a="1"/>
  <c r="L3544" i="1" s="1"/>
  <c r="L3545" i="1" s="1" a="1"/>
  <c r="L3545" i="1" s="1"/>
  <c r="L3546" i="1" s="1" a="1"/>
  <c r="L3546" i="1" s="1"/>
  <c r="L3547" i="1" s="1" a="1"/>
  <c r="L3547" i="1" s="1"/>
  <c r="L3548" i="1" s="1" a="1"/>
  <c r="L3548" i="1" s="1"/>
  <c r="L3549" i="1" s="1" a="1"/>
  <c r="L3549" i="1" s="1"/>
  <c r="L3550" i="1" s="1" a="1"/>
  <c r="L3550" i="1" s="1"/>
  <c r="L3551" i="1" s="1" a="1"/>
  <c r="L3551" i="1" s="1"/>
  <c r="L3552" i="1" s="1" a="1"/>
  <c r="L3552" i="1" s="1"/>
  <c r="L3553" i="1" s="1" a="1"/>
  <c r="L3553" i="1" s="1"/>
  <c r="L3554" i="1" s="1" a="1"/>
  <c r="L3554" i="1" s="1"/>
  <c r="L3555" i="1" s="1" a="1"/>
  <c r="L3555" i="1" s="1"/>
  <c r="L3556" i="1" s="1" a="1"/>
  <c r="L3556" i="1" s="1"/>
  <c r="L3557" i="1" s="1" a="1"/>
  <c r="L3557" i="1" s="1"/>
  <c r="L3558" i="1" s="1" a="1"/>
  <c r="L3558" i="1" s="1"/>
  <c r="L3559" i="1" s="1" a="1"/>
  <c r="L3559" i="1" s="1"/>
  <c r="L3560" i="1" s="1" a="1"/>
  <c r="L3560" i="1" s="1"/>
  <c r="L3561" i="1" s="1" a="1"/>
  <c r="L3561" i="1" s="1"/>
  <c r="L3562" i="1" s="1" a="1"/>
  <c r="L3562" i="1" s="1"/>
  <c r="L3563" i="1" s="1" a="1"/>
  <c r="L3563" i="1" s="1"/>
  <c r="L3564" i="1" s="1" a="1"/>
  <c r="L3564" i="1" s="1"/>
  <c r="L3565" i="1" s="1" a="1"/>
  <c r="L3565" i="1" s="1"/>
  <c r="L3566" i="1" s="1" a="1"/>
  <c r="L3566" i="1" s="1"/>
  <c r="L3567" i="1" s="1" a="1"/>
  <c r="L3567" i="1" s="1"/>
  <c r="L3568" i="1" s="1" a="1"/>
  <c r="L3568" i="1" s="1"/>
  <c r="L3569" i="1" s="1" a="1"/>
  <c r="L3569" i="1" s="1"/>
  <c r="L3570" i="1" s="1" a="1"/>
  <c r="L3570" i="1" s="1"/>
  <c r="L3571" i="1" s="1" a="1"/>
  <c r="L3571" i="1" s="1"/>
  <c r="L3572" i="1" s="1" a="1"/>
  <c r="L3572" i="1" s="1"/>
  <c r="L3573" i="1" s="1" a="1"/>
  <c r="L3573" i="1" s="1"/>
  <c r="L3574" i="1" s="1" a="1"/>
  <c r="L3574" i="1" s="1"/>
  <c r="L3575" i="1" s="1" a="1"/>
  <c r="L3575" i="1" s="1"/>
  <c r="L3576" i="1" s="1" a="1"/>
  <c r="L3576" i="1" s="1"/>
  <c r="L3577" i="1" s="1" a="1"/>
  <c r="L3577" i="1" s="1"/>
  <c r="L3578" i="1" s="1" a="1"/>
  <c r="L3578" i="1" s="1"/>
  <c r="L3579" i="1" s="1" a="1"/>
  <c r="L3579" i="1" s="1"/>
  <c r="L3580" i="1" s="1" a="1"/>
  <c r="L3580" i="1" s="1"/>
  <c r="L3581" i="1" s="1" a="1"/>
  <c r="L3581" i="1" s="1"/>
  <c r="L3582" i="1" s="1" a="1"/>
  <c r="L3582" i="1" s="1"/>
  <c r="L3583" i="1" s="1" a="1"/>
  <c r="L3583" i="1" s="1"/>
  <c r="L3584" i="1" s="1" a="1"/>
  <c r="L3584" i="1" s="1"/>
  <c r="L3585" i="1" s="1" a="1"/>
  <c r="L3585" i="1" s="1"/>
  <c r="L3586" i="1" s="1" a="1"/>
  <c r="L3586" i="1" s="1"/>
  <c r="L3587" i="1" s="1" a="1"/>
  <c r="L3587" i="1" s="1"/>
  <c r="L3588" i="1" s="1" a="1"/>
  <c r="L3588" i="1" s="1"/>
  <c r="L3589" i="1" s="1" a="1"/>
  <c r="L3589" i="1" s="1"/>
  <c r="L3590" i="1" s="1" a="1"/>
  <c r="L3590" i="1" s="1"/>
  <c r="L3591" i="1" s="1" a="1"/>
  <c r="L3591" i="1" s="1"/>
  <c r="L3592" i="1" s="1" a="1"/>
  <c r="L3592" i="1" s="1"/>
  <c r="L3593" i="1" s="1" a="1"/>
  <c r="L3593" i="1" s="1"/>
  <c r="L3594" i="1" s="1" a="1"/>
  <c r="L3594" i="1" s="1"/>
  <c r="L3595" i="1" s="1" a="1"/>
  <c r="L3595" i="1" s="1"/>
  <c r="L3596" i="1" s="1" a="1"/>
  <c r="L3596" i="1" s="1"/>
  <c r="L3597" i="1" s="1" a="1"/>
  <c r="L3597" i="1" s="1"/>
  <c r="L3598" i="1" s="1" a="1"/>
  <c r="L3598" i="1" s="1"/>
  <c r="L3599" i="1" s="1" a="1"/>
  <c r="L3599" i="1" s="1"/>
  <c r="L3600" i="1" s="1" a="1"/>
  <c r="L3600" i="1" s="1"/>
  <c r="L3601" i="1" s="1" a="1"/>
  <c r="L3601" i="1" s="1"/>
  <c r="L3602" i="1" s="1" a="1"/>
  <c r="L3602" i="1" s="1"/>
  <c r="L3603" i="1" s="1" a="1"/>
  <c r="L3603" i="1" s="1"/>
  <c r="L3604" i="1" s="1" a="1"/>
  <c r="L3604" i="1" s="1"/>
  <c r="L3605" i="1" s="1" a="1"/>
  <c r="L3605" i="1" s="1"/>
  <c r="L3606" i="1" s="1" a="1"/>
  <c r="L3606" i="1" s="1"/>
  <c r="L3607" i="1" s="1" a="1"/>
  <c r="L3607" i="1" s="1"/>
  <c r="L3608" i="1" s="1" a="1"/>
  <c r="L3608" i="1" s="1"/>
  <c r="L3609" i="1" s="1" a="1"/>
  <c r="L3609" i="1" s="1"/>
  <c r="L3610" i="1" s="1" a="1"/>
  <c r="L3610" i="1" s="1"/>
  <c r="L3611" i="1" s="1" a="1"/>
  <c r="L3611" i="1" s="1"/>
  <c r="L3612" i="1" s="1" a="1"/>
  <c r="L3612" i="1" s="1"/>
  <c r="L3613" i="1" s="1" a="1"/>
  <c r="L3613" i="1" s="1"/>
  <c r="L3614" i="1" s="1" a="1"/>
  <c r="L3614" i="1" s="1"/>
  <c r="L3615" i="1" s="1" a="1"/>
  <c r="L3615" i="1" s="1"/>
  <c r="L3616" i="1" s="1" a="1"/>
  <c r="L3616" i="1" s="1"/>
  <c r="L3617" i="1" s="1" a="1"/>
  <c r="L3617" i="1" s="1"/>
  <c r="L3618" i="1" s="1" a="1"/>
  <c r="L3618" i="1" s="1"/>
  <c r="L3619" i="1" s="1" a="1"/>
  <c r="L3619" i="1" s="1"/>
  <c r="L3620" i="1" s="1" a="1"/>
  <c r="L3620" i="1" s="1"/>
  <c r="L3621" i="1" s="1" a="1"/>
  <c r="L3621" i="1" s="1"/>
  <c r="L3622" i="1" s="1" a="1"/>
  <c r="L3622" i="1" s="1"/>
  <c r="L3623" i="1" s="1" a="1"/>
  <c r="L3623" i="1" s="1"/>
  <c r="L3624" i="1" s="1" a="1"/>
  <c r="L3624" i="1" s="1"/>
  <c r="L3625" i="1" s="1" a="1"/>
  <c r="L3625" i="1" s="1"/>
  <c r="L3626" i="1" s="1" a="1"/>
  <c r="L3626" i="1" s="1"/>
  <c r="L3627" i="1" s="1" a="1"/>
  <c r="L3627" i="1" s="1"/>
  <c r="L3628" i="1" s="1" a="1"/>
  <c r="L3628" i="1" s="1"/>
  <c r="L3629" i="1" s="1" a="1"/>
  <c r="L3629" i="1" s="1"/>
  <c r="L3630" i="1" s="1" a="1"/>
  <c r="L3630" i="1" s="1"/>
  <c r="L3631" i="1" s="1" a="1"/>
  <c r="L3631" i="1" s="1"/>
  <c r="L3632" i="1" s="1" a="1"/>
  <c r="L3632" i="1" s="1"/>
  <c r="L3633" i="1" s="1" a="1"/>
  <c r="L3633" i="1" s="1"/>
  <c r="L3634" i="1" s="1" a="1"/>
  <c r="L3634" i="1" s="1"/>
  <c r="L3635" i="1" s="1" a="1"/>
  <c r="L3635" i="1" s="1"/>
  <c r="L3636" i="1" s="1" a="1"/>
  <c r="L3636" i="1" s="1"/>
  <c r="L3637" i="1" s="1" a="1"/>
  <c r="L3637" i="1" s="1"/>
  <c r="L3638" i="1" s="1" a="1"/>
  <c r="L3638" i="1" s="1"/>
  <c r="L3639" i="1" s="1" a="1"/>
  <c r="L3639" i="1" s="1"/>
  <c r="L3640" i="1" s="1" a="1"/>
  <c r="L3640" i="1" s="1"/>
  <c r="L3641" i="1" s="1" a="1"/>
  <c r="L3641" i="1" s="1"/>
  <c r="L3642" i="1" s="1" a="1"/>
  <c r="L3642" i="1" s="1"/>
  <c r="L3643" i="1" s="1" a="1"/>
  <c r="L3643" i="1" s="1"/>
  <c r="L3644" i="1" s="1" a="1"/>
  <c r="L3644" i="1" s="1"/>
  <c r="L3645" i="1" s="1" a="1"/>
  <c r="L3645" i="1" s="1"/>
  <c r="L3646" i="1" s="1" a="1"/>
  <c r="L3646" i="1" s="1"/>
  <c r="L3647" i="1" s="1" a="1"/>
  <c r="L3647" i="1" s="1"/>
  <c r="L3648" i="1" s="1" a="1"/>
  <c r="L3648" i="1" s="1"/>
  <c r="L3649" i="1" s="1" a="1"/>
  <c r="L3649" i="1" s="1"/>
  <c r="L3650" i="1" s="1" a="1"/>
  <c r="L3650" i="1" s="1"/>
  <c r="L3651" i="1" s="1" a="1"/>
  <c r="L3651" i="1" s="1"/>
  <c r="L3652" i="1" s="1" a="1"/>
  <c r="L3652" i="1" s="1"/>
  <c r="L3653" i="1" s="1" a="1"/>
  <c r="L3653" i="1" s="1"/>
  <c r="L3654" i="1" s="1" a="1"/>
  <c r="L3654" i="1" s="1"/>
  <c r="L3655" i="1" s="1" a="1"/>
  <c r="L3655" i="1" s="1"/>
  <c r="L3656" i="1" s="1" a="1"/>
  <c r="L3656" i="1" s="1"/>
  <c r="L3657" i="1" s="1" a="1"/>
  <c r="L3657" i="1" s="1"/>
  <c r="L3658" i="1" s="1" a="1"/>
  <c r="L3658" i="1" s="1"/>
  <c r="L3659" i="1" s="1" a="1"/>
  <c r="L3659" i="1" s="1"/>
  <c r="L3660" i="1" s="1" a="1"/>
  <c r="L3660" i="1" s="1"/>
  <c r="L3661" i="1" s="1" a="1"/>
  <c r="L3661" i="1" s="1"/>
  <c r="L3662" i="1" s="1" a="1"/>
  <c r="L3662" i="1" s="1"/>
  <c r="L3663" i="1" s="1" a="1"/>
  <c r="L3663" i="1" s="1"/>
  <c r="L3664" i="1" s="1" a="1"/>
  <c r="L3664" i="1" s="1"/>
  <c r="L3665" i="1" s="1" a="1"/>
  <c r="L3665" i="1" s="1"/>
  <c r="L3666" i="1" s="1" a="1"/>
  <c r="L3666" i="1" s="1"/>
  <c r="L3667" i="1" s="1" a="1"/>
  <c r="L3667" i="1" s="1"/>
  <c r="L3668" i="1" s="1" a="1"/>
  <c r="L3668" i="1" s="1"/>
  <c r="L3669" i="1" s="1" a="1"/>
  <c r="L3669" i="1" s="1"/>
  <c r="L3670" i="1" s="1" a="1"/>
  <c r="L3670" i="1" s="1"/>
  <c r="L3671" i="1" s="1" a="1"/>
  <c r="L3671" i="1" s="1"/>
  <c r="L3672" i="1" s="1" a="1"/>
  <c r="L3672" i="1" s="1"/>
  <c r="L3673" i="1" s="1" a="1"/>
  <c r="L3673" i="1" s="1"/>
  <c r="L3674" i="1" s="1" a="1"/>
  <c r="L3674" i="1" s="1"/>
  <c r="L3675" i="1" s="1" a="1"/>
  <c r="L3675" i="1" s="1"/>
  <c r="L3676" i="1" s="1" a="1"/>
  <c r="L3676" i="1" s="1"/>
  <c r="L3677" i="1" s="1" a="1"/>
  <c r="L3677" i="1" s="1"/>
  <c r="L3678" i="1" s="1" a="1"/>
  <c r="L3678" i="1" s="1"/>
  <c r="L3679" i="1" s="1" a="1"/>
  <c r="L3679" i="1" s="1"/>
  <c r="L3680" i="1" s="1" a="1"/>
  <c r="L3680" i="1" s="1"/>
  <c r="L3681" i="1" s="1" a="1"/>
  <c r="L3681" i="1" s="1"/>
  <c r="L3682" i="1" s="1" a="1"/>
  <c r="L3682" i="1" s="1"/>
  <c r="L3683" i="1" s="1" a="1"/>
  <c r="L3683" i="1" s="1"/>
  <c r="L3684" i="1" s="1" a="1"/>
  <c r="L3684" i="1" s="1"/>
  <c r="L3685" i="1" s="1" a="1"/>
  <c r="L3685" i="1" s="1"/>
  <c r="L3686" i="1" s="1" a="1"/>
  <c r="L3686" i="1" s="1"/>
  <c r="L3687" i="1" s="1" a="1"/>
  <c r="L3687" i="1" s="1"/>
  <c r="L3688" i="1" s="1" a="1"/>
  <c r="L3688" i="1" s="1"/>
  <c r="L3689" i="1" s="1" a="1"/>
  <c r="L3689" i="1" s="1"/>
  <c r="L3690" i="1" s="1" a="1"/>
  <c r="L3690" i="1" s="1"/>
  <c r="L3691" i="1" s="1" a="1"/>
  <c r="L3691" i="1" s="1"/>
  <c r="L3692" i="1" s="1" a="1"/>
  <c r="L3692" i="1" s="1"/>
  <c r="L3693" i="1" s="1" a="1"/>
  <c r="L3693" i="1" s="1"/>
  <c r="L3694" i="1" s="1" a="1"/>
  <c r="L3694" i="1" s="1"/>
  <c r="L3695" i="1" s="1" a="1"/>
  <c r="L3695" i="1" s="1"/>
  <c r="L3696" i="1" s="1" a="1"/>
  <c r="L3696" i="1" s="1"/>
  <c r="L3697" i="1" s="1" a="1"/>
  <c r="L3697" i="1" s="1"/>
  <c r="L3698" i="1" s="1" a="1"/>
  <c r="L3698" i="1" s="1"/>
  <c r="L3699" i="1" s="1" a="1"/>
  <c r="L3699" i="1" s="1"/>
  <c r="L3700" i="1" s="1" a="1"/>
  <c r="L3700" i="1" s="1"/>
  <c r="L3701" i="1" s="1" a="1"/>
  <c r="L3701" i="1" s="1"/>
  <c r="L3702" i="1" s="1" a="1"/>
  <c r="L3702" i="1" s="1"/>
  <c r="L3703" i="1" s="1" a="1"/>
  <c r="L3703" i="1" s="1"/>
  <c r="L3704" i="1" s="1" a="1"/>
  <c r="L3704" i="1" s="1"/>
  <c r="L3705" i="1" s="1" a="1"/>
  <c r="L3705" i="1" s="1"/>
  <c r="L3706" i="1" s="1" a="1"/>
  <c r="L3706" i="1" s="1"/>
  <c r="L3707" i="1" s="1" a="1"/>
  <c r="L3707" i="1" s="1"/>
  <c r="L3708" i="1" s="1" a="1"/>
  <c r="L3708" i="1" s="1"/>
  <c r="L3709" i="1" s="1" a="1"/>
  <c r="L3709" i="1" s="1"/>
  <c r="L3710" i="1" s="1" a="1"/>
  <c r="L3710" i="1" s="1"/>
  <c r="L3711" i="1" s="1" a="1"/>
  <c r="L3711" i="1" s="1"/>
  <c r="L3712" i="1" s="1" a="1"/>
  <c r="L3712" i="1" s="1"/>
  <c r="L3713" i="1" s="1" a="1"/>
  <c r="L3713" i="1" s="1"/>
  <c r="L3714" i="1" s="1" a="1"/>
  <c r="L3714" i="1" s="1"/>
  <c r="L3715" i="1" s="1" a="1"/>
  <c r="L3715" i="1" s="1"/>
  <c r="L3716" i="1" s="1" a="1"/>
  <c r="L3716" i="1" s="1"/>
  <c r="L3717" i="1" s="1" a="1"/>
  <c r="L3717" i="1" s="1"/>
  <c r="L3718" i="1" s="1" a="1"/>
  <c r="L3718" i="1" s="1"/>
  <c r="L3719" i="1" s="1" a="1"/>
  <c r="L3719" i="1" s="1"/>
  <c r="L3720" i="1" s="1" a="1"/>
  <c r="L3720" i="1" s="1"/>
  <c r="L3721" i="1" s="1" a="1"/>
  <c r="L3721" i="1" s="1"/>
  <c r="L3722" i="1" s="1" a="1"/>
  <c r="L3722" i="1" s="1"/>
  <c r="L3723" i="1" s="1" a="1"/>
  <c r="L3723" i="1" s="1"/>
  <c r="L3724" i="1" s="1" a="1"/>
  <c r="L3724" i="1" s="1"/>
  <c r="L3725" i="1" s="1" a="1"/>
  <c r="L3725" i="1" s="1"/>
  <c r="L3726" i="1" s="1" a="1"/>
  <c r="L3726" i="1" s="1"/>
  <c r="L3727" i="1" s="1" a="1"/>
  <c r="L3727" i="1" s="1"/>
  <c r="L3728" i="1" s="1" a="1"/>
  <c r="L3728" i="1" s="1"/>
  <c r="L3729" i="1" s="1" a="1"/>
  <c r="L3729" i="1" s="1"/>
  <c r="L3730" i="1" s="1" a="1"/>
  <c r="L3730" i="1" s="1"/>
  <c r="L3731" i="1" s="1" a="1"/>
  <c r="L3731" i="1" s="1"/>
  <c r="L3732" i="1" s="1" a="1"/>
  <c r="L3732" i="1" s="1"/>
  <c r="L3733" i="1" s="1" a="1"/>
  <c r="L3733" i="1" s="1"/>
  <c r="L3734" i="1" s="1" a="1"/>
  <c r="L3734" i="1" s="1"/>
  <c r="L3735" i="1" s="1" a="1"/>
  <c r="L3735" i="1" s="1"/>
  <c r="L3736" i="1" s="1" a="1"/>
  <c r="L3736" i="1" s="1"/>
  <c r="L3737" i="1" s="1" a="1"/>
  <c r="L3737" i="1" s="1"/>
  <c r="L3738" i="1" s="1" a="1"/>
  <c r="L3738" i="1" s="1"/>
  <c r="L3739" i="1" s="1" a="1"/>
  <c r="L3739" i="1" s="1"/>
  <c r="L3740" i="1" s="1" a="1"/>
  <c r="L3740" i="1" s="1"/>
  <c r="L3741" i="1" s="1" a="1"/>
  <c r="L3741" i="1" s="1"/>
  <c r="L3742" i="1" s="1" a="1"/>
  <c r="L3742" i="1" s="1"/>
  <c r="L3743" i="1" s="1" a="1"/>
  <c r="L3743" i="1" s="1"/>
  <c r="L3744" i="1" s="1" a="1"/>
  <c r="L3744" i="1" s="1"/>
  <c r="L3745" i="1" s="1" a="1"/>
  <c r="L3745" i="1" s="1"/>
  <c r="L3746" i="1" s="1" a="1"/>
  <c r="L3746" i="1" s="1"/>
  <c r="L3747" i="1" s="1" a="1"/>
  <c r="L3747" i="1" s="1"/>
  <c r="L3748" i="1" s="1" a="1"/>
  <c r="L3748" i="1" s="1"/>
  <c r="L3749" i="1" s="1" a="1"/>
  <c r="L3749" i="1" s="1"/>
  <c r="L3750" i="1" s="1" a="1"/>
  <c r="L3750" i="1" s="1"/>
  <c r="L3751" i="1" s="1" a="1"/>
  <c r="L3751" i="1" s="1"/>
  <c r="L3752" i="1" s="1" a="1"/>
  <c r="L3752" i="1" s="1"/>
  <c r="L3753" i="1" s="1" a="1"/>
  <c r="L3753" i="1" s="1"/>
  <c r="L3754" i="1" s="1" a="1"/>
  <c r="L3754" i="1" s="1"/>
  <c r="L3755" i="1" s="1" a="1"/>
  <c r="L3755" i="1" s="1"/>
  <c r="L3756" i="1" s="1" a="1"/>
  <c r="L3756" i="1" s="1"/>
  <c r="L3757" i="1" s="1" a="1"/>
  <c r="L3757" i="1" s="1"/>
  <c r="L3758" i="1" s="1" a="1"/>
  <c r="L3758" i="1" s="1"/>
  <c r="L3759" i="1" s="1" a="1"/>
  <c r="L3759" i="1" s="1"/>
  <c r="L3760" i="1" s="1" a="1"/>
  <c r="L3760" i="1" s="1"/>
  <c r="L3761" i="1" s="1" a="1"/>
  <c r="L3761" i="1" s="1"/>
  <c r="L3762" i="1" s="1" a="1"/>
  <c r="L3762" i="1" s="1"/>
  <c r="L3763" i="1" s="1" a="1"/>
  <c r="L3763" i="1" s="1"/>
  <c r="L3764" i="1" s="1" a="1"/>
  <c r="L3764" i="1" s="1"/>
  <c r="L3765" i="1" s="1" a="1"/>
  <c r="L3765" i="1" s="1"/>
  <c r="L3766" i="1" s="1" a="1"/>
  <c r="L3766" i="1" s="1"/>
  <c r="L3767" i="1" s="1" a="1"/>
  <c r="L3767" i="1" s="1"/>
  <c r="L3768" i="1" s="1" a="1"/>
  <c r="L3768" i="1" s="1"/>
  <c r="L3769" i="1" s="1" a="1"/>
  <c r="L3769" i="1" s="1"/>
  <c r="L3770" i="1" s="1" a="1"/>
  <c r="L3770" i="1" s="1"/>
  <c r="L3771" i="1" s="1" a="1"/>
  <c r="L3771" i="1" s="1"/>
  <c r="L3772" i="1" s="1" a="1"/>
  <c r="L3772" i="1" s="1"/>
  <c r="L3773" i="1" s="1" a="1"/>
  <c r="L3773" i="1" s="1"/>
  <c r="L3774" i="1" s="1" a="1"/>
  <c r="L3774" i="1" s="1"/>
  <c r="L3775" i="1" s="1" a="1"/>
  <c r="L3775" i="1" s="1"/>
  <c r="L3776" i="1" s="1" a="1"/>
  <c r="L3776" i="1" s="1"/>
  <c r="L3777" i="1" s="1" a="1"/>
  <c r="L3777" i="1" s="1"/>
  <c r="L3778" i="1" s="1" a="1"/>
  <c r="L3778" i="1" s="1"/>
  <c r="L3779" i="1" s="1" a="1"/>
  <c r="L3779" i="1" s="1"/>
  <c r="L3780" i="1" s="1" a="1"/>
  <c r="L3780" i="1" s="1"/>
  <c r="L3781" i="1" s="1" a="1"/>
  <c r="L3781" i="1" s="1"/>
  <c r="L3782" i="1" s="1" a="1"/>
  <c r="L3782" i="1" s="1"/>
  <c r="L3783" i="1" s="1" a="1"/>
  <c r="L3783" i="1" s="1"/>
  <c r="L3784" i="1" s="1" a="1"/>
  <c r="L3784" i="1" s="1"/>
  <c r="L3785" i="1" s="1" a="1"/>
  <c r="L3785" i="1" s="1"/>
  <c r="L3786" i="1" s="1" a="1"/>
  <c r="L3786" i="1" s="1"/>
  <c r="L3787" i="1" s="1" a="1"/>
  <c r="L3787" i="1" s="1"/>
  <c r="L3788" i="1" s="1" a="1"/>
  <c r="L3788" i="1" s="1"/>
  <c r="L3789" i="1" s="1" a="1"/>
  <c r="L3789" i="1" s="1"/>
  <c r="L3790" i="1" s="1" a="1"/>
  <c r="L3790" i="1" s="1"/>
  <c r="L3791" i="1" s="1" a="1"/>
  <c r="L3791" i="1" s="1"/>
  <c r="L3792" i="1" s="1" a="1"/>
  <c r="L3792" i="1" s="1"/>
  <c r="L3793" i="1" s="1" a="1"/>
  <c r="L3793" i="1" s="1"/>
  <c r="L3794" i="1" s="1" a="1"/>
  <c r="L3794" i="1" s="1"/>
  <c r="L3795" i="1" s="1" a="1"/>
  <c r="L3795" i="1" s="1"/>
  <c r="L3796" i="1" s="1" a="1"/>
  <c r="L3796" i="1" s="1"/>
  <c r="L3797" i="1" s="1" a="1"/>
  <c r="L3797" i="1" s="1"/>
  <c r="L3798" i="1" s="1" a="1"/>
  <c r="L3798" i="1" s="1"/>
  <c r="L3799" i="1" s="1" a="1"/>
  <c r="L3799" i="1" s="1"/>
  <c r="L3800" i="1" s="1" a="1"/>
  <c r="L3800" i="1" s="1"/>
  <c r="L3801" i="1" s="1" a="1"/>
  <c r="L3801" i="1" s="1"/>
  <c r="L3802" i="1" s="1" a="1"/>
  <c r="L3802" i="1" s="1"/>
  <c r="L3803" i="1" s="1" a="1"/>
  <c r="L3803" i="1" s="1"/>
  <c r="L3804" i="1" s="1" a="1"/>
  <c r="L3804" i="1" s="1"/>
  <c r="L3805" i="1" s="1" a="1"/>
  <c r="L3805" i="1" s="1"/>
  <c r="L3806" i="1" s="1" a="1"/>
  <c r="L3806" i="1" s="1"/>
  <c r="L3807" i="1" s="1" a="1"/>
  <c r="L3807" i="1" s="1"/>
  <c r="L3808" i="1" s="1" a="1"/>
  <c r="L3808" i="1" s="1"/>
  <c r="L3809" i="1" s="1" a="1"/>
  <c r="L3809" i="1" s="1"/>
  <c r="L3810" i="1" s="1" a="1"/>
  <c r="L3810" i="1" s="1"/>
  <c r="L3811" i="1" s="1" a="1"/>
  <c r="L3811" i="1" s="1"/>
  <c r="L3812" i="1" s="1" a="1"/>
  <c r="L3812" i="1" s="1"/>
  <c r="L3813" i="1" s="1" a="1"/>
  <c r="L3813" i="1" s="1"/>
  <c r="L3814" i="1" s="1" a="1"/>
  <c r="L3814" i="1" s="1"/>
  <c r="L3815" i="1" s="1" a="1"/>
  <c r="L3815" i="1" s="1"/>
  <c r="L3816" i="1" s="1" a="1"/>
  <c r="L3816" i="1" s="1"/>
  <c r="L3817" i="1" s="1" a="1"/>
  <c r="L3817" i="1" s="1"/>
  <c r="L3818" i="1" s="1" a="1"/>
  <c r="L3818" i="1" s="1"/>
  <c r="L3819" i="1" s="1" a="1"/>
  <c r="L3819" i="1" s="1"/>
  <c r="L3820" i="1" s="1" a="1"/>
  <c r="L3820" i="1" s="1"/>
  <c r="L3821" i="1" s="1" a="1"/>
  <c r="L3821" i="1" s="1"/>
  <c r="L3822" i="1" s="1" a="1"/>
  <c r="L3822" i="1" s="1"/>
  <c r="L3823" i="1" s="1" a="1"/>
  <c r="L3823" i="1" s="1"/>
  <c r="L3824" i="1" s="1" a="1"/>
  <c r="L3824" i="1" s="1"/>
  <c r="L3825" i="1" s="1" a="1"/>
  <c r="L3825" i="1" s="1"/>
  <c r="L3826" i="1" s="1" a="1"/>
  <c r="L3826" i="1" s="1"/>
  <c r="L3827" i="1" s="1" a="1"/>
  <c r="L3827" i="1" s="1"/>
  <c r="L3828" i="1" s="1" a="1"/>
  <c r="L3828" i="1" s="1"/>
  <c r="L3829" i="1" s="1" a="1"/>
  <c r="L3829" i="1" s="1"/>
  <c r="L3830" i="1" s="1" a="1"/>
  <c r="L3830" i="1" s="1"/>
  <c r="L3831" i="1" s="1" a="1"/>
  <c r="L3831" i="1" s="1"/>
  <c r="L3832" i="1" s="1" a="1"/>
  <c r="L3832" i="1" s="1"/>
  <c r="L3833" i="1" s="1" a="1"/>
  <c r="L3833" i="1" s="1"/>
  <c r="L3834" i="1" s="1" a="1"/>
  <c r="L3834" i="1" s="1"/>
  <c r="L3835" i="1" s="1" a="1"/>
  <c r="L3835" i="1" s="1"/>
  <c r="L3836" i="1" s="1" a="1"/>
  <c r="L3836" i="1" s="1"/>
  <c r="L3837" i="1" s="1" a="1"/>
  <c r="L3837" i="1" s="1"/>
  <c r="L3838" i="1" s="1" a="1"/>
  <c r="L3838" i="1" s="1"/>
  <c r="L3839" i="1" s="1" a="1"/>
  <c r="L3839" i="1" s="1"/>
  <c r="AC8" i="1"/>
  <c r="AC10" i="1" s="1"/>
  <c r="AB8" i="1"/>
  <c r="AB10" i="1" s="1"/>
  <c r="AB2" i="1"/>
  <c r="AB3" i="1"/>
  <c r="AC3" i="1"/>
  <c r="AC2" i="1"/>
  <c r="Y13" i="1" l="1" a="1"/>
  <c r="AD2" i="1"/>
  <c r="AD3" i="1"/>
  <c r="Y13" i="1" l="1"/>
  <c r="AA29" i="1"/>
  <c r="AA45" i="1"/>
  <c r="AA30" i="1"/>
  <c r="AA46" i="1"/>
  <c r="AA15" i="1"/>
  <c r="AA31" i="1"/>
  <c r="AA47" i="1"/>
  <c r="AA16" i="1"/>
  <c r="AA32" i="1"/>
  <c r="AA48" i="1"/>
  <c r="AA17" i="1"/>
  <c r="AA33" i="1"/>
  <c r="AA49" i="1"/>
  <c r="AA18" i="1"/>
  <c r="AA34" i="1"/>
  <c r="AA50" i="1"/>
  <c r="AA19" i="1"/>
  <c r="AA35" i="1"/>
  <c r="AA51" i="1"/>
  <c r="AA20" i="1"/>
  <c r="AA36" i="1"/>
  <c r="AA21" i="1"/>
  <c r="AA37" i="1"/>
  <c r="AA22" i="1"/>
  <c r="AA38" i="1"/>
  <c r="AA14" i="1"/>
  <c r="AA23" i="1"/>
  <c r="AA39" i="1"/>
  <c r="AA24" i="1"/>
  <c r="AA40" i="1"/>
  <c r="AA25" i="1"/>
  <c r="AA41" i="1"/>
  <c r="AA26" i="1"/>
  <c r="AA42" i="1"/>
  <c r="AA27" i="1"/>
  <c r="AA43" i="1"/>
  <c r="AA28" i="1"/>
  <c r="AA4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<sst xmlns="http://schemas.openxmlformats.org/spreadsheetml/2006/main" count="29" uniqueCount="20">
  <si>
    <t>rok</t>
  </si>
  <si>
    <t>wiek</t>
  </si>
  <si>
    <t>m_miasto</t>
  </si>
  <si>
    <t>k_miasto</t>
  </si>
  <si>
    <t>m_wies</t>
  </si>
  <si>
    <t>k_wies</t>
  </si>
  <si>
    <t>Rok 2013</t>
  </si>
  <si>
    <t>Rok 2050</t>
  </si>
  <si>
    <t>łacznie</t>
  </si>
  <si>
    <t>miasta</t>
  </si>
  <si>
    <t>wies</t>
  </si>
  <si>
    <t>Column1</t>
  </si>
  <si>
    <t>Stosunek</t>
  </si>
  <si>
    <t>liczba wmiescie</t>
  </si>
  <si>
    <t>Iloczyn osób</t>
  </si>
  <si>
    <t>lb</t>
  </si>
  <si>
    <t>Column2</t>
  </si>
  <si>
    <t>19-67</t>
  </si>
  <si>
    <t>&gt;67</t>
  </si>
  <si>
    <t>&lt;19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</si>
</sst>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Struktura wiekowa ludności Polski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ludnosc!$AF$2</c:f>
              <c:strCache>
                <c:ptCount val="1"/>
                <c:pt idx="0">
                  <c:v>Rok 2013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ludnosc!$AE$3:$AE$102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ludnosc!$AF$3:$AF$102</c:f>
              <c:numCache>
                <c:formatCode>General</c:formatCode>
                <c:ptCount val="100"/>
                <c:pt idx="0">
                  <c:v>388703</c:v>
                </c:pt>
                <c:pt idx="1">
                  <c:v>396675</c:v>
                </c:pt>
                <c:pt idx="2">
                  <c:v>414644</c:v>
                </c:pt>
                <c:pt idx="3">
                  <c:v>433879</c:v>
                </c:pt>
                <c:pt idx="4">
                  <c:v>431875</c:v>
                </c:pt>
                <c:pt idx="5">
                  <c:v>404041</c:v>
                </c:pt>
                <c:pt idx="6">
                  <c:v>383617</c:v>
                </c:pt>
                <c:pt idx="7">
                  <c:v>369354</c:v>
                </c:pt>
                <c:pt idx="8">
                  <c:v>357584</c:v>
                </c:pt>
                <c:pt idx="9">
                  <c:v>351292</c:v>
                </c:pt>
                <c:pt idx="10">
                  <c:v>354742</c:v>
                </c:pt>
                <c:pt idx="11">
                  <c:v>367200</c:v>
                </c:pt>
                <c:pt idx="12">
                  <c:v>377259</c:v>
                </c:pt>
                <c:pt idx="13">
                  <c:v>380366</c:v>
                </c:pt>
                <c:pt idx="14">
                  <c:v>391481</c:v>
                </c:pt>
                <c:pt idx="15">
                  <c:v>407957</c:v>
                </c:pt>
                <c:pt idx="16">
                  <c:v>424498</c:v>
                </c:pt>
                <c:pt idx="17">
                  <c:v>436369</c:v>
                </c:pt>
                <c:pt idx="18">
                  <c:v>464004</c:v>
                </c:pt>
                <c:pt idx="19">
                  <c:v>483068</c:v>
                </c:pt>
                <c:pt idx="20">
                  <c:v>501682</c:v>
                </c:pt>
                <c:pt idx="21">
                  <c:v>531952</c:v>
                </c:pt>
                <c:pt idx="22">
                  <c:v>544488</c:v>
                </c:pt>
                <c:pt idx="23">
                  <c:v>549252</c:v>
                </c:pt>
                <c:pt idx="24">
                  <c:v>566374</c:v>
                </c:pt>
                <c:pt idx="25">
                  <c:v>577107</c:v>
                </c:pt>
                <c:pt idx="26">
                  <c:v>602508</c:v>
                </c:pt>
                <c:pt idx="27">
                  <c:v>637626</c:v>
                </c:pt>
                <c:pt idx="28">
                  <c:v>657703</c:v>
                </c:pt>
                <c:pt idx="29">
                  <c:v>677329</c:v>
                </c:pt>
                <c:pt idx="30">
                  <c:v>655933</c:v>
                </c:pt>
                <c:pt idx="31">
                  <c:v>627765</c:v>
                </c:pt>
                <c:pt idx="32">
                  <c:v>639282</c:v>
                </c:pt>
                <c:pt idx="33">
                  <c:v>634889</c:v>
                </c:pt>
                <c:pt idx="34">
                  <c:v>616707</c:v>
                </c:pt>
                <c:pt idx="35">
                  <c:v>611542</c:v>
                </c:pt>
                <c:pt idx="36">
                  <c:v>613397</c:v>
                </c:pt>
                <c:pt idx="37">
                  <c:v>592060</c:v>
                </c:pt>
                <c:pt idx="38">
                  <c:v>570567</c:v>
                </c:pt>
                <c:pt idx="39">
                  <c:v>547955</c:v>
                </c:pt>
                <c:pt idx="40">
                  <c:v>527557</c:v>
                </c:pt>
                <c:pt idx="41">
                  <c:v>506625</c:v>
                </c:pt>
                <c:pt idx="42">
                  <c:v>491196</c:v>
                </c:pt>
                <c:pt idx="43">
                  <c:v>472915</c:v>
                </c:pt>
                <c:pt idx="44">
                  <c:v>464649</c:v>
                </c:pt>
                <c:pt idx="45">
                  <c:v>460146</c:v>
                </c:pt>
                <c:pt idx="46">
                  <c:v>462596</c:v>
                </c:pt>
                <c:pt idx="47">
                  <c:v>467965</c:v>
                </c:pt>
                <c:pt idx="48">
                  <c:v>478212</c:v>
                </c:pt>
                <c:pt idx="49">
                  <c:v>487937</c:v>
                </c:pt>
                <c:pt idx="50">
                  <c:v>491873</c:v>
                </c:pt>
                <c:pt idx="51">
                  <c:v>509654</c:v>
                </c:pt>
                <c:pt idx="52">
                  <c:v>537866</c:v>
                </c:pt>
                <c:pt idx="53">
                  <c:v>571958</c:v>
                </c:pt>
                <c:pt idx="54">
                  <c:v>589942</c:v>
                </c:pt>
                <c:pt idx="55">
                  <c:v>597556</c:v>
                </c:pt>
                <c:pt idx="56">
                  <c:v>589647</c:v>
                </c:pt>
                <c:pt idx="57">
                  <c:v>592813</c:v>
                </c:pt>
                <c:pt idx="58">
                  <c:v>566872</c:v>
                </c:pt>
                <c:pt idx="59">
                  <c:v>559316</c:v>
                </c:pt>
                <c:pt idx="60">
                  <c:v>546174</c:v>
                </c:pt>
                <c:pt idx="61">
                  <c:v>532556</c:v>
                </c:pt>
                <c:pt idx="62">
                  <c:v>504198</c:v>
                </c:pt>
                <c:pt idx="63">
                  <c:v>477907</c:v>
                </c:pt>
                <c:pt idx="64">
                  <c:v>458699</c:v>
                </c:pt>
                <c:pt idx="65">
                  <c:v>422475</c:v>
                </c:pt>
                <c:pt idx="66">
                  <c:v>378863</c:v>
                </c:pt>
                <c:pt idx="67">
                  <c:v>268089</c:v>
                </c:pt>
                <c:pt idx="68">
                  <c:v>261532</c:v>
                </c:pt>
                <c:pt idx="69">
                  <c:v>249750</c:v>
                </c:pt>
                <c:pt idx="70">
                  <c:v>240525</c:v>
                </c:pt>
                <c:pt idx="71">
                  <c:v>252004</c:v>
                </c:pt>
                <c:pt idx="72">
                  <c:v>257698</c:v>
                </c:pt>
                <c:pt idx="73">
                  <c:v>252477</c:v>
                </c:pt>
                <c:pt idx="74">
                  <c:v>245854</c:v>
                </c:pt>
                <c:pt idx="75">
                  <c:v>240104</c:v>
                </c:pt>
                <c:pt idx="76">
                  <c:v>234183</c:v>
                </c:pt>
                <c:pt idx="77">
                  <c:v>221326</c:v>
                </c:pt>
                <c:pt idx="78">
                  <c:v>205887</c:v>
                </c:pt>
                <c:pt idx="79">
                  <c:v>191494</c:v>
                </c:pt>
                <c:pt idx="80">
                  <c:v>186668</c:v>
                </c:pt>
                <c:pt idx="81">
                  <c:v>175055</c:v>
                </c:pt>
                <c:pt idx="82">
                  <c:v>164587</c:v>
                </c:pt>
                <c:pt idx="83">
                  <c:v>141574</c:v>
                </c:pt>
                <c:pt idx="84">
                  <c:v>123619</c:v>
                </c:pt>
                <c:pt idx="85">
                  <c:v>102173</c:v>
                </c:pt>
                <c:pt idx="86">
                  <c:v>88253</c:v>
                </c:pt>
                <c:pt idx="87">
                  <c:v>78250</c:v>
                </c:pt>
                <c:pt idx="88">
                  <c:v>60353</c:v>
                </c:pt>
                <c:pt idx="89">
                  <c:v>50166</c:v>
                </c:pt>
                <c:pt idx="90">
                  <c:v>38493</c:v>
                </c:pt>
                <c:pt idx="91">
                  <c:v>26141</c:v>
                </c:pt>
                <c:pt idx="92">
                  <c:v>19042</c:v>
                </c:pt>
                <c:pt idx="93">
                  <c:v>12774</c:v>
                </c:pt>
                <c:pt idx="94">
                  <c:v>6599</c:v>
                </c:pt>
                <c:pt idx="95">
                  <c:v>4820</c:v>
                </c:pt>
                <c:pt idx="96">
                  <c:v>3690</c:v>
                </c:pt>
                <c:pt idx="97">
                  <c:v>2705</c:v>
                </c:pt>
                <c:pt idx="98">
                  <c:v>2444</c:v>
                </c:pt>
                <c:pt idx="99">
                  <c:v>4242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B-41BC-8285-48968B66D9AA}"/>
            </c:ext>
          </c:extLst>
        </c:ser>
        <c:ser>
          <c:idx val="1"/>
          <c:order val="1"/>
          <c:tx>
            <c:strRef>
              <c:f>ludnosc!$AG$2</c:f>
              <c:strCache>
                <c:ptCount val="1"/>
                <c:pt idx="0">
                  <c:v>Rok 2050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ludnosc!$AE$3:$AE$102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ludnosc!$AG$3:$AG$102</c:f>
              <c:numCache>
                <c:formatCode>General</c:formatCode>
                <c:ptCount val="100"/>
                <c:pt idx="0">
                  <c:v>261540</c:v>
                </c:pt>
                <c:pt idx="1">
                  <c:v>266031</c:v>
                </c:pt>
                <c:pt idx="2">
                  <c:v>269967</c:v>
                </c:pt>
                <c:pt idx="3">
                  <c:v>273296</c:v>
                </c:pt>
                <c:pt idx="4">
                  <c:v>275994</c:v>
                </c:pt>
                <c:pt idx="5">
                  <c:v>278002</c:v>
                </c:pt>
                <c:pt idx="6">
                  <c:v>279364</c:v>
                </c:pt>
                <c:pt idx="7">
                  <c:v>280126</c:v>
                </c:pt>
                <c:pt idx="8">
                  <c:v>280401</c:v>
                </c:pt>
                <c:pt idx="9">
                  <c:v>280317</c:v>
                </c:pt>
                <c:pt idx="10">
                  <c:v>280047</c:v>
                </c:pt>
                <c:pt idx="11">
                  <c:v>279725</c:v>
                </c:pt>
                <c:pt idx="12">
                  <c:v>279512</c:v>
                </c:pt>
                <c:pt idx="13">
                  <c:v>279571</c:v>
                </c:pt>
                <c:pt idx="14">
                  <c:v>279985</c:v>
                </c:pt>
                <c:pt idx="15">
                  <c:v>280796</c:v>
                </c:pt>
                <c:pt idx="16">
                  <c:v>282104</c:v>
                </c:pt>
                <c:pt idx="17">
                  <c:v>283974</c:v>
                </c:pt>
                <c:pt idx="18">
                  <c:v>286452</c:v>
                </c:pt>
                <c:pt idx="19">
                  <c:v>289552</c:v>
                </c:pt>
                <c:pt idx="20">
                  <c:v>293288</c:v>
                </c:pt>
                <c:pt idx="21">
                  <c:v>297654</c:v>
                </c:pt>
                <c:pt idx="22">
                  <c:v>302672</c:v>
                </c:pt>
                <c:pt idx="23">
                  <c:v>308273</c:v>
                </c:pt>
                <c:pt idx="24">
                  <c:v>314368</c:v>
                </c:pt>
                <c:pt idx="25">
                  <c:v>320738</c:v>
                </c:pt>
                <c:pt idx="26">
                  <c:v>327120</c:v>
                </c:pt>
                <c:pt idx="27">
                  <c:v>333116</c:v>
                </c:pt>
                <c:pt idx="28">
                  <c:v>338474</c:v>
                </c:pt>
                <c:pt idx="29">
                  <c:v>342911</c:v>
                </c:pt>
                <c:pt idx="30">
                  <c:v>346126</c:v>
                </c:pt>
                <c:pt idx="31">
                  <c:v>348236</c:v>
                </c:pt>
                <c:pt idx="32">
                  <c:v>348907</c:v>
                </c:pt>
                <c:pt idx="33">
                  <c:v>351345</c:v>
                </c:pt>
                <c:pt idx="34">
                  <c:v>355839</c:v>
                </c:pt>
                <c:pt idx="35">
                  <c:v>361611</c:v>
                </c:pt>
                <c:pt idx="36">
                  <c:v>361158</c:v>
                </c:pt>
                <c:pt idx="37">
                  <c:v>387378</c:v>
                </c:pt>
                <c:pt idx="38">
                  <c:v>393878</c:v>
                </c:pt>
                <c:pt idx="39">
                  <c:v>410163</c:v>
                </c:pt>
                <c:pt idx="40">
                  <c:v>427764</c:v>
                </c:pt>
                <c:pt idx="41">
                  <c:v>425025</c:v>
                </c:pt>
                <c:pt idx="42">
                  <c:v>397623</c:v>
                </c:pt>
                <c:pt idx="43">
                  <c:v>377404</c:v>
                </c:pt>
                <c:pt idx="44">
                  <c:v>363152</c:v>
                </c:pt>
                <c:pt idx="45">
                  <c:v>351317</c:v>
                </c:pt>
                <c:pt idx="46">
                  <c:v>344723</c:v>
                </c:pt>
                <c:pt idx="47">
                  <c:v>347289</c:v>
                </c:pt>
                <c:pt idx="48">
                  <c:v>358293</c:v>
                </c:pt>
                <c:pt idx="49">
                  <c:v>366911</c:v>
                </c:pt>
                <c:pt idx="50">
                  <c:v>368837</c:v>
                </c:pt>
                <c:pt idx="51">
                  <c:v>378136</c:v>
                </c:pt>
                <c:pt idx="52">
                  <c:v>392239</c:v>
                </c:pt>
                <c:pt idx="53">
                  <c:v>406319</c:v>
                </c:pt>
                <c:pt idx="54">
                  <c:v>416013</c:v>
                </c:pt>
                <c:pt idx="55">
                  <c:v>439943</c:v>
                </c:pt>
                <c:pt idx="56">
                  <c:v>455779</c:v>
                </c:pt>
                <c:pt idx="57">
                  <c:v>471018</c:v>
                </c:pt>
                <c:pt idx="58">
                  <c:v>496390</c:v>
                </c:pt>
                <c:pt idx="59">
                  <c:v>505296</c:v>
                </c:pt>
                <c:pt idx="60">
                  <c:v>506843</c:v>
                </c:pt>
                <c:pt idx="61">
                  <c:v>519413</c:v>
                </c:pt>
                <c:pt idx="62">
                  <c:v>525734</c:v>
                </c:pt>
                <c:pt idx="63">
                  <c:v>545014</c:v>
                </c:pt>
                <c:pt idx="64">
                  <c:v>572343</c:v>
                </c:pt>
                <c:pt idx="65">
                  <c:v>585688</c:v>
                </c:pt>
                <c:pt idx="66">
                  <c:v>598172</c:v>
                </c:pt>
                <c:pt idx="67">
                  <c:v>574383</c:v>
                </c:pt>
                <c:pt idx="68">
                  <c:v>544762</c:v>
                </c:pt>
                <c:pt idx="69">
                  <c:v>548852</c:v>
                </c:pt>
                <c:pt idx="70">
                  <c:v>538582</c:v>
                </c:pt>
                <c:pt idx="71">
                  <c:v>516395</c:v>
                </c:pt>
                <c:pt idx="72">
                  <c:v>504310</c:v>
                </c:pt>
                <c:pt idx="73">
                  <c:v>497219</c:v>
                </c:pt>
                <c:pt idx="74">
                  <c:v>470734</c:v>
                </c:pt>
                <c:pt idx="75">
                  <c:v>443557</c:v>
                </c:pt>
                <c:pt idx="76">
                  <c:v>415448</c:v>
                </c:pt>
                <c:pt idx="77">
                  <c:v>388490</c:v>
                </c:pt>
                <c:pt idx="78">
                  <c:v>361055</c:v>
                </c:pt>
                <c:pt idx="79">
                  <c:v>336786</c:v>
                </c:pt>
                <c:pt idx="80">
                  <c:v>310630</c:v>
                </c:pt>
                <c:pt idx="81">
                  <c:v>290253</c:v>
                </c:pt>
                <c:pt idx="82">
                  <c:v>271671</c:v>
                </c:pt>
                <c:pt idx="83">
                  <c:v>256346</c:v>
                </c:pt>
                <c:pt idx="84">
                  <c:v>241527</c:v>
                </c:pt>
                <c:pt idx="85">
                  <c:v>227302</c:v>
                </c:pt>
                <c:pt idx="86">
                  <c:v>212020</c:v>
                </c:pt>
                <c:pt idx="87">
                  <c:v>193485</c:v>
                </c:pt>
                <c:pt idx="88">
                  <c:v>179934</c:v>
                </c:pt>
                <c:pt idx="89">
                  <c:v>168718</c:v>
                </c:pt>
                <c:pt idx="90">
                  <c:v>157376</c:v>
                </c:pt>
                <c:pt idx="91">
                  <c:v>140759</c:v>
                </c:pt>
                <c:pt idx="92">
                  <c:v>121999</c:v>
                </c:pt>
                <c:pt idx="93">
                  <c:v>101250</c:v>
                </c:pt>
                <c:pt idx="94">
                  <c:v>84232</c:v>
                </c:pt>
                <c:pt idx="95">
                  <c:v>65447</c:v>
                </c:pt>
                <c:pt idx="96">
                  <c:v>51296</c:v>
                </c:pt>
                <c:pt idx="97">
                  <c:v>38792</c:v>
                </c:pt>
                <c:pt idx="98">
                  <c:v>28585</c:v>
                </c:pt>
                <c:pt idx="99">
                  <c:v>59095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B-41BC-8285-48968B66D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915216"/>
        <c:axId val="831915872"/>
      </c:lineChart>
      <c:catAx>
        <c:axId val="83191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915872"/>
        <c:crosses val="autoZero"/>
        <c:auto val="1"/>
        <c:lblAlgn val="ctr"/>
        <c:lblOffset val="100"/>
        <c:noMultiLvlLbl val="0"/>
      </c:catAx>
      <c:valAx>
        <c:axId val="83191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91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Ludność Polski w grupach wiekowych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ludnosc!$T$46:$T$83</c:f>
              <c:numCache>
                <c:formatCode>0.00%</c:formatCode>
                <c:ptCount val="38"/>
                <c:pt idx="0">
                  <c:v>0.19305374146212173</c:v>
                </c:pt>
                <c:pt idx="1">
                  <c:v>0.19122393026838352</c:v>
                </c:pt>
                <c:pt idx="2">
                  <c:v>0.18958752808896348</c:v>
                </c:pt>
                <c:pt idx="3">
                  <c:v>0.18829417959748176</c:v>
                </c:pt>
                <c:pt idx="4">
                  <c:v>0.18738498603239867</c:v>
                </c:pt>
                <c:pt idx="5">
                  <c:v>0.18676134739560823</c:v>
                </c:pt>
                <c:pt idx="6">
                  <c:v>0.18618214767728625</c:v>
                </c:pt>
                <c:pt idx="7">
                  <c:v>0.18580691411236544</c:v>
                </c:pt>
                <c:pt idx="8">
                  <c:v>0.18567237041919035</c:v>
                </c:pt>
                <c:pt idx="9">
                  <c:v>0.18552610517950674</c:v>
                </c:pt>
                <c:pt idx="10">
                  <c:v>0.18509828746697396</c:v>
                </c:pt>
                <c:pt idx="11">
                  <c:v>0.1842361226621434</c:v>
                </c:pt>
                <c:pt idx="12">
                  <c:v>0.1828706656910816</c:v>
                </c:pt>
                <c:pt idx="13">
                  <c:v>0.18083888898836134</c:v>
                </c:pt>
                <c:pt idx="14">
                  <c:v>0.17795012399033333</c:v>
                </c:pt>
                <c:pt idx="15">
                  <c:v>0.17488778010886399</c:v>
                </c:pt>
                <c:pt idx="16">
                  <c:v>0.17222284063460958</c:v>
                </c:pt>
                <c:pt idx="17">
                  <c:v>0.16993292010466246</c:v>
                </c:pt>
                <c:pt idx="18">
                  <c:v>0.16776839598295759</c:v>
                </c:pt>
                <c:pt idx="19">
                  <c:v>0.16628846340694869</c:v>
                </c:pt>
                <c:pt idx="20">
                  <c:v>0.16477059842537714</c:v>
                </c:pt>
                <c:pt idx="21">
                  <c:v>0.16339986176826757</c:v>
                </c:pt>
                <c:pt idx="22">
                  <c:v>0.16215041459251611</c:v>
                </c:pt>
                <c:pt idx="23">
                  <c:v>0.1609681049888029</c:v>
                </c:pt>
                <c:pt idx="24">
                  <c:v>0.15980837289937574</c:v>
                </c:pt>
                <c:pt idx="25">
                  <c:v>0.1587126372872546</c:v>
                </c:pt>
                <c:pt idx="26">
                  <c:v>0.15770956561336266</c:v>
                </c:pt>
                <c:pt idx="27">
                  <c:v>0.15682900275606657</c:v>
                </c:pt>
                <c:pt idx="28">
                  <c:v>0.15608886725021967</c:v>
                </c:pt>
                <c:pt idx="29">
                  <c:v>0.15549822335562002</c:v>
                </c:pt>
                <c:pt idx="30">
                  <c:v>0.15505572280375932</c:v>
                </c:pt>
                <c:pt idx="31">
                  <c:v>0.15475068912283396</c:v>
                </c:pt>
                <c:pt idx="32">
                  <c:v>0.15456422418338994</c:v>
                </c:pt>
                <c:pt idx="33">
                  <c:v>0.15447172189152067</c:v>
                </c:pt>
                <c:pt idx="34">
                  <c:v>0.15444911301685202</c:v>
                </c:pt>
                <c:pt idx="35">
                  <c:v>0.15447003948850524</c:v>
                </c:pt>
                <c:pt idx="36">
                  <c:v>0.15451296380417293</c:v>
                </c:pt>
                <c:pt idx="37">
                  <c:v>0.154558143851694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1-4F58-BD18-305273220ED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ludnosc!$U$46:$U$83</c:f>
              <c:numCache>
                <c:formatCode>0.00%</c:formatCode>
                <c:ptCount val="38"/>
                <c:pt idx="0">
                  <c:v>0.69</c:v>
                </c:pt>
                <c:pt idx="1">
                  <c:v>0.69</c:v>
                </c:pt>
                <c:pt idx="2">
                  <c:v>0.69</c:v>
                </c:pt>
                <c:pt idx="3">
                  <c:v>0.69</c:v>
                </c:pt>
                <c:pt idx="4">
                  <c:v>0.68</c:v>
                </c:pt>
                <c:pt idx="5">
                  <c:v>0.68</c:v>
                </c:pt>
                <c:pt idx="6">
                  <c:v>0.67</c:v>
                </c:pt>
                <c:pt idx="7">
                  <c:v>0.67</c:v>
                </c:pt>
                <c:pt idx="8">
                  <c:v>0.66</c:v>
                </c:pt>
                <c:pt idx="9">
                  <c:v>0.66</c:v>
                </c:pt>
                <c:pt idx="10">
                  <c:v>0.65</c:v>
                </c:pt>
                <c:pt idx="11">
                  <c:v>0.64</c:v>
                </c:pt>
                <c:pt idx="12">
                  <c:v>0.64</c:v>
                </c:pt>
                <c:pt idx="13">
                  <c:v>0.64</c:v>
                </c:pt>
                <c:pt idx="14">
                  <c:v>0.63</c:v>
                </c:pt>
                <c:pt idx="15">
                  <c:v>0.63</c:v>
                </c:pt>
                <c:pt idx="16">
                  <c:v>0.63</c:v>
                </c:pt>
                <c:pt idx="17">
                  <c:v>0.63</c:v>
                </c:pt>
                <c:pt idx="18">
                  <c:v>0.63</c:v>
                </c:pt>
                <c:pt idx="19">
                  <c:v>0.63</c:v>
                </c:pt>
                <c:pt idx="20">
                  <c:v>0.63</c:v>
                </c:pt>
                <c:pt idx="21">
                  <c:v>0.63</c:v>
                </c:pt>
                <c:pt idx="22">
                  <c:v>0.63</c:v>
                </c:pt>
                <c:pt idx="23">
                  <c:v>0.63</c:v>
                </c:pt>
                <c:pt idx="24">
                  <c:v>0.63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0.61</c:v>
                </c:pt>
                <c:pt idx="30">
                  <c:v>0.61</c:v>
                </c:pt>
                <c:pt idx="31">
                  <c:v>0.61</c:v>
                </c:pt>
                <c:pt idx="32">
                  <c:v>0.6</c:v>
                </c:pt>
                <c:pt idx="33">
                  <c:v>0.6</c:v>
                </c:pt>
                <c:pt idx="34">
                  <c:v>0.59</c:v>
                </c:pt>
                <c:pt idx="35">
                  <c:v>0.57999999999999996</c:v>
                </c:pt>
                <c:pt idx="36">
                  <c:v>0.57999999999999996</c:v>
                </c:pt>
                <c:pt idx="37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1-4F58-BD18-305273220ED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ludnosc!$V$46:$V$83</c:f>
              <c:numCache>
                <c:formatCode>0.00%</c:formatCode>
                <c:ptCount val="38"/>
                <c:pt idx="0">
                  <c:v>0.11462515812497195</c:v>
                </c:pt>
                <c:pt idx="1">
                  <c:v>0.1177651562916404</c:v>
                </c:pt>
                <c:pt idx="2">
                  <c:v>0.12173623761823706</c:v>
                </c:pt>
                <c:pt idx="3">
                  <c:v>0.1263291095759117</c:v>
                </c:pt>
                <c:pt idx="4">
                  <c:v>0.13111620363114571</c:v>
                </c:pt>
                <c:pt idx="5">
                  <c:v>0.13626940196439433</c:v>
                </c:pt>
                <c:pt idx="6">
                  <c:v>0.14185278940857218</c:v>
                </c:pt>
                <c:pt idx="7">
                  <c:v>0.14752268714014535</c:v>
                </c:pt>
                <c:pt idx="8">
                  <c:v>0.15329042308736227</c:v>
                </c:pt>
                <c:pt idx="9">
                  <c:v>0.15904316300361798</c:v>
                </c:pt>
                <c:pt idx="10">
                  <c:v>0.16522409285076378</c:v>
                </c:pt>
                <c:pt idx="11">
                  <c:v>0.17117287542232285</c:v>
                </c:pt>
                <c:pt idx="12">
                  <c:v>0.17716238019970348</c:v>
                </c:pt>
                <c:pt idx="13">
                  <c:v>0.18284154414153633</c:v>
                </c:pt>
                <c:pt idx="14">
                  <c:v>0.18798749757812128</c:v>
                </c:pt>
                <c:pt idx="15">
                  <c:v>0.19223954030457546</c:v>
                </c:pt>
                <c:pt idx="16">
                  <c:v>0.19573941234288525</c:v>
                </c:pt>
                <c:pt idx="17">
                  <c:v>0.19872827423894773</c:v>
                </c:pt>
                <c:pt idx="18">
                  <c:v>0.20154747214416555</c:v>
                </c:pt>
                <c:pt idx="19">
                  <c:v>0.20405691763354653</c:v>
                </c:pt>
                <c:pt idx="20">
                  <c:v>0.20624414031638261</c:v>
                </c:pt>
                <c:pt idx="21">
                  <c:v>0.20822465157314765</c:v>
                </c:pt>
                <c:pt idx="22">
                  <c:v>0.2100661845700196</c:v>
                </c:pt>
                <c:pt idx="23">
                  <c:v>0.21193768515814745</c:v>
                </c:pt>
                <c:pt idx="24">
                  <c:v>0.21393581953897012</c:v>
                </c:pt>
                <c:pt idx="25">
                  <c:v>0.21630124835042513</c:v>
                </c:pt>
                <c:pt idx="26">
                  <c:v>0.21898484398989843</c:v>
                </c:pt>
                <c:pt idx="27">
                  <c:v>0.22212546943744663</c:v>
                </c:pt>
                <c:pt idx="28">
                  <c:v>0.22573001776439094</c:v>
                </c:pt>
                <c:pt idx="29">
                  <c:v>0.22986793073751721</c:v>
                </c:pt>
                <c:pt idx="30">
                  <c:v>0.23453471423309866</c:v>
                </c:pt>
                <c:pt idx="31">
                  <c:v>0.23974906920402883</c:v>
                </c:pt>
                <c:pt idx="32">
                  <c:v>0.24495415389429961</c:v>
                </c:pt>
                <c:pt idx="33">
                  <c:v>0.25035034943443146</c:v>
                </c:pt>
                <c:pt idx="34">
                  <c:v>0.25627660194470203</c:v>
                </c:pt>
                <c:pt idx="35">
                  <c:v>0.26241168209218141</c:v>
                </c:pt>
                <c:pt idx="36">
                  <c:v>0.2683607114696297</c:v>
                </c:pt>
                <c:pt idx="37">
                  <c:v>0.2751438908391593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C1-4F58-BD18-305273220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9372280"/>
        <c:axId val="889373920"/>
      </c:barChart>
      <c:catAx>
        <c:axId val="88937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73920"/>
        <c:crosses val="autoZero"/>
        <c:auto val="1"/>
        <c:lblAlgn val="ctr"/>
        <c:lblOffset val="100"/>
        <c:noMultiLvlLbl val="0"/>
      </c:catAx>
      <c:valAx>
        <c:axId val="8893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72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220980</xdr:colOff>
      <xdr:row>2</xdr:row>
      <xdr:rowOff>140970</xdr:rowOff>
    </xdr:from>
    <xdr:to>
      <xdr:col>40</xdr:col>
      <xdr:colOff>525780</xdr:colOff>
      <xdr:row>17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A3EEA-A184-40DD-82AF-3235C7E1E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34</xdr:row>
      <xdr:rowOff>125730</xdr:rowOff>
    </xdr:from>
    <xdr:to>
      <xdr:col>21</xdr:col>
      <xdr:colOff>304800</xdr:colOff>
      <xdr:row>49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AF71F-2735-469E-8717-AD8ACA25D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L3839" totalsRowShown="0">
  <autoFilter ref="A1:L3839"/>
  <sortState xmlns:xlrd2="http://schemas.microsoft.com/office/spreadsheetml/2017/richdata2" ref="A2:K3839">
    <sortCondition ref="A1:A3839"/>
  </sortState>
  <tableColumns count="12">
    <tableColumn id="1" name="rok"/>
    <tableColumn id="2" name="wiek"/>
    <tableColumn id="3" name="m_miasto"/>
    <tableColumn id="4" name="k_miasto"/>
    <tableColumn id="5" name="m_wies"/>
    <tableColumn id="6" name="k_wies"/>
    <tableColumn id="7" name="łacznie" dataDxfId="5">
      <calculatedColumnFormula>Table1[[#This Row],[m_miasto]]+Table1[[#This Row],[k_miasto]]+Table1[[#This Row],[m_wies]]+Table1[[#This Row],[k_wies]]</calculatedColumnFormula>
    </tableColumn>
    <tableColumn id="8" name="miasta" dataDxfId="4">
      <calculatedColumnFormula>Table1[[#This Row],[m_miasto]]+Table1[[#This Row],[k_miasto]]</calculatedColumnFormula>
    </tableColumn>
    <tableColumn id="9" name="wies" dataDxfId="3">
      <calculatedColumnFormula>Table1[[#This Row],[m_wies]]+Table1[[#This Row],[k_wies]]</calculatedColumnFormula>
    </tableColumn>
    <tableColumn id="10" name="Iloczyn osób" dataDxfId="2">
      <calculatedColumnFormula>Table1[[#This Row],[m_miasto]]*Table1[[#This Row],[wiek]]</calculatedColumnFormula>
    </tableColumn>
    <tableColumn id="11" name="Column1" dataDxfId="1">
      <calculatedColumnFormula>Table1[[#This Row],[m_miasto]]+Table1[[#This Row],[m_wies]]-Table1[[#This Row],[k_miasto]]-Table1[[#This Row],[k_wies]]</calculatedColumnFormula>
    </tableColumn>
    <tableColumn id="12" name="Column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39"/>
  <sheetViews>
    <sheetView tabSelected="1" topLeftCell="D32" zoomScaleNormal="100" workbookViewId="0">
      <selection activeCell="W43" sqref="W43"/>
    </sheetView>
  </sheetViews>
  <sheetFormatPr defaultRowHeight="14.4" x14ac:dyDescent="0.3"/>
  <cols>
    <col min="3" max="3" width="11.21875" customWidth="1"/>
    <col min="4" max="4" width="10.5546875" customWidth="1"/>
    <col min="5" max="5" width="9.21875" customWidth="1"/>
    <col min="28" max="29" width="10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14</v>
      </c>
      <c r="K1" t="s">
        <v>11</v>
      </c>
      <c r="L1" t="s">
        <v>16</v>
      </c>
      <c r="Z1">
        <v>96.2</v>
      </c>
      <c r="AB1" t="s">
        <v>9</v>
      </c>
      <c r="AC1" t="s">
        <v>10</v>
      </c>
      <c r="AD1" t="s">
        <v>12</v>
      </c>
    </row>
    <row r="2" spans="1:35" x14ac:dyDescent="0.3">
      <c r="A2">
        <v>2013</v>
      </c>
      <c r="B2">
        <v>0</v>
      </c>
      <c r="C2">
        <v>107301</v>
      </c>
      <c r="D2">
        <v>101414</v>
      </c>
      <c r="E2">
        <v>77659</v>
      </c>
      <c r="F2">
        <v>73821</v>
      </c>
      <c r="G2">
        <f>Table1[[#This Row],[m_miasto]]+Table1[[#This Row],[k_miasto]]+Table1[[#This Row],[m_wies]]+Table1[[#This Row],[k_wies]]</f>
        <v>360195</v>
      </c>
      <c r="H2">
        <f>Table1[[#This Row],[m_miasto]]+Table1[[#This Row],[k_miasto]]</f>
        <v>208715</v>
      </c>
      <c r="I2">
        <f>Table1[[#This Row],[m_wies]]+Table1[[#This Row],[k_wies]]</f>
        <v>151480</v>
      </c>
      <c r="J2" s="1">
        <f>Table1[[#This Row],[m_miasto]]*Table1[[#This Row],[wiek]]</f>
        <v>0</v>
      </c>
      <c r="K2" s="1">
        <f>Table1[[#This Row],[m_miasto]]+Table1[[#This Row],[m_wies]]-Table1[[#This Row],[k_miasto]]-Table1[[#This Row],[k_wies]]</f>
        <v>9725</v>
      </c>
      <c r="L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AA2">
        <v>2013</v>
      </c>
      <c r="AB2">
        <f>SUMIFS(H2:H3839,A2:A3839,2013)</f>
        <v>23271778</v>
      </c>
      <c r="AC2">
        <f>SUMIFS(I2:I3839,A2:A3839,2013)</f>
        <v>15223881</v>
      </c>
      <c r="AD2">
        <f>ROUND(AB2/AC2,2)</f>
        <v>1.53</v>
      </c>
      <c r="AF2" t="s">
        <v>6</v>
      </c>
      <c r="AG2" t="s">
        <v>7</v>
      </c>
      <c r="AI2">
        <v>96.1</v>
      </c>
    </row>
    <row r="3" spans="1:35" x14ac:dyDescent="0.3">
      <c r="A3">
        <v>2013</v>
      </c>
      <c r="B3">
        <v>1</v>
      </c>
      <c r="C3">
        <v>116232</v>
      </c>
      <c r="D3">
        <v>109575</v>
      </c>
      <c r="E3">
        <v>83756</v>
      </c>
      <c r="F3">
        <v>79140</v>
      </c>
      <c r="G3">
        <f>Table1[[#This Row],[m_miasto]]+Table1[[#This Row],[k_miasto]]+Table1[[#This Row],[m_wies]]+Table1[[#This Row],[k_wies]]</f>
        <v>388703</v>
      </c>
      <c r="H3">
        <f>Table1[[#This Row],[m_miasto]]+Table1[[#This Row],[k_miasto]]</f>
        <v>225807</v>
      </c>
      <c r="I3">
        <f>Table1[[#This Row],[m_wies]]+Table1[[#This Row],[k_wies]]</f>
        <v>162896</v>
      </c>
      <c r="J3" s="1">
        <f>Table1[[#This Row],[m_miasto]]*Table1[[#This Row],[wiek]]</f>
        <v>116232</v>
      </c>
      <c r="K3" s="1">
        <f>Table1[[#This Row],[m_miasto]]+Table1[[#This Row],[m_wies]]-Table1[[#This Row],[k_miasto]]-Table1[[#This Row],[k_wies]]</f>
        <v>11273</v>
      </c>
      <c r="L3" s="1">
        <v>0</v>
      </c>
      <c r="M3" s="1"/>
      <c r="N3" s="1"/>
      <c r="O3" s="1"/>
      <c r="P3" s="1"/>
      <c r="Q3" s="1" t="s">
        <v>19</v>
      </c>
      <c r="R3" s="1" t="s">
        <v>17</v>
      </c>
      <c r="S3" s="1" t="s">
        <v>18</v>
      </c>
      <c r="T3" s="1"/>
      <c r="U3" s="1"/>
      <c r="V3" s="1"/>
      <c r="W3" s="1"/>
      <c r="X3" s="1"/>
      <c r="AA3">
        <v>2050</v>
      </c>
      <c r="AB3">
        <f>SUMIFS(H2:H3839,A2:A3839,2050)</f>
        <v>18825753</v>
      </c>
      <c r="AC3">
        <f>SUMIFS(I2:I3839,A2:A3839,2050)</f>
        <v>15124810</v>
      </c>
      <c r="AD3">
        <f>ROUND(AB3/AC3,2)</f>
        <v>1.24</v>
      </c>
      <c r="AE3">
        <v>1</v>
      </c>
      <c r="AF3">
        <f>SUMIFS($G$2:$G$3839,$A$2:$A$3839,2013,$B$2:$B$3839,AE3)</f>
        <v>388703</v>
      </c>
      <c r="AG3">
        <f>SUMIFS($G$2:$G$3839,$A$2:$A$3839,2050,$B$2:$B$3839,AE3)</f>
        <v>261540</v>
      </c>
    </row>
    <row r="4" spans="1:35" x14ac:dyDescent="0.3">
      <c r="A4">
        <v>2013</v>
      </c>
      <c r="B4">
        <v>2</v>
      </c>
      <c r="C4">
        <v>118851</v>
      </c>
      <c r="D4">
        <v>111765</v>
      </c>
      <c r="E4">
        <v>85217</v>
      </c>
      <c r="F4">
        <v>80842</v>
      </c>
      <c r="G4">
        <f>Table1[[#This Row],[m_miasto]]+Table1[[#This Row],[k_miasto]]+Table1[[#This Row],[m_wies]]+Table1[[#This Row],[k_wies]]</f>
        <v>396675</v>
      </c>
      <c r="H4">
        <f>Table1[[#This Row],[m_miasto]]+Table1[[#This Row],[k_miasto]]</f>
        <v>230616</v>
      </c>
      <c r="I4">
        <f>Table1[[#This Row],[m_wies]]+Table1[[#This Row],[k_wies]]</f>
        <v>166059</v>
      </c>
      <c r="J4" s="1">
        <f>Table1[[#This Row],[m_miasto]]*Table1[[#This Row],[wiek]]</f>
        <v>237702</v>
      </c>
      <c r="K4" s="1">
        <f>Table1[[#This Row],[m_miasto]]+Table1[[#This Row],[m_wies]]-Table1[[#This Row],[k_miasto]]-Table1[[#This Row],[k_wies]]</f>
        <v>11461</v>
      </c>
      <c r="L4" s="1" cm="1">
        <f t="array" ref="L4">_xlfn.IFS(A3&lt;&gt;Table1[[#This Row],[rok]],0,AND(L3=0, Table1[[#This Row],[Column1]]&lt;0),Table1[[#This Row],[wiek]],L3&lt;&gt;0,L3,L3=0,L3)</f>
        <v>0</v>
      </c>
      <c r="M4" s="1"/>
      <c r="N4" s="1"/>
      <c r="O4" s="1">
        <f>SUMIFS($G$2:$G$3839,$A$2:$A$3839,$P4)</f>
        <v>38495659</v>
      </c>
      <c r="P4" s="1">
        <v>2013</v>
      </c>
      <c r="Q4" s="1">
        <f>SUMIFS($G$2:$G$3839,$A$2:$A$3839,$P4,$B$2:$B$3839,"&lt;19")</f>
        <v>7431731</v>
      </c>
      <c r="R4" s="1">
        <f>SUMIFS($G$2:$G$3839,$A$2:$A$3839,$P4,$B$2:$B$3839,"&gt;=19",$B$2:$B$3839,"&lt;=67")</f>
        <v>26651357</v>
      </c>
      <c r="S4" s="1">
        <f>SUMIFS($G$2:$G$3839,$A$2:$A$3839,$P4,$B$2:$B$3839,"&gt;67")</f>
        <v>4412571</v>
      </c>
      <c r="T4" s="1"/>
      <c r="U4" s="1"/>
      <c r="V4" s="1"/>
      <c r="W4" s="1"/>
      <c r="X4" s="1"/>
      <c r="AE4">
        <v>2</v>
      </c>
      <c r="AF4">
        <f t="shared" ref="AF4:AF67" si="0">SUMIFS($G$2:$G$3839,$A$2:$A$3839,2013,$B$2:$B$3839,AE4)</f>
        <v>396675</v>
      </c>
      <c r="AG4">
        <f t="shared" ref="AG4:AG67" si="1">SUMIFS($G$2:$G$3839,$A$2:$A$3839,2050,$B$2:$B$3839,AE4)</f>
        <v>266031</v>
      </c>
    </row>
    <row r="5" spans="1:35" x14ac:dyDescent="0.3">
      <c r="A5">
        <v>2013</v>
      </c>
      <c r="B5">
        <v>3</v>
      </c>
      <c r="C5">
        <v>124020</v>
      </c>
      <c r="D5">
        <v>117326</v>
      </c>
      <c r="E5">
        <v>89070</v>
      </c>
      <c r="F5">
        <v>84228</v>
      </c>
      <c r="G5">
        <f>Table1[[#This Row],[m_miasto]]+Table1[[#This Row],[k_miasto]]+Table1[[#This Row],[m_wies]]+Table1[[#This Row],[k_wies]]</f>
        <v>414644</v>
      </c>
      <c r="H5">
        <f>Table1[[#This Row],[m_miasto]]+Table1[[#This Row],[k_miasto]]</f>
        <v>241346</v>
      </c>
      <c r="I5">
        <f>Table1[[#This Row],[m_wies]]+Table1[[#This Row],[k_wies]]</f>
        <v>173298</v>
      </c>
      <c r="J5" s="1">
        <f>Table1[[#This Row],[m_miasto]]*Table1[[#This Row],[wiek]]</f>
        <v>372060</v>
      </c>
      <c r="K5" s="1">
        <f>Table1[[#This Row],[m_miasto]]+Table1[[#This Row],[m_wies]]-Table1[[#This Row],[k_miasto]]-Table1[[#This Row],[k_wies]]</f>
        <v>11536</v>
      </c>
      <c r="L5" s="1" cm="1">
        <f t="array" ref="L5">_xlfn.IFS(A4&lt;&gt;Table1[[#This Row],[rok]],0,AND(L4=0, Table1[[#This Row],[Column1]]&lt;0),Table1[[#This Row],[wiek]],L4&lt;&gt;0,L4,L4=0,L4)</f>
        <v>0</v>
      </c>
      <c r="M5" s="1"/>
      <c r="N5" s="1"/>
      <c r="O5" s="1">
        <f>SUMIFS($G$2:$G$3839,$A$2:$A$3839,$P5)</f>
        <v>38461750</v>
      </c>
      <c r="P5" s="1">
        <v>2014</v>
      </c>
      <c r="Q5" s="1">
        <f t="shared" ref="Q5:Q41" si="2">SUMIFS($G$2:$G$3839,$A$2:$A$3839,$P5,$B$2:$B$3839,"&lt;19")</f>
        <v>7354807</v>
      </c>
      <c r="R5" s="1">
        <f t="shared" ref="R5:R41" si="3">SUMIFS($G$2:$G$3839,$A$2:$A$3839,$P5,$B$2:$B$3839,"&gt;=19",$B$2:$B$3839,"&lt;=67")</f>
        <v>26577489</v>
      </c>
      <c r="S5" s="1">
        <f t="shared" ref="S5:S41" si="4">SUMIFS($G$2:$G$3839,$A$2:$A$3839,$P5,$B$2:$B$3839,"&gt;67")</f>
        <v>4529454</v>
      </c>
      <c r="T5" s="1"/>
      <c r="U5" s="1"/>
      <c r="V5" s="1"/>
      <c r="W5" s="1"/>
      <c r="X5" s="1"/>
      <c r="AE5">
        <v>3</v>
      </c>
      <c r="AF5">
        <f t="shared" si="0"/>
        <v>414644</v>
      </c>
      <c r="AG5">
        <f t="shared" si="1"/>
        <v>269967</v>
      </c>
    </row>
    <row r="6" spans="1:35" x14ac:dyDescent="0.3">
      <c r="A6">
        <v>2013</v>
      </c>
      <c r="B6">
        <v>4</v>
      </c>
      <c r="C6">
        <v>128663</v>
      </c>
      <c r="D6">
        <v>122341</v>
      </c>
      <c r="E6">
        <v>93529</v>
      </c>
      <c r="F6">
        <v>89346</v>
      </c>
      <c r="G6">
        <f>Table1[[#This Row],[m_miasto]]+Table1[[#This Row],[k_miasto]]+Table1[[#This Row],[m_wies]]+Table1[[#This Row],[k_wies]]</f>
        <v>433879</v>
      </c>
      <c r="H6">
        <f>Table1[[#This Row],[m_miasto]]+Table1[[#This Row],[k_miasto]]</f>
        <v>251004</v>
      </c>
      <c r="I6">
        <f>Table1[[#This Row],[m_wies]]+Table1[[#This Row],[k_wies]]</f>
        <v>182875</v>
      </c>
      <c r="J6" s="1">
        <f>Table1[[#This Row],[m_miasto]]*Table1[[#This Row],[wiek]]</f>
        <v>514652</v>
      </c>
      <c r="K6" s="1">
        <f>Table1[[#This Row],[m_miasto]]+Table1[[#This Row],[m_wies]]-Table1[[#This Row],[k_miasto]]-Table1[[#This Row],[k_wies]]</f>
        <v>10505</v>
      </c>
      <c r="L6" s="1" cm="1">
        <f t="array" ref="L6">_xlfn.IFS(A5&lt;&gt;Table1[[#This Row],[rok]],0,AND(L5=0, Table1[[#This Row],[Column1]]&lt;0),Table1[[#This Row],[wiek]],L5&lt;&gt;0,L5,L5=0,L5)</f>
        <v>0</v>
      </c>
      <c r="M6" s="1"/>
      <c r="N6" s="1"/>
      <c r="O6" s="1">
        <f>SUMIFS($G$2:$G$3839,$A$2:$A$3839,$P6)</f>
        <v>38419004</v>
      </c>
      <c r="P6" s="1">
        <v>2015</v>
      </c>
      <c r="Q6" s="1">
        <f t="shared" si="2"/>
        <v>7283764</v>
      </c>
      <c r="R6" s="1">
        <f t="shared" si="3"/>
        <v>26458255</v>
      </c>
      <c r="S6" s="1">
        <f t="shared" si="4"/>
        <v>4676985</v>
      </c>
      <c r="T6" s="1"/>
      <c r="U6" s="1"/>
      <c r="V6" s="1"/>
      <c r="W6" s="1"/>
      <c r="X6" s="1"/>
      <c r="Z6">
        <v>96.3</v>
      </c>
      <c r="AE6">
        <v>4</v>
      </c>
      <c r="AF6">
        <f t="shared" si="0"/>
        <v>433879</v>
      </c>
      <c r="AG6">
        <f t="shared" si="1"/>
        <v>273296</v>
      </c>
    </row>
    <row r="7" spans="1:35" x14ac:dyDescent="0.3">
      <c r="A7">
        <v>2013</v>
      </c>
      <c r="B7">
        <v>5</v>
      </c>
      <c r="C7">
        <v>126600</v>
      </c>
      <c r="D7">
        <v>120860</v>
      </c>
      <c r="E7">
        <v>94532</v>
      </c>
      <c r="F7">
        <v>89883</v>
      </c>
      <c r="G7">
        <f>Table1[[#This Row],[m_miasto]]+Table1[[#This Row],[k_miasto]]+Table1[[#This Row],[m_wies]]+Table1[[#This Row],[k_wies]]</f>
        <v>431875</v>
      </c>
      <c r="H7">
        <f>Table1[[#This Row],[m_miasto]]+Table1[[#This Row],[k_miasto]]</f>
        <v>247460</v>
      </c>
      <c r="I7">
        <f>Table1[[#This Row],[m_wies]]+Table1[[#This Row],[k_wies]]</f>
        <v>184415</v>
      </c>
      <c r="J7" s="1">
        <f>Table1[[#This Row],[m_miasto]]*Table1[[#This Row],[wiek]]</f>
        <v>633000</v>
      </c>
      <c r="K7" s="1">
        <f>Table1[[#This Row],[m_miasto]]+Table1[[#This Row],[m_wies]]-Table1[[#This Row],[k_miasto]]-Table1[[#This Row],[k_wies]]</f>
        <v>10389</v>
      </c>
      <c r="L7" s="1" cm="1">
        <f t="array" ref="L7">_xlfn.IFS(A6&lt;&gt;Table1[[#This Row],[rok]],0,AND(L6=0, Table1[[#This Row],[Column1]]&lt;0),Table1[[#This Row],[wiek]],L6&lt;&gt;0,L6,L6=0,L6)</f>
        <v>0</v>
      </c>
      <c r="M7" s="1"/>
      <c r="N7" s="1"/>
      <c r="O7" s="1">
        <f>SUMIFS($G$2:$G$3839,$A$2:$A$3839,$P7)</f>
        <v>38369391</v>
      </c>
      <c r="P7" s="1">
        <v>2016</v>
      </c>
      <c r="Q7" s="1">
        <f t="shared" si="2"/>
        <v>7224733</v>
      </c>
      <c r="R7" s="1">
        <f t="shared" si="3"/>
        <v>26297487</v>
      </c>
      <c r="S7" s="1">
        <f t="shared" si="4"/>
        <v>4847171</v>
      </c>
      <c r="T7" s="1"/>
      <c r="U7" s="1"/>
      <c r="V7" s="1"/>
      <c r="W7" s="1"/>
      <c r="X7" s="1"/>
      <c r="AB7">
        <v>2013</v>
      </c>
      <c r="AC7">
        <v>2050</v>
      </c>
      <c r="AE7">
        <v>5</v>
      </c>
      <c r="AF7">
        <f t="shared" si="0"/>
        <v>431875</v>
      </c>
      <c r="AG7">
        <f t="shared" si="1"/>
        <v>275994</v>
      </c>
    </row>
    <row r="8" spans="1:35" x14ac:dyDescent="0.3">
      <c r="A8">
        <v>2013</v>
      </c>
      <c r="B8">
        <v>6</v>
      </c>
      <c r="C8">
        <v>117425</v>
      </c>
      <c r="D8">
        <v>111901</v>
      </c>
      <c r="E8">
        <v>89763</v>
      </c>
      <c r="F8">
        <v>84952</v>
      </c>
      <c r="G8">
        <f>Table1[[#This Row],[m_miasto]]+Table1[[#This Row],[k_miasto]]+Table1[[#This Row],[m_wies]]+Table1[[#This Row],[k_wies]]</f>
        <v>404041</v>
      </c>
      <c r="H8">
        <f>Table1[[#This Row],[m_miasto]]+Table1[[#This Row],[k_miasto]]</f>
        <v>229326</v>
      </c>
      <c r="I8">
        <f>Table1[[#This Row],[m_wies]]+Table1[[#This Row],[k_wies]]</f>
        <v>174715</v>
      </c>
      <c r="J8" s="1">
        <f>Table1[[#This Row],[m_miasto]]*Table1[[#This Row],[wiek]]</f>
        <v>704550</v>
      </c>
      <c r="K8" s="1">
        <f>Table1[[#This Row],[m_miasto]]+Table1[[#This Row],[m_wies]]-Table1[[#This Row],[k_miasto]]-Table1[[#This Row],[k_wies]]</f>
        <v>10335</v>
      </c>
      <c r="L8" s="1" cm="1">
        <f t="array" ref="L8">_xlfn.IFS(A7&lt;&gt;Table1[[#This Row],[rok]],0,AND(L7=0, Table1[[#This Row],[Column1]]&lt;0),Table1[[#This Row],[wiek]],L7&lt;&gt;0,L7,L7=0,L7)</f>
        <v>0</v>
      </c>
      <c r="M8" s="1"/>
      <c r="N8" s="1"/>
      <c r="O8" s="1">
        <f>SUMIFS($G$2:$G$3839,$A$2:$A$3839,$P8)</f>
        <v>38315455</v>
      </c>
      <c r="P8" s="1">
        <v>2017</v>
      </c>
      <c r="Q8" s="1">
        <f t="shared" si="2"/>
        <v>7179741</v>
      </c>
      <c r="R8" s="1">
        <f t="shared" si="3"/>
        <v>26111937</v>
      </c>
      <c r="S8" s="1">
        <f t="shared" si="4"/>
        <v>5023777</v>
      </c>
      <c r="T8" s="1"/>
      <c r="U8" s="1"/>
      <c r="V8" s="1"/>
      <c r="W8" s="1"/>
      <c r="X8" s="1"/>
      <c r="AA8" t="s">
        <v>13</v>
      </c>
      <c r="AB8">
        <f>SUMIFS(J2:J3839,A2:A3839,2013)</f>
        <v>430258853</v>
      </c>
      <c r="AC8">
        <f>SUMIFS(J2:J3839,A2:A3839,2050)</f>
        <v>431283989</v>
      </c>
      <c r="AE8">
        <v>6</v>
      </c>
      <c r="AF8">
        <f t="shared" si="0"/>
        <v>404041</v>
      </c>
      <c r="AG8">
        <f t="shared" si="1"/>
        <v>278002</v>
      </c>
    </row>
    <row r="9" spans="1:35" x14ac:dyDescent="0.3">
      <c r="A9">
        <v>2013</v>
      </c>
      <c r="B9">
        <v>7</v>
      </c>
      <c r="C9">
        <v>110723</v>
      </c>
      <c r="D9">
        <v>105277</v>
      </c>
      <c r="E9">
        <v>86115</v>
      </c>
      <c r="F9">
        <v>81502</v>
      </c>
      <c r="G9">
        <f>Table1[[#This Row],[m_miasto]]+Table1[[#This Row],[k_miasto]]+Table1[[#This Row],[m_wies]]+Table1[[#This Row],[k_wies]]</f>
        <v>383617</v>
      </c>
      <c r="H9">
        <f>Table1[[#This Row],[m_miasto]]+Table1[[#This Row],[k_miasto]]</f>
        <v>216000</v>
      </c>
      <c r="I9">
        <f>Table1[[#This Row],[m_wies]]+Table1[[#This Row],[k_wies]]</f>
        <v>167617</v>
      </c>
      <c r="J9" s="1">
        <f>Table1[[#This Row],[m_miasto]]*Table1[[#This Row],[wiek]]</f>
        <v>775061</v>
      </c>
      <c r="K9" s="1">
        <f>Table1[[#This Row],[m_miasto]]+Table1[[#This Row],[m_wies]]-Table1[[#This Row],[k_miasto]]-Table1[[#This Row],[k_wies]]</f>
        <v>10059</v>
      </c>
      <c r="L9" s="1" cm="1">
        <f t="array" ref="L9">_xlfn.IFS(A8&lt;&gt;Table1[[#This Row],[rok]],0,AND(L8=0, Table1[[#This Row],[Column1]]&lt;0),Table1[[#This Row],[wiek]],L8&lt;&gt;0,L8,L8=0,L8)</f>
        <v>0</v>
      </c>
      <c r="M9" s="1"/>
      <c r="N9" s="1"/>
      <c r="O9" s="1">
        <f>SUMIFS($G$2:$G$3839,$A$2:$A$3839,$P9)</f>
        <v>38259528</v>
      </c>
      <c r="P9" s="1">
        <v>2018</v>
      </c>
      <c r="Q9" s="1">
        <f t="shared" si="2"/>
        <v>7145401</v>
      </c>
      <c r="R9" s="1">
        <f t="shared" si="3"/>
        <v>25900524</v>
      </c>
      <c r="S9" s="1">
        <f t="shared" si="4"/>
        <v>5213603</v>
      </c>
      <c r="T9" s="1"/>
      <c r="U9" s="1"/>
      <c r="V9" s="1"/>
      <c r="W9" s="1"/>
      <c r="X9" s="1"/>
      <c r="AA9" t="s">
        <v>15</v>
      </c>
      <c r="AB9">
        <f>SUMIFS(C2:C3839,A2:A3839,2013)</f>
        <v>11039472</v>
      </c>
      <c r="AC9">
        <f>SUMIFS(C2:C3839,A2:A3839,2050)</f>
        <v>9011661</v>
      </c>
      <c r="AE9">
        <v>7</v>
      </c>
      <c r="AF9">
        <f t="shared" si="0"/>
        <v>383617</v>
      </c>
      <c r="AG9">
        <f t="shared" si="1"/>
        <v>279364</v>
      </c>
    </row>
    <row r="10" spans="1:35" x14ac:dyDescent="0.3">
      <c r="A10">
        <v>2013</v>
      </c>
      <c r="B10">
        <v>8</v>
      </c>
      <c r="C10">
        <v>105477</v>
      </c>
      <c r="D10">
        <v>100139</v>
      </c>
      <c r="E10">
        <v>83808</v>
      </c>
      <c r="F10">
        <v>79930</v>
      </c>
      <c r="G10">
        <f>Table1[[#This Row],[m_miasto]]+Table1[[#This Row],[k_miasto]]+Table1[[#This Row],[m_wies]]+Table1[[#This Row],[k_wies]]</f>
        <v>369354</v>
      </c>
      <c r="H10">
        <f>Table1[[#This Row],[m_miasto]]+Table1[[#This Row],[k_miasto]]</f>
        <v>205616</v>
      </c>
      <c r="I10">
        <f>Table1[[#This Row],[m_wies]]+Table1[[#This Row],[k_wies]]</f>
        <v>163738</v>
      </c>
      <c r="J10" s="1">
        <f>Table1[[#This Row],[m_miasto]]*Table1[[#This Row],[wiek]]</f>
        <v>843816</v>
      </c>
      <c r="K10" s="1">
        <f>Table1[[#This Row],[m_miasto]]+Table1[[#This Row],[m_wies]]-Table1[[#This Row],[k_miasto]]-Table1[[#This Row],[k_wies]]</f>
        <v>9216</v>
      </c>
      <c r="L10" s="1" cm="1">
        <f t="array" ref="L10">_xlfn.IFS(A9&lt;&gt;Table1[[#This Row],[rok]],0,AND(L9=0, Table1[[#This Row],[Column1]]&lt;0),Table1[[#This Row],[wiek]],L9&lt;&gt;0,L9,L9=0,L9)</f>
        <v>0</v>
      </c>
      <c r="M10" s="1"/>
      <c r="N10" s="1"/>
      <c r="O10" s="1">
        <f>SUMIFS($G$2:$G$3839,$A$2:$A$3839,$P10)</f>
        <v>38200553</v>
      </c>
      <c r="P10" s="1">
        <v>2019</v>
      </c>
      <c r="Q10" s="1">
        <f t="shared" si="2"/>
        <v>7112261</v>
      </c>
      <c r="R10" s="1">
        <f t="shared" si="3"/>
        <v>25669437</v>
      </c>
      <c r="S10" s="1">
        <f t="shared" si="4"/>
        <v>5418855</v>
      </c>
      <c r="T10" s="1"/>
      <c r="U10" s="1"/>
      <c r="V10" s="1"/>
      <c r="W10" s="1"/>
      <c r="X10" s="1"/>
      <c r="AB10">
        <f>ROUND(AB8/AB9,0)</f>
        <v>39</v>
      </c>
      <c r="AC10">
        <f>ROUND(AC8/AC9,0)</f>
        <v>48</v>
      </c>
      <c r="AE10">
        <v>8</v>
      </c>
      <c r="AF10">
        <f t="shared" si="0"/>
        <v>369354</v>
      </c>
      <c r="AG10">
        <f t="shared" si="1"/>
        <v>280126</v>
      </c>
    </row>
    <row r="11" spans="1:35" x14ac:dyDescent="0.3">
      <c r="A11">
        <v>2013</v>
      </c>
      <c r="B11">
        <v>9</v>
      </c>
      <c r="C11">
        <v>101413</v>
      </c>
      <c r="D11">
        <v>95721</v>
      </c>
      <c r="E11">
        <v>82317</v>
      </c>
      <c r="F11">
        <v>78133</v>
      </c>
      <c r="G11">
        <f>Table1[[#This Row],[m_miasto]]+Table1[[#This Row],[k_miasto]]+Table1[[#This Row],[m_wies]]+Table1[[#This Row],[k_wies]]</f>
        <v>357584</v>
      </c>
      <c r="H11">
        <f>Table1[[#This Row],[m_miasto]]+Table1[[#This Row],[k_miasto]]</f>
        <v>197134</v>
      </c>
      <c r="I11">
        <f>Table1[[#This Row],[m_wies]]+Table1[[#This Row],[k_wies]]</f>
        <v>160450</v>
      </c>
      <c r="J11" s="1">
        <f>Table1[[#This Row],[m_miasto]]*Table1[[#This Row],[wiek]]</f>
        <v>912717</v>
      </c>
      <c r="K11" s="1">
        <f>Table1[[#This Row],[m_miasto]]+Table1[[#This Row],[m_wies]]-Table1[[#This Row],[k_miasto]]-Table1[[#This Row],[k_wies]]</f>
        <v>9876</v>
      </c>
      <c r="L11" s="1" cm="1">
        <f t="array" ref="L11">_xlfn.IFS(A10&lt;&gt;Table1[[#This Row],[rok]],0,AND(L10=0, Table1[[#This Row],[Column1]]&lt;0),Table1[[#This Row],[wiek]],L10&lt;&gt;0,L10,L10=0,L10)</f>
        <v>0</v>
      </c>
      <c r="M11" s="1"/>
      <c r="N11" s="1"/>
      <c r="O11" s="1">
        <f>SUMIFS($G$2:$G$3839,$A$2:$A$3839,$P11)</f>
        <v>38137795</v>
      </c>
      <c r="P11" s="1">
        <v>2020</v>
      </c>
      <c r="Q11" s="1">
        <f t="shared" si="2"/>
        <v>7086266</v>
      </c>
      <c r="R11" s="1">
        <f t="shared" si="3"/>
        <v>25425339</v>
      </c>
      <c r="S11" s="1">
        <f t="shared" si="4"/>
        <v>5626190</v>
      </c>
      <c r="T11" s="1"/>
      <c r="U11" s="1"/>
      <c r="V11" s="1"/>
      <c r="W11" s="1"/>
      <c r="X11" s="1"/>
      <c r="AE11">
        <v>9</v>
      </c>
      <c r="AF11">
        <f t="shared" si="0"/>
        <v>357584</v>
      </c>
      <c r="AG11">
        <f t="shared" si="1"/>
        <v>280401</v>
      </c>
    </row>
    <row r="12" spans="1:35" x14ac:dyDescent="0.3">
      <c r="A12">
        <v>2013</v>
      </c>
      <c r="B12">
        <v>10</v>
      </c>
      <c r="C12">
        <v>97795</v>
      </c>
      <c r="D12">
        <v>93328</v>
      </c>
      <c r="E12">
        <v>82287</v>
      </c>
      <c r="F12">
        <v>77882</v>
      </c>
      <c r="G12">
        <f>Table1[[#This Row],[m_miasto]]+Table1[[#This Row],[k_miasto]]+Table1[[#This Row],[m_wies]]+Table1[[#This Row],[k_wies]]</f>
        <v>351292</v>
      </c>
      <c r="H12">
        <f>Table1[[#This Row],[m_miasto]]+Table1[[#This Row],[k_miasto]]</f>
        <v>191123</v>
      </c>
      <c r="I12">
        <f>Table1[[#This Row],[m_wies]]+Table1[[#This Row],[k_wies]]</f>
        <v>160169</v>
      </c>
      <c r="J12" s="1">
        <f>Table1[[#This Row],[m_miasto]]*Table1[[#This Row],[wiek]]</f>
        <v>977950</v>
      </c>
      <c r="K12" s="1">
        <f>Table1[[#This Row],[m_miasto]]+Table1[[#This Row],[m_wies]]-Table1[[#This Row],[k_miasto]]-Table1[[#This Row],[k_wies]]</f>
        <v>8872</v>
      </c>
      <c r="L12" s="1" cm="1">
        <f t="array" ref="L12">_xlfn.IFS(A11&lt;&gt;Table1[[#This Row],[rok]],0,AND(L11=0, Table1[[#This Row],[Column1]]&lt;0),Table1[[#This Row],[wiek]],L11&lt;&gt;0,L11,L11=0,L11)</f>
        <v>0</v>
      </c>
      <c r="M12" s="1"/>
      <c r="N12" s="1"/>
      <c r="O12" s="1">
        <f>SUMIFS($G$2:$G$3839,$A$2:$A$3839,$P12)</f>
        <v>38070317</v>
      </c>
      <c r="P12" s="1">
        <v>2021</v>
      </c>
      <c r="Q12" s="1">
        <f t="shared" si="2"/>
        <v>7068606</v>
      </c>
      <c r="R12" s="1">
        <f t="shared" si="3"/>
        <v>25165896</v>
      </c>
      <c r="S12" s="1">
        <f t="shared" si="4"/>
        <v>5835815</v>
      </c>
      <c r="T12" s="1"/>
      <c r="U12" s="1"/>
      <c r="V12" s="1"/>
      <c r="W12" s="1"/>
      <c r="X12" s="1"/>
      <c r="Z12">
        <v>96.4</v>
      </c>
      <c r="AE12">
        <v>10</v>
      </c>
      <c r="AF12">
        <f t="shared" si="0"/>
        <v>351292</v>
      </c>
      <c r="AG12">
        <f t="shared" si="1"/>
        <v>280317</v>
      </c>
    </row>
    <row r="13" spans="1:35" x14ac:dyDescent="0.3">
      <c r="A13">
        <v>2013</v>
      </c>
      <c r="B13">
        <v>11</v>
      </c>
      <c r="C13">
        <v>97770</v>
      </c>
      <c r="D13">
        <v>92796</v>
      </c>
      <c r="E13">
        <v>84278</v>
      </c>
      <c r="F13">
        <v>79898</v>
      </c>
      <c r="G13">
        <f>Table1[[#This Row],[m_miasto]]+Table1[[#This Row],[k_miasto]]+Table1[[#This Row],[m_wies]]+Table1[[#This Row],[k_wies]]</f>
        <v>354742</v>
      </c>
      <c r="H13">
        <f>Table1[[#This Row],[m_miasto]]+Table1[[#This Row],[k_miasto]]</f>
        <v>190566</v>
      </c>
      <c r="I13">
        <f>Table1[[#This Row],[m_wies]]+Table1[[#This Row],[k_wies]]</f>
        <v>164176</v>
      </c>
      <c r="J13" s="1">
        <f>Table1[[#This Row],[m_miasto]]*Table1[[#This Row],[wiek]]</f>
        <v>1075470</v>
      </c>
      <c r="K13" s="1">
        <f>Table1[[#This Row],[m_miasto]]+Table1[[#This Row],[m_wies]]-Table1[[#This Row],[k_miasto]]-Table1[[#This Row],[k_wies]]</f>
        <v>9354</v>
      </c>
      <c r="L13" s="1" cm="1">
        <f t="array" ref="L13">_xlfn.IFS(A12&lt;&gt;Table1[[#This Row],[rok]],0,AND(L12=0, Table1[[#This Row],[Column1]]&lt;0),Table1[[#This Row],[wiek]],L12&lt;&gt;0,L12,L12=0,L12)</f>
        <v>0</v>
      </c>
      <c r="M13" s="1"/>
      <c r="N13" s="1"/>
      <c r="O13" s="1">
        <f>SUMIFS($G$2:$G$3839,$A$2:$A$3839,$P13)</f>
        <v>37997402</v>
      </c>
      <c r="P13" s="1">
        <v>2022</v>
      </c>
      <c r="Q13" s="1">
        <f t="shared" si="2"/>
        <v>7049510</v>
      </c>
      <c r="R13" s="1">
        <f t="shared" si="3"/>
        <v>24904665</v>
      </c>
      <c r="S13" s="1">
        <f t="shared" si="4"/>
        <v>6043227</v>
      </c>
      <c r="T13" s="1"/>
      <c r="U13" s="1"/>
      <c r="V13" s="1"/>
      <c r="W13" s="1"/>
      <c r="X13" s="1"/>
      <c r="Y13" cm="1">
        <f t="array" ref="Y13:Y51">_xlfn.UNIQUE(L2:L3839)</f>
        <v>0</v>
      </c>
      <c r="Z13" t="s">
        <v>0</v>
      </c>
      <c r="AE13">
        <v>11</v>
      </c>
      <c r="AF13">
        <f t="shared" si="0"/>
        <v>354742</v>
      </c>
      <c r="AG13">
        <f t="shared" si="1"/>
        <v>280047</v>
      </c>
    </row>
    <row r="14" spans="1:35" x14ac:dyDescent="0.3">
      <c r="A14">
        <v>2013</v>
      </c>
      <c r="B14">
        <v>12</v>
      </c>
      <c r="C14">
        <v>101009</v>
      </c>
      <c r="D14">
        <v>95871</v>
      </c>
      <c r="E14">
        <v>87285</v>
      </c>
      <c r="F14">
        <v>83035</v>
      </c>
      <c r="G14">
        <f>Table1[[#This Row],[m_miasto]]+Table1[[#This Row],[k_miasto]]+Table1[[#This Row],[m_wies]]+Table1[[#This Row],[k_wies]]</f>
        <v>367200</v>
      </c>
      <c r="H14">
        <f>Table1[[#This Row],[m_miasto]]+Table1[[#This Row],[k_miasto]]</f>
        <v>196880</v>
      </c>
      <c r="I14">
        <f>Table1[[#This Row],[m_wies]]+Table1[[#This Row],[k_wies]]</f>
        <v>170320</v>
      </c>
      <c r="J14" s="1">
        <f>Table1[[#This Row],[m_miasto]]*Table1[[#This Row],[wiek]]</f>
        <v>1212108</v>
      </c>
      <c r="K14" s="1">
        <f>Table1[[#This Row],[m_miasto]]+Table1[[#This Row],[m_wies]]-Table1[[#This Row],[k_miasto]]-Table1[[#This Row],[k_wies]]</f>
        <v>9388</v>
      </c>
      <c r="L14" s="1" cm="1">
        <f t="array" ref="L14">_xlfn.IFS(A13&lt;&gt;Table1[[#This Row],[rok]],0,AND(L13=0, Table1[[#This Row],[Column1]]&lt;0),Table1[[#This Row],[wiek]],L13&lt;&gt;0,L13,L13=0,L13)</f>
        <v>0</v>
      </c>
      <c r="M14" s="1"/>
      <c r="N14" s="1"/>
      <c r="O14" s="1">
        <f>SUMIFS($G$2:$G$3839,$A$2:$A$3839,$P14)</f>
        <v>37918568</v>
      </c>
      <c r="P14" s="1">
        <v>2023</v>
      </c>
      <c r="Q14" s="1">
        <f t="shared" si="2"/>
        <v>7018662</v>
      </c>
      <c r="R14" s="1">
        <f t="shared" si="3"/>
        <v>24634845</v>
      </c>
      <c r="S14" s="1">
        <f t="shared" si="4"/>
        <v>6265061</v>
      </c>
      <c r="T14" s="1"/>
      <c r="U14" s="1"/>
      <c r="V14" s="1"/>
      <c r="W14" s="1"/>
      <c r="X14" s="1"/>
      <c r="Y14">
        <v>98637</v>
      </c>
      <c r="Z14">
        <v>2013</v>
      </c>
      <c r="AA14">
        <f>Y14/Z14</f>
        <v>49</v>
      </c>
      <c r="AB14">
        <v>49</v>
      </c>
      <c r="AE14">
        <v>12</v>
      </c>
      <c r="AF14">
        <f t="shared" si="0"/>
        <v>367200</v>
      </c>
      <c r="AG14">
        <f t="shared" si="1"/>
        <v>279725</v>
      </c>
    </row>
    <row r="15" spans="1:35" x14ac:dyDescent="0.3">
      <c r="A15">
        <v>2013</v>
      </c>
      <c r="B15">
        <v>13</v>
      </c>
      <c r="C15">
        <v>103357</v>
      </c>
      <c r="D15">
        <v>98104</v>
      </c>
      <c r="E15">
        <v>90110</v>
      </c>
      <c r="F15">
        <v>85688</v>
      </c>
      <c r="G15">
        <f>Table1[[#This Row],[m_miasto]]+Table1[[#This Row],[k_miasto]]+Table1[[#This Row],[m_wies]]+Table1[[#This Row],[k_wies]]</f>
        <v>377259</v>
      </c>
      <c r="H15">
        <f>Table1[[#This Row],[m_miasto]]+Table1[[#This Row],[k_miasto]]</f>
        <v>201461</v>
      </c>
      <c r="I15">
        <f>Table1[[#This Row],[m_wies]]+Table1[[#This Row],[k_wies]]</f>
        <v>175798</v>
      </c>
      <c r="J15" s="1">
        <f>Table1[[#This Row],[m_miasto]]*Table1[[#This Row],[wiek]]</f>
        <v>1343641</v>
      </c>
      <c r="K15" s="1">
        <f>Table1[[#This Row],[m_miasto]]+Table1[[#This Row],[m_wies]]-Table1[[#This Row],[k_miasto]]-Table1[[#This Row],[k_wies]]</f>
        <v>9675</v>
      </c>
      <c r="L15" s="1" cm="1">
        <f t="array" ref="L15">_xlfn.IFS(A14&lt;&gt;Table1[[#This Row],[rok]],0,AND(L14=0, Table1[[#This Row],[Column1]]&lt;0),Table1[[#This Row],[wiek]],L14&lt;&gt;0,L14,L14=0,L14)</f>
        <v>0</v>
      </c>
      <c r="M15" s="1"/>
      <c r="N15" s="1"/>
      <c r="O15" s="1">
        <f>SUMIFS($G$2:$G$3839,$A$2:$A$3839,$P15)</f>
        <v>37833319</v>
      </c>
      <c r="P15" s="1">
        <v>2024</v>
      </c>
      <c r="Q15" s="1">
        <f t="shared" si="2"/>
        <v>6970264</v>
      </c>
      <c r="R15" s="1">
        <f t="shared" si="3"/>
        <v>24387017</v>
      </c>
      <c r="S15" s="1">
        <f t="shared" si="4"/>
        <v>6476038</v>
      </c>
      <c r="T15" s="1"/>
      <c r="U15" s="1"/>
      <c r="V15" s="1"/>
      <c r="W15" s="1"/>
      <c r="X15" s="1"/>
      <c r="Y15">
        <v>98686</v>
      </c>
      <c r="Z15">
        <v>2014</v>
      </c>
      <c r="AA15">
        <f t="shared" ref="AA15:AA78" si="5">Y15/Z15</f>
        <v>49</v>
      </c>
      <c r="AE15">
        <v>13</v>
      </c>
      <c r="AF15">
        <f t="shared" si="0"/>
        <v>377259</v>
      </c>
      <c r="AG15">
        <f t="shared" si="1"/>
        <v>279512</v>
      </c>
    </row>
    <row r="16" spans="1:35" x14ac:dyDescent="0.3">
      <c r="A16">
        <v>2013</v>
      </c>
      <c r="B16">
        <v>14</v>
      </c>
      <c r="C16">
        <v>103084</v>
      </c>
      <c r="D16">
        <v>97837</v>
      </c>
      <c r="E16">
        <v>91843</v>
      </c>
      <c r="F16">
        <v>87602</v>
      </c>
      <c r="G16">
        <f>Table1[[#This Row],[m_miasto]]+Table1[[#This Row],[k_miasto]]+Table1[[#This Row],[m_wies]]+Table1[[#This Row],[k_wies]]</f>
        <v>380366</v>
      </c>
      <c r="H16">
        <f>Table1[[#This Row],[m_miasto]]+Table1[[#This Row],[k_miasto]]</f>
        <v>200921</v>
      </c>
      <c r="I16">
        <f>Table1[[#This Row],[m_wies]]+Table1[[#This Row],[k_wies]]</f>
        <v>179445</v>
      </c>
      <c r="J16" s="1">
        <f>Table1[[#This Row],[m_miasto]]*Table1[[#This Row],[wiek]]</f>
        <v>1443176</v>
      </c>
      <c r="K16" s="1">
        <f>Table1[[#This Row],[m_miasto]]+Table1[[#This Row],[m_wies]]-Table1[[#This Row],[k_miasto]]-Table1[[#This Row],[k_wies]]</f>
        <v>9488</v>
      </c>
      <c r="L16" s="1" cm="1">
        <f t="array" ref="L16">_xlfn.IFS(A15&lt;&gt;Table1[[#This Row],[rok]],0,AND(L15=0, Table1[[#This Row],[Column1]]&lt;0),Table1[[#This Row],[wiek]],L15&lt;&gt;0,L15,L15=0,L15)</f>
        <v>0</v>
      </c>
      <c r="M16" s="1"/>
      <c r="N16" s="1"/>
      <c r="O16" s="1">
        <f>SUMIFS($G$2:$G$3839,$A$2:$A$3839,$P16)</f>
        <v>37741455</v>
      </c>
      <c r="P16" s="1">
        <v>2025</v>
      </c>
      <c r="Q16" s="1">
        <f t="shared" si="2"/>
        <v>6901805</v>
      </c>
      <c r="R16" s="1">
        <f t="shared" si="3"/>
        <v>24153284</v>
      </c>
      <c r="S16" s="1">
        <f t="shared" si="4"/>
        <v>6686366</v>
      </c>
      <c r="T16" s="1"/>
      <c r="U16" s="1"/>
      <c r="V16" s="1"/>
      <c r="W16" s="1"/>
      <c r="X16" s="1"/>
      <c r="Y16">
        <v>98735</v>
      </c>
      <c r="Z16">
        <v>2015</v>
      </c>
      <c r="AA16">
        <f t="shared" si="5"/>
        <v>49</v>
      </c>
      <c r="AE16">
        <v>14</v>
      </c>
      <c r="AF16">
        <f t="shared" si="0"/>
        <v>380366</v>
      </c>
      <c r="AG16">
        <f t="shared" si="1"/>
        <v>279571</v>
      </c>
    </row>
    <row r="17" spans="1:33" x14ac:dyDescent="0.3">
      <c r="A17">
        <v>2013</v>
      </c>
      <c r="B17">
        <v>15</v>
      </c>
      <c r="C17">
        <v>106142</v>
      </c>
      <c r="D17">
        <v>100361</v>
      </c>
      <c r="E17">
        <v>94932</v>
      </c>
      <c r="F17">
        <v>90046</v>
      </c>
      <c r="G17">
        <f>Table1[[#This Row],[m_miasto]]+Table1[[#This Row],[k_miasto]]+Table1[[#This Row],[m_wies]]+Table1[[#This Row],[k_wies]]</f>
        <v>391481</v>
      </c>
      <c r="H17">
        <f>Table1[[#This Row],[m_miasto]]+Table1[[#This Row],[k_miasto]]</f>
        <v>206503</v>
      </c>
      <c r="I17">
        <f>Table1[[#This Row],[m_wies]]+Table1[[#This Row],[k_wies]]</f>
        <v>184978</v>
      </c>
      <c r="J17" s="1">
        <f>Table1[[#This Row],[m_miasto]]*Table1[[#This Row],[wiek]]</f>
        <v>1592130</v>
      </c>
      <c r="K17" s="1">
        <f>Table1[[#This Row],[m_miasto]]+Table1[[#This Row],[m_wies]]-Table1[[#This Row],[k_miasto]]-Table1[[#This Row],[k_wies]]</f>
        <v>10667</v>
      </c>
      <c r="L17" s="1" cm="1">
        <f t="array" ref="L17">_xlfn.IFS(A16&lt;&gt;Table1[[#This Row],[rok]],0,AND(L16=0, Table1[[#This Row],[Column1]]&lt;0),Table1[[#This Row],[wiek]],L16&lt;&gt;0,L16,L16=0,L16)</f>
        <v>0</v>
      </c>
      <c r="M17" s="1"/>
      <c r="N17" s="1"/>
      <c r="O17" s="1">
        <f>SUMIFS($G$2:$G$3839,$A$2:$A$3839,$P17)</f>
        <v>37643026</v>
      </c>
      <c r="P17" s="1">
        <v>2026</v>
      </c>
      <c r="Q17" s="1">
        <f t="shared" si="2"/>
        <v>6807323</v>
      </c>
      <c r="R17" s="1">
        <f t="shared" si="3"/>
        <v>23952994</v>
      </c>
      <c r="S17" s="1">
        <f t="shared" si="4"/>
        <v>6882709</v>
      </c>
      <c r="T17" s="1"/>
      <c r="U17" s="1"/>
      <c r="V17" s="1"/>
      <c r="W17" s="1"/>
      <c r="X17" s="1"/>
      <c r="Y17">
        <v>98784</v>
      </c>
      <c r="Z17">
        <v>2016</v>
      </c>
      <c r="AA17">
        <f t="shared" si="5"/>
        <v>49</v>
      </c>
      <c r="AE17">
        <v>15</v>
      </c>
      <c r="AF17">
        <f t="shared" si="0"/>
        <v>391481</v>
      </c>
      <c r="AG17">
        <f t="shared" si="1"/>
        <v>279985</v>
      </c>
    </row>
    <row r="18" spans="1:33" x14ac:dyDescent="0.3">
      <c r="A18">
        <v>2013</v>
      </c>
      <c r="B18">
        <v>16</v>
      </c>
      <c r="C18">
        <v>112637</v>
      </c>
      <c r="D18">
        <v>109207</v>
      </c>
      <c r="E18">
        <v>96272</v>
      </c>
      <c r="F18">
        <v>89841</v>
      </c>
      <c r="G18">
        <f>Table1[[#This Row],[m_miasto]]+Table1[[#This Row],[k_miasto]]+Table1[[#This Row],[m_wies]]+Table1[[#This Row],[k_wies]]</f>
        <v>407957</v>
      </c>
      <c r="H18">
        <f>Table1[[#This Row],[m_miasto]]+Table1[[#This Row],[k_miasto]]</f>
        <v>221844</v>
      </c>
      <c r="I18">
        <f>Table1[[#This Row],[m_wies]]+Table1[[#This Row],[k_wies]]</f>
        <v>186113</v>
      </c>
      <c r="J18" s="1">
        <f>Table1[[#This Row],[m_miasto]]*Table1[[#This Row],[wiek]]</f>
        <v>1802192</v>
      </c>
      <c r="K18" s="1">
        <f>Table1[[#This Row],[m_miasto]]+Table1[[#This Row],[m_wies]]-Table1[[#This Row],[k_miasto]]-Table1[[#This Row],[k_wies]]</f>
        <v>9861</v>
      </c>
      <c r="L18" s="1" cm="1">
        <f t="array" ref="L18">_xlfn.IFS(A17&lt;&gt;Table1[[#This Row],[rok]],0,AND(L17=0, Table1[[#This Row],[Column1]]&lt;0),Table1[[#This Row],[wiek]],L17&lt;&gt;0,L17,L17=0,L17)</f>
        <v>0</v>
      </c>
      <c r="M18" s="1"/>
      <c r="N18" s="1"/>
      <c r="O18" s="1">
        <f>SUMIFS($G$2:$G$3839,$A$2:$A$3839,$P18)</f>
        <v>37538007</v>
      </c>
      <c r="P18" s="1">
        <v>2027</v>
      </c>
      <c r="Q18" s="1">
        <f t="shared" si="2"/>
        <v>6679893</v>
      </c>
      <c r="R18" s="1">
        <f t="shared" si="3"/>
        <v>23801438</v>
      </c>
      <c r="S18" s="1">
        <f t="shared" si="4"/>
        <v>7056676</v>
      </c>
      <c r="T18" s="1"/>
      <c r="U18" s="1"/>
      <c r="V18" s="1"/>
      <c r="W18" s="1"/>
      <c r="X18" s="1"/>
      <c r="Y18">
        <v>96816</v>
      </c>
      <c r="Z18">
        <v>2017</v>
      </c>
      <c r="AA18">
        <f t="shared" si="5"/>
        <v>48</v>
      </c>
      <c r="AE18">
        <v>16</v>
      </c>
      <c r="AF18">
        <f t="shared" si="0"/>
        <v>407957</v>
      </c>
      <c r="AG18">
        <f t="shared" si="1"/>
        <v>280796</v>
      </c>
    </row>
    <row r="19" spans="1:33" x14ac:dyDescent="0.3">
      <c r="A19">
        <v>2013</v>
      </c>
      <c r="B19">
        <v>17</v>
      </c>
      <c r="C19">
        <v>117377</v>
      </c>
      <c r="D19">
        <v>113591</v>
      </c>
      <c r="E19">
        <v>100294</v>
      </c>
      <c r="F19">
        <v>93236</v>
      </c>
      <c r="G19">
        <f>Table1[[#This Row],[m_miasto]]+Table1[[#This Row],[k_miasto]]+Table1[[#This Row],[m_wies]]+Table1[[#This Row],[k_wies]]</f>
        <v>424498</v>
      </c>
      <c r="H19">
        <f>Table1[[#This Row],[m_miasto]]+Table1[[#This Row],[k_miasto]]</f>
        <v>230968</v>
      </c>
      <c r="I19">
        <f>Table1[[#This Row],[m_wies]]+Table1[[#This Row],[k_wies]]</f>
        <v>193530</v>
      </c>
      <c r="J19" s="1">
        <f>Table1[[#This Row],[m_miasto]]*Table1[[#This Row],[wiek]]</f>
        <v>1995409</v>
      </c>
      <c r="K19" s="1">
        <f>Table1[[#This Row],[m_miasto]]+Table1[[#This Row],[m_wies]]-Table1[[#This Row],[k_miasto]]-Table1[[#This Row],[k_wies]]</f>
        <v>10844</v>
      </c>
      <c r="L19" s="1" cm="1">
        <f t="array" ref="L19">_xlfn.IFS(A18&lt;&gt;Table1[[#This Row],[rok]],0,AND(L18=0, Table1[[#This Row],[Column1]]&lt;0),Table1[[#This Row],[wiek]],L18&lt;&gt;0,L18,L18=0,L18)</f>
        <v>0</v>
      </c>
      <c r="M19" s="1"/>
      <c r="N19" s="1"/>
      <c r="O19" s="1">
        <f>SUMIFS($G$2:$G$3839,$A$2:$A$3839,$P19)</f>
        <v>37426520</v>
      </c>
      <c r="P19" s="1">
        <v>2028</v>
      </c>
      <c r="Q19" s="1">
        <f t="shared" si="2"/>
        <v>6545441</v>
      </c>
      <c r="R19" s="1">
        <f t="shared" si="3"/>
        <v>23686222</v>
      </c>
      <c r="S19" s="1">
        <f t="shared" si="4"/>
        <v>7194857</v>
      </c>
      <c r="T19" s="1"/>
      <c r="U19" s="1"/>
      <c r="V19" s="1"/>
      <c r="W19" s="1"/>
      <c r="X19" s="1"/>
      <c r="Y19">
        <v>98882</v>
      </c>
      <c r="Z19">
        <v>2018</v>
      </c>
      <c r="AA19">
        <f t="shared" si="5"/>
        <v>49</v>
      </c>
      <c r="AE19">
        <v>17</v>
      </c>
      <c r="AF19">
        <f t="shared" si="0"/>
        <v>424498</v>
      </c>
      <c r="AG19">
        <f t="shared" si="1"/>
        <v>282104</v>
      </c>
    </row>
    <row r="20" spans="1:33" x14ac:dyDescent="0.3">
      <c r="A20">
        <v>2013</v>
      </c>
      <c r="B20">
        <v>18</v>
      </c>
      <c r="C20">
        <v>116961</v>
      </c>
      <c r="D20">
        <v>112327</v>
      </c>
      <c r="E20">
        <v>105850</v>
      </c>
      <c r="F20">
        <v>101231</v>
      </c>
      <c r="G20">
        <f>Table1[[#This Row],[m_miasto]]+Table1[[#This Row],[k_miasto]]+Table1[[#This Row],[m_wies]]+Table1[[#This Row],[k_wies]]</f>
        <v>436369</v>
      </c>
      <c r="H20">
        <f>Table1[[#This Row],[m_miasto]]+Table1[[#This Row],[k_miasto]]</f>
        <v>229288</v>
      </c>
      <c r="I20">
        <f>Table1[[#This Row],[m_wies]]+Table1[[#This Row],[k_wies]]</f>
        <v>207081</v>
      </c>
      <c r="J20" s="1">
        <f>Table1[[#This Row],[m_miasto]]*Table1[[#This Row],[wiek]]</f>
        <v>2105298</v>
      </c>
      <c r="K20" s="1">
        <f>Table1[[#This Row],[m_miasto]]+Table1[[#This Row],[m_wies]]-Table1[[#This Row],[k_miasto]]-Table1[[#This Row],[k_wies]]</f>
        <v>9253</v>
      </c>
      <c r="L20" s="1" cm="1">
        <f t="array" ref="L20">_xlfn.IFS(A19&lt;&gt;Table1[[#This Row],[rok]],0,AND(L19=0, Table1[[#This Row],[Column1]]&lt;0),Table1[[#This Row],[wiek]],L19&lt;&gt;0,L19,L19=0,L19)</f>
        <v>0</v>
      </c>
      <c r="M20" s="1"/>
      <c r="N20" s="1"/>
      <c r="O20" s="1">
        <f>SUMIFS($G$2:$G$3839,$A$2:$A$3839,$P20)</f>
        <v>37308797</v>
      </c>
      <c r="P20" s="1">
        <v>2029</v>
      </c>
      <c r="Q20" s="1">
        <f t="shared" si="2"/>
        <v>6425427</v>
      </c>
      <c r="R20" s="1">
        <f t="shared" si="3"/>
        <v>23580568</v>
      </c>
      <c r="S20" s="1">
        <f t="shared" si="4"/>
        <v>7302802</v>
      </c>
      <c r="T20" s="1"/>
      <c r="U20" s="1"/>
      <c r="V20" s="1"/>
      <c r="W20" s="1"/>
      <c r="X20" s="1"/>
      <c r="Y20">
        <v>96912</v>
      </c>
      <c r="Z20">
        <v>2019</v>
      </c>
      <c r="AA20">
        <f t="shared" si="5"/>
        <v>48</v>
      </c>
      <c r="AE20">
        <v>18</v>
      </c>
      <c r="AF20">
        <f t="shared" si="0"/>
        <v>436369</v>
      </c>
      <c r="AG20">
        <f t="shared" si="1"/>
        <v>283974</v>
      </c>
    </row>
    <row r="21" spans="1:33" x14ac:dyDescent="0.3">
      <c r="A21">
        <v>2013</v>
      </c>
      <c r="B21">
        <v>19</v>
      </c>
      <c r="C21">
        <v>126765</v>
      </c>
      <c r="D21">
        <v>123202</v>
      </c>
      <c r="E21">
        <v>109453</v>
      </c>
      <c r="F21">
        <v>104584</v>
      </c>
      <c r="G21">
        <f>Table1[[#This Row],[m_miasto]]+Table1[[#This Row],[k_miasto]]+Table1[[#This Row],[m_wies]]+Table1[[#This Row],[k_wies]]</f>
        <v>464004</v>
      </c>
      <c r="H21">
        <f>Table1[[#This Row],[m_miasto]]+Table1[[#This Row],[k_miasto]]</f>
        <v>249967</v>
      </c>
      <c r="I21">
        <f>Table1[[#This Row],[m_wies]]+Table1[[#This Row],[k_wies]]</f>
        <v>214037</v>
      </c>
      <c r="J21" s="1">
        <f>Table1[[#This Row],[m_miasto]]*Table1[[#This Row],[wiek]]</f>
        <v>2408535</v>
      </c>
      <c r="K21" s="1">
        <f>Table1[[#This Row],[m_miasto]]+Table1[[#This Row],[m_wies]]-Table1[[#This Row],[k_miasto]]-Table1[[#This Row],[k_wies]]</f>
        <v>8432</v>
      </c>
      <c r="L21" s="1" cm="1">
        <f t="array" ref="L21">_xlfn.IFS(A20&lt;&gt;Table1[[#This Row],[rok]],0,AND(L20=0, Table1[[#This Row],[Column1]]&lt;0),Table1[[#This Row],[wiek]],L20&lt;&gt;0,L20,L20=0,L20)</f>
        <v>0</v>
      </c>
      <c r="M21" s="1"/>
      <c r="N21" s="1"/>
      <c r="O21" s="1">
        <f>SUMIFS($G$2:$G$3839,$A$2:$A$3839,$P21)</f>
        <v>37185061</v>
      </c>
      <c r="P21" s="1">
        <v>2030</v>
      </c>
      <c r="Q21" s="1">
        <f t="shared" si="2"/>
        <v>6318966</v>
      </c>
      <c r="R21" s="1">
        <f t="shared" si="3"/>
        <v>23476372</v>
      </c>
      <c r="S21" s="1">
        <f t="shared" si="4"/>
        <v>7389723</v>
      </c>
      <c r="T21" s="1"/>
      <c r="U21" s="1"/>
      <c r="V21" s="1"/>
      <c r="W21" s="1"/>
      <c r="X21" s="1"/>
      <c r="Y21">
        <v>98980</v>
      </c>
      <c r="Z21">
        <v>2020</v>
      </c>
      <c r="AA21">
        <f t="shared" si="5"/>
        <v>49</v>
      </c>
      <c r="AE21">
        <v>19</v>
      </c>
      <c r="AF21">
        <f t="shared" si="0"/>
        <v>464004</v>
      </c>
      <c r="AG21">
        <f t="shared" si="1"/>
        <v>286452</v>
      </c>
    </row>
    <row r="22" spans="1:33" x14ac:dyDescent="0.3">
      <c r="A22">
        <v>2013</v>
      </c>
      <c r="B22">
        <v>20</v>
      </c>
      <c r="C22">
        <v>131951</v>
      </c>
      <c r="D22">
        <v>127982</v>
      </c>
      <c r="E22">
        <v>114662</v>
      </c>
      <c r="F22">
        <v>108473</v>
      </c>
      <c r="G22">
        <f>Table1[[#This Row],[m_miasto]]+Table1[[#This Row],[k_miasto]]+Table1[[#This Row],[m_wies]]+Table1[[#This Row],[k_wies]]</f>
        <v>483068</v>
      </c>
      <c r="H22">
        <f>Table1[[#This Row],[m_miasto]]+Table1[[#This Row],[k_miasto]]</f>
        <v>259933</v>
      </c>
      <c r="I22">
        <f>Table1[[#This Row],[m_wies]]+Table1[[#This Row],[k_wies]]</f>
        <v>223135</v>
      </c>
      <c r="J22" s="1">
        <f>Table1[[#This Row],[m_miasto]]*Table1[[#This Row],[wiek]]</f>
        <v>2639020</v>
      </c>
      <c r="K22" s="1">
        <f>Table1[[#This Row],[m_miasto]]+Table1[[#This Row],[m_wies]]-Table1[[#This Row],[k_miasto]]-Table1[[#This Row],[k_wies]]</f>
        <v>10158</v>
      </c>
      <c r="L22" s="1" cm="1">
        <f t="array" ref="L22">_xlfn.IFS(A21&lt;&gt;Table1[[#This Row],[rok]],0,AND(L21=0, Table1[[#This Row],[Column1]]&lt;0),Table1[[#This Row],[wiek]],L21&lt;&gt;0,L21,L21=0,L21)</f>
        <v>0</v>
      </c>
      <c r="M22" s="1"/>
      <c r="N22" s="1"/>
      <c r="O22" s="1">
        <f>SUMIFS($G$2:$G$3839,$A$2:$A$3839,$P22)</f>
        <v>37054625</v>
      </c>
      <c r="P22" s="1">
        <v>2031</v>
      </c>
      <c r="Q22" s="1">
        <f t="shared" si="2"/>
        <v>6216595</v>
      </c>
      <c r="R22" s="1">
        <f t="shared" si="3"/>
        <v>23369764</v>
      </c>
      <c r="S22" s="1">
        <f t="shared" si="4"/>
        <v>7468266</v>
      </c>
      <c r="T22" s="1"/>
      <c r="U22" s="1"/>
      <c r="V22" s="1"/>
      <c r="W22" s="1"/>
      <c r="X22" s="1"/>
      <c r="Y22">
        <v>101050</v>
      </c>
      <c r="Z22">
        <v>2021</v>
      </c>
      <c r="AA22">
        <f t="shared" si="5"/>
        <v>50</v>
      </c>
      <c r="AE22">
        <v>20</v>
      </c>
      <c r="AF22">
        <f t="shared" si="0"/>
        <v>483068</v>
      </c>
      <c r="AG22">
        <f t="shared" si="1"/>
        <v>289552</v>
      </c>
    </row>
    <row r="23" spans="1:33" x14ac:dyDescent="0.3">
      <c r="A23">
        <v>2013</v>
      </c>
      <c r="B23">
        <v>21</v>
      </c>
      <c r="C23">
        <v>136348</v>
      </c>
      <c r="D23">
        <v>131586</v>
      </c>
      <c r="E23">
        <v>119510</v>
      </c>
      <c r="F23">
        <v>114238</v>
      </c>
      <c r="G23">
        <f>Table1[[#This Row],[m_miasto]]+Table1[[#This Row],[k_miasto]]+Table1[[#This Row],[m_wies]]+Table1[[#This Row],[k_wies]]</f>
        <v>501682</v>
      </c>
      <c r="H23">
        <f>Table1[[#This Row],[m_miasto]]+Table1[[#This Row],[k_miasto]]</f>
        <v>267934</v>
      </c>
      <c r="I23">
        <f>Table1[[#This Row],[m_wies]]+Table1[[#This Row],[k_wies]]</f>
        <v>233748</v>
      </c>
      <c r="J23" s="1">
        <f>Table1[[#This Row],[m_miasto]]*Table1[[#This Row],[wiek]]</f>
        <v>2863308</v>
      </c>
      <c r="K23" s="1">
        <f>Table1[[#This Row],[m_miasto]]+Table1[[#This Row],[m_wies]]-Table1[[#This Row],[k_miasto]]-Table1[[#This Row],[k_wies]]</f>
        <v>10034</v>
      </c>
      <c r="L23" s="1" cm="1">
        <f t="array" ref="L23">_xlfn.IFS(A22&lt;&gt;Table1[[#This Row],[rok]],0,AND(L22=0, Table1[[#This Row],[Column1]]&lt;0),Table1[[#This Row],[wiek]],L22&lt;&gt;0,L22,L22=0,L22)</f>
        <v>0</v>
      </c>
      <c r="M23" s="1"/>
      <c r="N23" s="1"/>
      <c r="O23" s="1">
        <f>SUMIFS($G$2:$G$3839,$A$2:$A$3839,$P23)</f>
        <v>36917979</v>
      </c>
      <c r="P23" s="1">
        <v>2032</v>
      </c>
      <c r="Q23" s="1">
        <f t="shared" si="2"/>
        <v>6139034</v>
      </c>
      <c r="R23" s="1">
        <f t="shared" si="3"/>
        <v>23245576</v>
      </c>
      <c r="S23" s="1">
        <f t="shared" si="4"/>
        <v>7533369</v>
      </c>
      <c r="T23" s="1"/>
      <c r="U23" s="1"/>
      <c r="V23" s="1"/>
      <c r="W23" s="1"/>
      <c r="X23" s="1"/>
      <c r="Y23">
        <v>103122</v>
      </c>
      <c r="Z23">
        <v>2022</v>
      </c>
      <c r="AA23">
        <f t="shared" si="5"/>
        <v>51</v>
      </c>
      <c r="AE23">
        <v>21</v>
      </c>
      <c r="AF23">
        <f t="shared" si="0"/>
        <v>501682</v>
      </c>
      <c r="AG23">
        <f t="shared" si="1"/>
        <v>293288</v>
      </c>
    </row>
    <row r="24" spans="1:33" x14ac:dyDescent="0.3">
      <c r="A24">
        <v>2013</v>
      </c>
      <c r="B24">
        <v>22</v>
      </c>
      <c r="C24">
        <v>149281</v>
      </c>
      <c r="D24">
        <v>145925</v>
      </c>
      <c r="E24">
        <v>122419</v>
      </c>
      <c r="F24">
        <v>114327</v>
      </c>
      <c r="G24">
        <f>Table1[[#This Row],[m_miasto]]+Table1[[#This Row],[k_miasto]]+Table1[[#This Row],[m_wies]]+Table1[[#This Row],[k_wies]]</f>
        <v>531952</v>
      </c>
      <c r="H24">
        <f>Table1[[#This Row],[m_miasto]]+Table1[[#This Row],[k_miasto]]</f>
        <v>295206</v>
      </c>
      <c r="I24">
        <f>Table1[[#This Row],[m_wies]]+Table1[[#This Row],[k_wies]]</f>
        <v>236746</v>
      </c>
      <c r="J24" s="1">
        <f>Table1[[#This Row],[m_miasto]]*Table1[[#This Row],[wiek]]</f>
        <v>3284182</v>
      </c>
      <c r="K24" s="1">
        <f>Table1[[#This Row],[m_miasto]]+Table1[[#This Row],[m_wies]]-Table1[[#This Row],[k_miasto]]-Table1[[#This Row],[k_wies]]</f>
        <v>11448</v>
      </c>
      <c r="L24" s="1" cm="1">
        <f t="array" ref="L24">_xlfn.IFS(A23&lt;&gt;Table1[[#This Row],[rok]],0,AND(L23=0, Table1[[#This Row],[Column1]]&lt;0),Table1[[#This Row],[wiek]],L23&lt;&gt;0,L23,L23=0,L23)</f>
        <v>0</v>
      </c>
      <c r="M24" s="1"/>
      <c r="N24" s="1"/>
      <c r="O24" s="1">
        <f>SUMIFS($G$2:$G$3839,$A$2:$A$3839,$P24)</f>
        <v>36775663</v>
      </c>
      <c r="P24" s="1">
        <v>2033</v>
      </c>
      <c r="Q24" s="1">
        <f t="shared" si="2"/>
        <v>6059548</v>
      </c>
      <c r="R24" s="1">
        <f t="shared" si="3"/>
        <v>23131350</v>
      </c>
      <c r="S24" s="1">
        <f t="shared" si="4"/>
        <v>7584765</v>
      </c>
      <c r="T24" s="1"/>
      <c r="U24" s="1"/>
      <c r="V24" s="1"/>
      <c r="W24" s="1"/>
      <c r="X24" s="1"/>
      <c r="Y24">
        <v>101150</v>
      </c>
      <c r="Z24">
        <v>2023</v>
      </c>
      <c r="AA24">
        <f t="shared" si="5"/>
        <v>50</v>
      </c>
      <c r="AE24">
        <v>22</v>
      </c>
      <c r="AF24">
        <f t="shared" si="0"/>
        <v>531952</v>
      </c>
      <c r="AG24">
        <f t="shared" si="1"/>
        <v>297654</v>
      </c>
    </row>
    <row r="25" spans="1:33" x14ac:dyDescent="0.3">
      <c r="A25">
        <v>2013</v>
      </c>
      <c r="B25">
        <v>23</v>
      </c>
      <c r="C25">
        <v>155744</v>
      </c>
      <c r="D25">
        <v>153242</v>
      </c>
      <c r="E25">
        <v>121861</v>
      </c>
      <c r="F25">
        <v>113641</v>
      </c>
      <c r="G25">
        <f>Table1[[#This Row],[m_miasto]]+Table1[[#This Row],[k_miasto]]+Table1[[#This Row],[m_wies]]+Table1[[#This Row],[k_wies]]</f>
        <v>544488</v>
      </c>
      <c r="H25">
        <f>Table1[[#This Row],[m_miasto]]+Table1[[#This Row],[k_miasto]]</f>
        <v>308986</v>
      </c>
      <c r="I25">
        <f>Table1[[#This Row],[m_wies]]+Table1[[#This Row],[k_wies]]</f>
        <v>235502</v>
      </c>
      <c r="J25" s="1">
        <f>Table1[[#This Row],[m_miasto]]*Table1[[#This Row],[wiek]]</f>
        <v>3582112</v>
      </c>
      <c r="K25" s="1">
        <f>Table1[[#This Row],[m_miasto]]+Table1[[#This Row],[m_wies]]-Table1[[#This Row],[k_miasto]]-Table1[[#This Row],[k_wies]]</f>
        <v>10722</v>
      </c>
      <c r="L25" s="1" cm="1">
        <f t="array" ref="L25">_xlfn.IFS(A24&lt;&gt;Table1[[#This Row],[rok]],0,AND(L24=0, Table1[[#This Row],[Column1]]&lt;0),Table1[[#This Row],[wiek]],L24&lt;&gt;0,L24,L24=0,L24)</f>
        <v>0</v>
      </c>
      <c r="M25" s="1"/>
      <c r="N25" s="1"/>
      <c r="O25" s="1">
        <f>SUMIFS($G$2:$G$3839,$A$2:$A$3839,$P25)</f>
        <v>36628348</v>
      </c>
      <c r="P25" s="1">
        <v>2034</v>
      </c>
      <c r="Q25" s="1">
        <f t="shared" si="2"/>
        <v>5985067</v>
      </c>
      <c r="R25" s="1">
        <f t="shared" si="3"/>
        <v>23016356</v>
      </c>
      <c r="S25" s="1">
        <f t="shared" si="4"/>
        <v>7626925</v>
      </c>
      <c r="T25" s="1"/>
      <c r="U25" s="1"/>
      <c r="V25" s="1"/>
      <c r="W25" s="1"/>
      <c r="X25" s="1"/>
      <c r="Y25">
        <v>103224</v>
      </c>
      <c r="Z25">
        <v>2024</v>
      </c>
      <c r="AA25">
        <f t="shared" si="5"/>
        <v>51</v>
      </c>
      <c r="AE25">
        <v>23</v>
      </c>
      <c r="AF25">
        <f t="shared" si="0"/>
        <v>544488</v>
      </c>
      <c r="AG25">
        <f t="shared" si="1"/>
        <v>302672</v>
      </c>
    </row>
    <row r="26" spans="1:33" x14ac:dyDescent="0.3">
      <c r="A26">
        <v>2013</v>
      </c>
      <c r="B26">
        <v>24</v>
      </c>
      <c r="C26">
        <v>159656</v>
      </c>
      <c r="D26">
        <v>157020</v>
      </c>
      <c r="E26">
        <v>120233</v>
      </c>
      <c r="F26">
        <v>112343</v>
      </c>
      <c r="G26">
        <f>Table1[[#This Row],[m_miasto]]+Table1[[#This Row],[k_miasto]]+Table1[[#This Row],[m_wies]]+Table1[[#This Row],[k_wies]]</f>
        <v>549252</v>
      </c>
      <c r="H26">
        <f>Table1[[#This Row],[m_miasto]]+Table1[[#This Row],[k_miasto]]</f>
        <v>316676</v>
      </c>
      <c r="I26">
        <f>Table1[[#This Row],[m_wies]]+Table1[[#This Row],[k_wies]]</f>
        <v>232576</v>
      </c>
      <c r="J26" s="1">
        <f>Table1[[#This Row],[m_miasto]]*Table1[[#This Row],[wiek]]</f>
        <v>3831744</v>
      </c>
      <c r="K26" s="1">
        <f>Table1[[#This Row],[m_miasto]]+Table1[[#This Row],[m_wies]]-Table1[[#This Row],[k_miasto]]-Table1[[#This Row],[k_wies]]</f>
        <v>10526</v>
      </c>
      <c r="L26" s="1" cm="1">
        <f t="array" ref="L26">_xlfn.IFS(A25&lt;&gt;Table1[[#This Row],[rok]],0,AND(L25=0, Table1[[#This Row],[Column1]]&lt;0),Table1[[#This Row],[wiek]],L25&lt;&gt;0,L25,L25=0,L25)</f>
        <v>0</v>
      </c>
      <c r="M26" s="1"/>
      <c r="N26" s="1"/>
      <c r="O26" s="1">
        <f>SUMIFS($G$2:$G$3839,$A$2:$A$3839,$P26)</f>
        <v>36476780</v>
      </c>
      <c r="P26" s="1">
        <v>2035</v>
      </c>
      <c r="Q26" s="1">
        <f t="shared" si="2"/>
        <v>5914725</v>
      </c>
      <c r="R26" s="1">
        <f t="shared" si="3"/>
        <v>22899517</v>
      </c>
      <c r="S26" s="1">
        <f t="shared" si="4"/>
        <v>7662538</v>
      </c>
      <c r="T26" s="1"/>
      <c r="U26" s="1"/>
      <c r="V26" s="1"/>
      <c r="W26" s="1"/>
      <c r="X26" s="1"/>
      <c r="Y26">
        <v>105300</v>
      </c>
      <c r="Z26">
        <v>2025</v>
      </c>
      <c r="AA26">
        <f t="shared" si="5"/>
        <v>52</v>
      </c>
      <c r="AE26">
        <v>24</v>
      </c>
      <c r="AF26">
        <f t="shared" si="0"/>
        <v>549252</v>
      </c>
      <c r="AG26">
        <f t="shared" si="1"/>
        <v>308273</v>
      </c>
    </row>
    <row r="27" spans="1:33" x14ac:dyDescent="0.3">
      <c r="A27">
        <v>2013</v>
      </c>
      <c r="B27">
        <v>25</v>
      </c>
      <c r="C27">
        <v>166157</v>
      </c>
      <c r="D27">
        <v>165846</v>
      </c>
      <c r="E27">
        <v>121619</v>
      </c>
      <c r="F27">
        <v>112752</v>
      </c>
      <c r="G27">
        <f>Table1[[#This Row],[m_miasto]]+Table1[[#This Row],[k_miasto]]+Table1[[#This Row],[m_wies]]+Table1[[#This Row],[k_wies]]</f>
        <v>566374</v>
      </c>
      <c r="H27">
        <f>Table1[[#This Row],[m_miasto]]+Table1[[#This Row],[k_miasto]]</f>
        <v>332003</v>
      </c>
      <c r="I27">
        <f>Table1[[#This Row],[m_wies]]+Table1[[#This Row],[k_wies]]</f>
        <v>234371</v>
      </c>
      <c r="J27" s="1">
        <f>Table1[[#This Row],[m_miasto]]*Table1[[#This Row],[wiek]]</f>
        <v>4153925</v>
      </c>
      <c r="K27" s="1">
        <f>Table1[[#This Row],[m_miasto]]+Table1[[#This Row],[m_wies]]-Table1[[#This Row],[k_miasto]]-Table1[[#This Row],[k_wies]]</f>
        <v>9178</v>
      </c>
      <c r="L27" s="1" cm="1">
        <f t="array" ref="L27">_xlfn.IFS(A26&lt;&gt;Table1[[#This Row],[rok]],0,AND(L26=0, Table1[[#This Row],[Column1]]&lt;0),Table1[[#This Row],[wiek]],L26&lt;&gt;0,L26,L26=0,L26)</f>
        <v>0</v>
      </c>
      <c r="M27" s="1"/>
      <c r="N27" s="1"/>
      <c r="O27" s="1">
        <f>SUMIFS($G$2:$G$3839,$A$2:$A$3839,$P27)</f>
        <v>36320978</v>
      </c>
      <c r="P27" s="1">
        <v>2036</v>
      </c>
      <c r="Q27" s="1">
        <f t="shared" si="2"/>
        <v>5846519</v>
      </c>
      <c r="R27" s="1">
        <f t="shared" si="3"/>
        <v>22776675</v>
      </c>
      <c r="S27" s="1">
        <f t="shared" si="4"/>
        <v>7697784</v>
      </c>
      <c r="T27" s="1"/>
      <c r="U27" s="1"/>
      <c r="V27" s="1"/>
      <c r="W27" s="1"/>
      <c r="X27" s="1"/>
      <c r="Y27">
        <v>103326</v>
      </c>
      <c r="Z27">
        <v>2026</v>
      </c>
      <c r="AA27">
        <f t="shared" si="5"/>
        <v>51</v>
      </c>
      <c r="AE27">
        <v>25</v>
      </c>
      <c r="AF27">
        <f t="shared" si="0"/>
        <v>566374</v>
      </c>
      <c r="AG27">
        <f t="shared" si="1"/>
        <v>314368</v>
      </c>
    </row>
    <row r="28" spans="1:33" x14ac:dyDescent="0.3">
      <c r="A28">
        <v>2013</v>
      </c>
      <c r="B28">
        <v>26</v>
      </c>
      <c r="C28">
        <v>172847</v>
      </c>
      <c r="D28">
        <v>171387</v>
      </c>
      <c r="E28">
        <v>120907</v>
      </c>
      <c r="F28">
        <v>111966</v>
      </c>
      <c r="G28">
        <f>Table1[[#This Row],[m_miasto]]+Table1[[#This Row],[k_miasto]]+Table1[[#This Row],[m_wies]]+Table1[[#This Row],[k_wies]]</f>
        <v>577107</v>
      </c>
      <c r="H28">
        <f>Table1[[#This Row],[m_miasto]]+Table1[[#This Row],[k_miasto]]</f>
        <v>344234</v>
      </c>
      <c r="I28">
        <f>Table1[[#This Row],[m_wies]]+Table1[[#This Row],[k_wies]]</f>
        <v>232873</v>
      </c>
      <c r="J28" s="1">
        <f>Table1[[#This Row],[m_miasto]]*Table1[[#This Row],[wiek]]</f>
        <v>4494022</v>
      </c>
      <c r="K28" s="1">
        <f>Table1[[#This Row],[m_miasto]]+Table1[[#This Row],[m_wies]]-Table1[[#This Row],[k_miasto]]-Table1[[#This Row],[k_wies]]</f>
        <v>10401</v>
      </c>
      <c r="L28" s="1" cm="1">
        <f t="array" ref="L28">_xlfn.IFS(A27&lt;&gt;Table1[[#This Row],[rok]],0,AND(L27=0, Table1[[#This Row],[Column1]]&lt;0),Table1[[#This Row],[wiek]],L27&lt;&gt;0,L27,L27=0,L27)</f>
        <v>0</v>
      </c>
      <c r="M28" s="1"/>
      <c r="N28" s="1"/>
      <c r="O28" s="1">
        <f>SUMIFS($G$2:$G$3839,$A$2:$A$3839,$P28)</f>
        <v>36161691</v>
      </c>
      <c r="P28" s="1">
        <v>2037</v>
      </c>
      <c r="Q28" s="1">
        <f t="shared" si="2"/>
        <v>5778941</v>
      </c>
      <c r="R28" s="1">
        <f t="shared" si="3"/>
        <v>22646469</v>
      </c>
      <c r="S28" s="1">
        <f t="shared" si="4"/>
        <v>7736281</v>
      </c>
      <c r="T28" s="1"/>
      <c r="U28" s="1"/>
      <c r="V28" s="1"/>
      <c r="W28" s="1"/>
      <c r="X28" s="1"/>
      <c r="Y28">
        <v>103377</v>
      </c>
      <c r="Z28">
        <v>2027</v>
      </c>
      <c r="AA28">
        <f t="shared" si="5"/>
        <v>51</v>
      </c>
      <c r="AE28">
        <v>26</v>
      </c>
      <c r="AF28">
        <f t="shared" si="0"/>
        <v>577107</v>
      </c>
      <c r="AG28">
        <f t="shared" si="1"/>
        <v>320738</v>
      </c>
    </row>
    <row r="29" spans="1:33" x14ac:dyDescent="0.3">
      <c r="A29">
        <v>2013</v>
      </c>
      <c r="B29">
        <v>27</v>
      </c>
      <c r="C29">
        <v>183256</v>
      </c>
      <c r="D29">
        <v>182586</v>
      </c>
      <c r="E29">
        <v>122326</v>
      </c>
      <c r="F29">
        <v>114340</v>
      </c>
      <c r="G29">
        <f>Table1[[#This Row],[m_miasto]]+Table1[[#This Row],[k_miasto]]+Table1[[#This Row],[m_wies]]+Table1[[#This Row],[k_wies]]</f>
        <v>602508</v>
      </c>
      <c r="H29">
        <f>Table1[[#This Row],[m_miasto]]+Table1[[#This Row],[k_miasto]]</f>
        <v>365842</v>
      </c>
      <c r="I29">
        <f>Table1[[#This Row],[m_wies]]+Table1[[#This Row],[k_wies]]</f>
        <v>236666</v>
      </c>
      <c r="J29" s="1">
        <f>Table1[[#This Row],[m_miasto]]*Table1[[#This Row],[wiek]]</f>
        <v>4947912</v>
      </c>
      <c r="K29" s="1">
        <f>Table1[[#This Row],[m_miasto]]+Table1[[#This Row],[m_wies]]-Table1[[#This Row],[k_miasto]]-Table1[[#This Row],[k_wies]]</f>
        <v>8656</v>
      </c>
      <c r="L29" s="1" cm="1">
        <f t="array" ref="L29">_xlfn.IFS(A28&lt;&gt;Table1[[#This Row],[rok]],0,AND(L28=0, Table1[[#This Row],[Column1]]&lt;0),Table1[[#This Row],[wiek]],L28&lt;&gt;0,L28,L28=0,L28)</f>
        <v>0</v>
      </c>
      <c r="M29" s="1"/>
      <c r="N29" s="1"/>
      <c r="O29" s="1">
        <f>SUMIFS($G$2:$G$3839,$A$2:$A$3839,$P29)</f>
        <v>35999427</v>
      </c>
      <c r="P29" s="1">
        <v>2038</v>
      </c>
      <c r="Q29" s="1">
        <f t="shared" si="2"/>
        <v>5713564</v>
      </c>
      <c r="R29" s="1">
        <f t="shared" si="3"/>
        <v>22499142</v>
      </c>
      <c r="S29" s="1">
        <f t="shared" si="4"/>
        <v>7786721</v>
      </c>
      <c r="T29" s="1"/>
      <c r="U29" s="1"/>
      <c r="V29" s="1"/>
      <c r="W29" s="1"/>
      <c r="X29" s="1"/>
      <c r="Y29">
        <v>105456</v>
      </c>
      <c r="Z29">
        <v>2028</v>
      </c>
      <c r="AA29">
        <f t="shared" si="5"/>
        <v>52</v>
      </c>
      <c r="AE29">
        <v>27</v>
      </c>
      <c r="AF29">
        <f t="shared" si="0"/>
        <v>602508</v>
      </c>
      <c r="AG29">
        <f t="shared" si="1"/>
        <v>327120</v>
      </c>
    </row>
    <row r="30" spans="1:33" x14ac:dyDescent="0.3">
      <c r="A30">
        <v>2013</v>
      </c>
      <c r="B30">
        <v>28</v>
      </c>
      <c r="C30">
        <v>196448</v>
      </c>
      <c r="D30">
        <v>195926</v>
      </c>
      <c r="E30">
        <v>127057</v>
      </c>
      <c r="F30">
        <v>118195</v>
      </c>
      <c r="G30">
        <f>Table1[[#This Row],[m_miasto]]+Table1[[#This Row],[k_miasto]]+Table1[[#This Row],[m_wies]]+Table1[[#This Row],[k_wies]]</f>
        <v>637626</v>
      </c>
      <c r="H30">
        <f>Table1[[#This Row],[m_miasto]]+Table1[[#This Row],[k_miasto]]</f>
        <v>392374</v>
      </c>
      <c r="I30">
        <f>Table1[[#This Row],[m_wies]]+Table1[[#This Row],[k_wies]]</f>
        <v>245252</v>
      </c>
      <c r="J30" s="1">
        <f>Table1[[#This Row],[m_miasto]]*Table1[[#This Row],[wiek]]</f>
        <v>5500544</v>
      </c>
      <c r="K30" s="1">
        <f>Table1[[#This Row],[m_miasto]]+Table1[[#This Row],[m_wies]]-Table1[[#This Row],[k_miasto]]-Table1[[#This Row],[k_wies]]</f>
        <v>9384</v>
      </c>
      <c r="L30" s="1" cm="1">
        <f t="array" ref="L30">_xlfn.IFS(A29&lt;&gt;Table1[[#This Row],[rok]],0,AND(L29=0, Table1[[#This Row],[Column1]]&lt;0),Table1[[#This Row],[wiek]],L29&lt;&gt;0,L29,L29=0,L29)</f>
        <v>0</v>
      </c>
      <c r="M30" s="1"/>
      <c r="N30" s="1"/>
      <c r="O30" s="1">
        <f>SUMIFS($G$2:$G$3839,$A$2:$A$3839,$P30)</f>
        <v>35834827</v>
      </c>
      <c r="P30" s="1">
        <v>2039</v>
      </c>
      <c r="Q30" s="1">
        <f t="shared" si="2"/>
        <v>5651495</v>
      </c>
      <c r="R30" s="1">
        <f t="shared" si="3"/>
        <v>22336048</v>
      </c>
      <c r="S30" s="1">
        <f t="shared" si="4"/>
        <v>7847284</v>
      </c>
      <c r="T30" s="1"/>
      <c r="U30" s="1"/>
      <c r="V30" s="1"/>
      <c r="W30" s="1"/>
      <c r="X30" s="1"/>
      <c r="Y30">
        <v>107537</v>
      </c>
      <c r="Z30">
        <v>2029</v>
      </c>
      <c r="AA30">
        <f t="shared" si="5"/>
        <v>53</v>
      </c>
      <c r="AE30">
        <v>28</v>
      </c>
      <c r="AF30">
        <f t="shared" si="0"/>
        <v>637626</v>
      </c>
      <c r="AG30">
        <f t="shared" si="1"/>
        <v>333116</v>
      </c>
    </row>
    <row r="31" spans="1:33" x14ac:dyDescent="0.3">
      <c r="A31">
        <v>2013</v>
      </c>
      <c r="B31">
        <v>29</v>
      </c>
      <c r="C31">
        <v>206204</v>
      </c>
      <c r="D31">
        <v>204568</v>
      </c>
      <c r="E31">
        <v>127802</v>
      </c>
      <c r="F31">
        <v>119129</v>
      </c>
      <c r="G31">
        <f>Table1[[#This Row],[m_miasto]]+Table1[[#This Row],[k_miasto]]+Table1[[#This Row],[m_wies]]+Table1[[#This Row],[k_wies]]</f>
        <v>657703</v>
      </c>
      <c r="H31">
        <f>Table1[[#This Row],[m_miasto]]+Table1[[#This Row],[k_miasto]]</f>
        <v>410772</v>
      </c>
      <c r="I31">
        <f>Table1[[#This Row],[m_wies]]+Table1[[#This Row],[k_wies]]</f>
        <v>246931</v>
      </c>
      <c r="J31" s="1">
        <f>Table1[[#This Row],[m_miasto]]*Table1[[#This Row],[wiek]]</f>
        <v>5979916</v>
      </c>
      <c r="K31" s="1">
        <f>Table1[[#This Row],[m_miasto]]+Table1[[#This Row],[m_wies]]-Table1[[#This Row],[k_miasto]]-Table1[[#This Row],[k_wies]]</f>
        <v>10309</v>
      </c>
      <c r="L31" s="1" cm="1">
        <f t="array" ref="L31">_xlfn.IFS(A30&lt;&gt;Table1[[#This Row],[rok]],0,AND(L30=0, Table1[[#This Row],[Column1]]&lt;0),Table1[[#This Row],[wiek]],L30&lt;&gt;0,L30,L30=0,L30)</f>
        <v>0</v>
      </c>
      <c r="M31" s="1"/>
      <c r="N31" s="1"/>
      <c r="O31" s="1">
        <f>SUMIFS($G$2:$G$3839,$A$2:$A$3839,$P31)</f>
        <v>35668224</v>
      </c>
      <c r="P31" s="1">
        <v>2040</v>
      </c>
      <c r="Q31" s="1">
        <f t="shared" si="2"/>
        <v>5593812</v>
      </c>
      <c r="R31" s="1">
        <f t="shared" si="3"/>
        <v>22151591</v>
      </c>
      <c r="S31" s="1">
        <f t="shared" si="4"/>
        <v>7922821</v>
      </c>
      <c r="T31" s="1"/>
      <c r="U31" s="1"/>
      <c r="V31" s="1"/>
      <c r="W31" s="1"/>
      <c r="X31" s="1"/>
      <c r="Y31">
        <v>107590</v>
      </c>
      <c r="Z31">
        <v>2030</v>
      </c>
      <c r="AA31">
        <f t="shared" si="5"/>
        <v>53</v>
      </c>
      <c r="AE31">
        <v>29</v>
      </c>
      <c r="AF31">
        <f t="shared" si="0"/>
        <v>657703</v>
      </c>
      <c r="AG31">
        <f t="shared" si="1"/>
        <v>338474</v>
      </c>
    </row>
    <row r="32" spans="1:33" x14ac:dyDescent="0.3">
      <c r="A32">
        <v>2013</v>
      </c>
      <c r="B32">
        <v>30</v>
      </c>
      <c r="C32">
        <v>213424</v>
      </c>
      <c r="D32">
        <v>212641</v>
      </c>
      <c r="E32">
        <v>129563</v>
      </c>
      <c r="F32">
        <v>121701</v>
      </c>
      <c r="G32">
        <f>Table1[[#This Row],[m_miasto]]+Table1[[#This Row],[k_miasto]]+Table1[[#This Row],[m_wies]]+Table1[[#This Row],[k_wies]]</f>
        <v>677329</v>
      </c>
      <c r="H32">
        <f>Table1[[#This Row],[m_miasto]]+Table1[[#This Row],[k_miasto]]</f>
        <v>426065</v>
      </c>
      <c r="I32">
        <f>Table1[[#This Row],[m_wies]]+Table1[[#This Row],[k_wies]]</f>
        <v>251264</v>
      </c>
      <c r="J32" s="1">
        <f>Table1[[#This Row],[m_miasto]]*Table1[[#This Row],[wiek]]</f>
        <v>6402720</v>
      </c>
      <c r="K32" s="1">
        <f>Table1[[#This Row],[m_miasto]]+Table1[[#This Row],[m_wies]]-Table1[[#This Row],[k_miasto]]-Table1[[#This Row],[k_wies]]</f>
        <v>8645</v>
      </c>
      <c r="L32" s="1" cm="1">
        <f t="array" ref="L32">_xlfn.IFS(A31&lt;&gt;Table1[[#This Row],[rok]],0,AND(L31=0, Table1[[#This Row],[Column1]]&lt;0),Table1[[#This Row],[wiek]],L31&lt;&gt;0,L31,L31=0,L31)</f>
        <v>0</v>
      </c>
      <c r="M32" s="1"/>
      <c r="N32" s="1"/>
      <c r="O32" s="1">
        <f>SUMIFS($G$2:$G$3839,$A$2:$A$3839,$P32)</f>
        <v>35500232</v>
      </c>
      <c r="P32" s="1">
        <v>2041</v>
      </c>
      <c r="Q32" s="1">
        <f t="shared" si="2"/>
        <v>5541191</v>
      </c>
      <c r="R32" s="1">
        <f t="shared" si="3"/>
        <v>21945573</v>
      </c>
      <c r="S32" s="1">
        <f t="shared" si="4"/>
        <v>8013468</v>
      </c>
      <c r="T32" s="1"/>
      <c r="U32" s="1"/>
      <c r="V32" s="1"/>
      <c r="W32" s="1"/>
      <c r="X32" s="1"/>
      <c r="Y32">
        <v>107643</v>
      </c>
      <c r="Z32">
        <v>2031</v>
      </c>
      <c r="AA32">
        <f t="shared" si="5"/>
        <v>53</v>
      </c>
      <c r="AE32">
        <v>30</v>
      </c>
      <c r="AF32">
        <f t="shared" si="0"/>
        <v>677329</v>
      </c>
      <c r="AG32">
        <f t="shared" si="1"/>
        <v>342911</v>
      </c>
    </row>
    <row r="33" spans="1:33" x14ac:dyDescent="0.3">
      <c r="A33">
        <v>2013</v>
      </c>
      <c r="B33">
        <v>31</v>
      </c>
      <c r="C33">
        <v>206355</v>
      </c>
      <c r="D33">
        <v>204888</v>
      </c>
      <c r="E33">
        <v>126770</v>
      </c>
      <c r="F33">
        <v>117920</v>
      </c>
      <c r="G33">
        <f>Table1[[#This Row],[m_miasto]]+Table1[[#This Row],[k_miasto]]+Table1[[#This Row],[m_wies]]+Table1[[#This Row],[k_wies]]</f>
        <v>655933</v>
      </c>
      <c r="H33">
        <f>Table1[[#This Row],[m_miasto]]+Table1[[#This Row],[k_miasto]]</f>
        <v>411243</v>
      </c>
      <c r="I33">
        <f>Table1[[#This Row],[m_wies]]+Table1[[#This Row],[k_wies]]</f>
        <v>244690</v>
      </c>
      <c r="J33" s="1">
        <f>Table1[[#This Row],[m_miasto]]*Table1[[#This Row],[wiek]]</f>
        <v>6397005</v>
      </c>
      <c r="K33" s="1">
        <f>Table1[[#This Row],[m_miasto]]+Table1[[#This Row],[m_wies]]-Table1[[#This Row],[k_miasto]]-Table1[[#This Row],[k_wies]]</f>
        <v>10317</v>
      </c>
      <c r="L33" s="1" cm="1">
        <f t="array" ref="L33">_xlfn.IFS(A32&lt;&gt;Table1[[#This Row],[rok]],0,AND(L32=0, Table1[[#This Row],[Column1]]&lt;0),Table1[[#This Row],[wiek]],L32&lt;&gt;0,L32,L32=0,L32)</f>
        <v>0</v>
      </c>
      <c r="M33" s="1"/>
      <c r="N33" s="1"/>
      <c r="O33" s="1">
        <f>SUMIFS($G$2:$G$3839,$A$2:$A$3839,$P33)</f>
        <v>35330931</v>
      </c>
      <c r="P33" s="1">
        <v>2042</v>
      </c>
      <c r="Q33" s="1">
        <f t="shared" si="2"/>
        <v>5493897</v>
      </c>
      <c r="R33" s="1">
        <f t="shared" si="3"/>
        <v>21715586</v>
      </c>
      <c r="S33" s="1">
        <f t="shared" si="4"/>
        <v>8121448</v>
      </c>
      <c r="T33" s="1"/>
      <c r="U33" s="1"/>
      <c r="V33" s="1"/>
      <c r="W33" s="1"/>
      <c r="X33" s="1"/>
      <c r="Y33">
        <v>105664</v>
      </c>
      <c r="Z33">
        <v>2032</v>
      </c>
      <c r="AA33">
        <f t="shared" si="5"/>
        <v>52</v>
      </c>
      <c r="AE33">
        <v>31</v>
      </c>
      <c r="AF33">
        <f t="shared" si="0"/>
        <v>655933</v>
      </c>
      <c r="AG33">
        <f t="shared" si="1"/>
        <v>346126</v>
      </c>
    </row>
    <row r="34" spans="1:33" x14ac:dyDescent="0.3">
      <c r="A34">
        <v>2013</v>
      </c>
      <c r="B34">
        <v>32</v>
      </c>
      <c r="C34">
        <v>197559</v>
      </c>
      <c r="D34">
        <v>197831</v>
      </c>
      <c r="E34">
        <v>120275</v>
      </c>
      <c r="F34">
        <v>112100</v>
      </c>
      <c r="G34">
        <f>Table1[[#This Row],[m_miasto]]+Table1[[#This Row],[k_miasto]]+Table1[[#This Row],[m_wies]]+Table1[[#This Row],[k_wies]]</f>
        <v>627765</v>
      </c>
      <c r="H34">
        <f>Table1[[#This Row],[m_miasto]]+Table1[[#This Row],[k_miasto]]</f>
        <v>395390</v>
      </c>
      <c r="I34">
        <f>Table1[[#This Row],[m_wies]]+Table1[[#This Row],[k_wies]]</f>
        <v>232375</v>
      </c>
      <c r="J34" s="1">
        <f>Table1[[#This Row],[m_miasto]]*Table1[[#This Row],[wiek]]</f>
        <v>6321888</v>
      </c>
      <c r="K34" s="1">
        <f>Table1[[#This Row],[m_miasto]]+Table1[[#This Row],[m_wies]]-Table1[[#This Row],[k_miasto]]-Table1[[#This Row],[k_wies]]</f>
        <v>7903</v>
      </c>
      <c r="L34" s="1" cm="1">
        <f t="array" ref="L34">_xlfn.IFS(A33&lt;&gt;Table1[[#This Row],[rok]],0,AND(L33=0, Table1[[#This Row],[Column1]]&lt;0),Table1[[#This Row],[wiek]],L33&lt;&gt;0,L33,L33=0,L33)</f>
        <v>0</v>
      </c>
      <c r="M34" s="1"/>
      <c r="N34" s="1"/>
      <c r="O34" s="1">
        <f>SUMIFS($G$2:$G$3839,$A$2:$A$3839,$P34)</f>
        <v>35160650</v>
      </c>
      <c r="P34" s="1">
        <v>2043</v>
      </c>
      <c r="Q34" s="1">
        <f t="shared" si="2"/>
        <v>5451860</v>
      </c>
      <c r="R34" s="1">
        <f t="shared" si="3"/>
        <v>21462397</v>
      </c>
      <c r="S34" s="1">
        <f t="shared" si="4"/>
        <v>8246393</v>
      </c>
      <c r="T34" s="1"/>
      <c r="U34" s="1"/>
      <c r="V34" s="1"/>
      <c r="W34" s="1"/>
      <c r="X34" s="1"/>
      <c r="Y34">
        <v>107749</v>
      </c>
      <c r="Z34">
        <v>2033</v>
      </c>
      <c r="AA34">
        <f t="shared" si="5"/>
        <v>53</v>
      </c>
      <c r="AE34">
        <v>32</v>
      </c>
      <c r="AF34">
        <f t="shared" si="0"/>
        <v>627765</v>
      </c>
      <c r="AG34">
        <f t="shared" si="1"/>
        <v>348236</v>
      </c>
    </row>
    <row r="35" spans="1:33" x14ac:dyDescent="0.3">
      <c r="A35">
        <v>2013</v>
      </c>
      <c r="B35">
        <v>33</v>
      </c>
      <c r="C35">
        <v>201320</v>
      </c>
      <c r="D35">
        <v>200817</v>
      </c>
      <c r="E35">
        <v>122146</v>
      </c>
      <c r="F35">
        <v>114999</v>
      </c>
      <c r="G35">
        <f>Table1[[#This Row],[m_miasto]]+Table1[[#This Row],[k_miasto]]+Table1[[#This Row],[m_wies]]+Table1[[#This Row],[k_wies]]</f>
        <v>639282</v>
      </c>
      <c r="H35">
        <f>Table1[[#This Row],[m_miasto]]+Table1[[#This Row],[k_miasto]]</f>
        <v>402137</v>
      </c>
      <c r="I35">
        <f>Table1[[#This Row],[m_wies]]+Table1[[#This Row],[k_wies]]</f>
        <v>237145</v>
      </c>
      <c r="J35" s="1">
        <f>Table1[[#This Row],[m_miasto]]*Table1[[#This Row],[wiek]]</f>
        <v>6643560</v>
      </c>
      <c r="K35" s="1">
        <f>Table1[[#This Row],[m_miasto]]+Table1[[#This Row],[m_wies]]-Table1[[#This Row],[k_miasto]]-Table1[[#This Row],[k_wies]]</f>
        <v>7650</v>
      </c>
      <c r="L35" s="1" cm="1">
        <f t="array" ref="L35">_xlfn.IFS(A34&lt;&gt;Table1[[#This Row],[rok]],0,AND(L34=0, Table1[[#This Row],[Column1]]&lt;0),Table1[[#This Row],[wiek]],L34&lt;&gt;0,L34,L34=0,L34)</f>
        <v>0</v>
      </c>
      <c r="M35" s="1"/>
      <c r="N35" s="1"/>
      <c r="O35" s="1">
        <f>SUMIFS($G$2:$G$3839,$A$2:$A$3839,$P35)</f>
        <v>34989408</v>
      </c>
      <c r="P35" s="1">
        <v>2044</v>
      </c>
      <c r="Q35" s="1">
        <f t="shared" si="2"/>
        <v>5414635</v>
      </c>
      <c r="R35" s="1">
        <f t="shared" si="3"/>
        <v>21186095</v>
      </c>
      <c r="S35" s="1">
        <f t="shared" si="4"/>
        <v>8388678</v>
      </c>
      <c r="T35" s="1"/>
      <c r="U35" s="1"/>
      <c r="V35" s="1"/>
      <c r="W35" s="1"/>
      <c r="X35" s="1"/>
      <c r="Y35">
        <v>107802</v>
      </c>
      <c r="Z35">
        <v>2034</v>
      </c>
      <c r="AA35">
        <f t="shared" si="5"/>
        <v>53</v>
      </c>
      <c r="AE35">
        <v>33</v>
      </c>
      <c r="AF35">
        <f t="shared" si="0"/>
        <v>639282</v>
      </c>
      <c r="AG35">
        <f t="shared" si="1"/>
        <v>348907</v>
      </c>
    </row>
    <row r="36" spans="1:33" x14ac:dyDescent="0.3">
      <c r="A36">
        <v>2013</v>
      </c>
      <c r="B36">
        <v>34</v>
      </c>
      <c r="C36">
        <v>201051</v>
      </c>
      <c r="D36">
        <v>198747</v>
      </c>
      <c r="E36">
        <v>121295</v>
      </c>
      <c r="F36">
        <v>113796</v>
      </c>
      <c r="G36">
        <f>Table1[[#This Row],[m_miasto]]+Table1[[#This Row],[k_miasto]]+Table1[[#This Row],[m_wies]]+Table1[[#This Row],[k_wies]]</f>
        <v>634889</v>
      </c>
      <c r="H36">
        <f>Table1[[#This Row],[m_miasto]]+Table1[[#This Row],[k_miasto]]</f>
        <v>399798</v>
      </c>
      <c r="I36">
        <f>Table1[[#This Row],[m_wies]]+Table1[[#This Row],[k_wies]]</f>
        <v>235091</v>
      </c>
      <c r="J36" s="1">
        <f>Table1[[#This Row],[m_miasto]]*Table1[[#This Row],[wiek]]</f>
        <v>6835734</v>
      </c>
      <c r="K36" s="1">
        <f>Table1[[#This Row],[m_miasto]]+Table1[[#This Row],[m_wies]]-Table1[[#This Row],[k_miasto]]-Table1[[#This Row],[k_wies]]</f>
        <v>9803</v>
      </c>
      <c r="L36" s="1" cm="1">
        <f t="array" ref="L36">_xlfn.IFS(A35&lt;&gt;Table1[[#This Row],[rok]],0,AND(L35=0, Table1[[#This Row],[Column1]]&lt;0),Table1[[#This Row],[wiek]],L35&lt;&gt;0,L35,L35=0,L35)</f>
        <v>0</v>
      </c>
      <c r="M36" s="1"/>
      <c r="N36" s="1"/>
      <c r="O36" s="1">
        <f>SUMIFS($G$2:$G$3839,$A$2:$A$3839,$P36)</f>
        <v>34817352</v>
      </c>
      <c r="P36" s="1">
        <v>2045</v>
      </c>
      <c r="Q36" s="1">
        <f t="shared" si="2"/>
        <v>5381517</v>
      </c>
      <c r="R36" s="1">
        <f t="shared" si="3"/>
        <v>20907180</v>
      </c>
      <c r="S36" s="1">
        <f t="shared" si="4"/>
        <v>8528655</v>
      </c>
      <c r="T36" s="1"/>
      <c r="U36" s="1"/>
      <c r="V36" s="1"/>
      <c r="W36" s="1"/>
      <c r="X36" s="1"/>
      <c r="Y36">
        <v>109890</v>
      </c>
      <c r="Z36">
        <v>2035</v>
      </c>
      <c r="AA36">
        <f t="shared" si="5"/>
        <v>54</v>
      </c>
      <c r="AE36">
        <v>34</v>
      </c>
      <c r="AF36">
        <f t="shared" si="0"/>
        <v>634889</v>
      </c>
      <c r="AG36">
        <f t="shared" si="1"/>
        <v>351345</v>
      </c>
    </row>
    <row r="37" spans="1:33" x14ac:dyDescent="0.3">
      <c r="A37">
        <v>2013</v>
      </c>
      <c r="B37">
        <v>35</v>
      </c>
      <c r="C37">
        <v>193876</v>
      </c>
      <c r="D37">
        <v>192437</v>
      </c>
      <c r="E37">
        <v>118644</v>
      </c>
      <c r="F37">
        <v>111750</v>
      </c>
      <c r="G37">
        <f>Table1[[#This Row],[m_miasto]]+Table1[[#This Row],[k_miasto]]+Table1[[#This Row],[m_wies]]+Table1[[#This Row],[k_wies]]</f>
        <v>616707</v>
      </c>
      <c r="H37">
        <f>Table1[[#This Row],[m_miasto]]+Table1[[#This Row],[k_miasto]]</f>
        <v>386313</v>
      </c>
      <c r="I37">
        <f>Table1[[#This Row],[m_wies]]+Table1[[#This Row],[k_wies]]</f>
        <v>230394</v>
      </c>
      <c r="J37" s="1">
        <f>Table1[[#This Row],[m_miasto]]*Table1[[#This Row],[wiek]]</f>
        <v>6785660</v>
      </c>
      <c r="K37" s="1">
        <f>Table1[[#This Row],[m_miasto]]+Table1[[#This Row],[m_wies]]-Table1[[#This Row],[k_miasto]]-Table1[[#This Row],[k_wies]]</f>
        <v>8333</v>
      </c>
      <c r="L37" s="1" cm="1">
        <f t="array" ref="L37">_xlfn.IFS(A36&lt;&gt;Table1[[#This Row],[rok]],0,AND(L36=0, Table1[[#This Row],[Column1]]&lt;0),Table1[[#This Row],[wiek]],L36&lt;&gt;0,L36,L36=0,L36)</f>
        <v>0</v>
      </c>
      <c r="M37" s="1"/>
      <c r="N37" s="1"/>
      <c r="O37" s="1">
        <f>SUMIFS($G$2:$G$3839,$A$2:$A$3839,$P37)</f>
        <v>34644697</v>
      </c>
      <c r="P37" s="1">
        <v>2046</v>
      </c>
      <c r="Q37" s="1">
        <f t="shared" si="2"/>
        <v>5351626</v>
      </c>
      <c r="R37" s="1">
        <f t="shared" si="3"/>
        <v>20619759</v>
      </c>
      <c r="S37" s="1">
        <f t="shared" si="4"/>
        <v>8673312</v>
      </c>
      <c r="T37" s="1"/>
      <c r="U37" s="1"/>
      <c r="V37" s="1"/>
      <c r="W37" s="1"/>
      <c r="X37" s="1"/>
      <c r="Y37">
        <v>111980</v>
      </c>
      <c r="Z37">
        <v>2036</v>
      </c>
      <c r="AA37">
        <f t="shared" si="5"/>
        <v>55</v>
      </c>
      <c r="AE37">
        <v>35</v>
      </c>
      <c r="AF37">
        <f t="shared" si="0"/>
        <v>616707</v>
      </c>
      <c r="AG37">
        <f t="shared" si="1"/>
        <v>355839</v>
      </c>
    </row>
    <row r="38" spans="1:33" x14ac:dyDescent="0.3">
      <c r="A38">
        <v>2013</v>
      </c>
      <c r="B38">
        <v>36</v>
      </c>
      <c r="C38">
        <v>191127</v>
      </c>
      <c r="D38">
        <v>190011</v>
      </c>
      <c r="E38">
        <v>118955</v>
      </c>
      <c r="F38">
        <v>111449</v>
      </c>
      <c r="G38">
        <f>Table1[[#This Row],[m_miasto]]+Table1[[#This Row],[k_miasto]]+Table1[[#This Row],[m_wies]]+Table1[[#This Row],[k_wies]]</f>
        <v>611542</v>
      </c>
      <c r="H38">
        <f>Table1[[#This Row],[m_miasto]]+Table1[[#This Row],[k_miasto]]</f>
        <v>381138</v>
      </c>
      <c r="I38">
        <f>Table1[[#This Row],[m_wies]]+Table1[[#This Row],[k_wies]]</f>
        <v>230404</v>
      </c>
      <c r="J38" s="1">
        <f>Table1[[#This Row],[m_miasto]]*Table1[[#This Row],[wiek]]</f>
        <v>6880572</v>
      </c>
      <c r="K38" s="1">
        <f>Table1[[#This Row],[m_miasto]]+Table1[[#This Row],[m_wies]]-Table1[[#This Row],[k_miasto]]-Table1[[#This Row],[k_wies]]</f>
        <v>8622</v>
      </c>
      <c r="L38" s="1" cm="1">
        <f t="array" ref="L38">_xlfn.IFS(A37&lt;&gt;Table1[[#This Row],[rok]],0,AND(L37=0, Table1[[#This Row],[Column1]]&lt;0),Table1[[#This Row],[wiek]],L37&lt;&gt;0,L37,L37=0,L37)</f>
        <v>0</v>
      </c>
      <c r="M38" s="1"/>
      <c r="N38" s="1"/>
      <c r="O38" s="1">
        <f>SUMIFS($G$2:$G$3839,$A$2:$A$3839,$P38)</f>
        <v>34471399</v>
      </c>
      <c r="P38" s="1">
        <v>2047</v>
      </c>
      <c r="Q38" s="1">
        <f t="shared" si="2"/>
        <v>5324077</v>
      </c>
      <c r="R38" s="1">
        <f t="shared" si="3"/>
        <v>20313109</v>
      </c>
      <c r="S38" s="1">
        <f t="shared" si="4"/>
        <v>8834213</v>
      </c>
      <c r="T38" s="1"/>
      <c r="U38" s="1"/>
      <c r="V38" s="1"/>
      <c r="W38" s="1"/>
      <c r="X38" s="1"/>
      <c r="Y38">
        <v>109998</v>
      </c>
      <c r="Z38">
        <v>2037</v>
      </c>
      <c r="AA38">
        <f t="shared" si="5"/>
        <v>54</v>
      </c>
      <c r="AE38">
        <v>36</v>
      </c>
      <c r="AF38">
        <f t="shared" si="0"/>
        <v>611542</v>
      </c>
      <c r="AG38">
        <f t="shared" si="1"/>
        <v>361611</v>
      </c>
    </row>
    <row r="39" spans="1:33" x14ac:dyDescent="0.3">
      <c r="A39">
        <v>2013</v>
      </c>
      <c r="B39">
        <v>37</v>
      </c>
      <c r="C39">
        <v>189899</v>
      </c>
      <c r="D39">
        <v>190531</v>
      </c>
      <c r="E39">
        <v>120559</v>
      </c>
      <c r="F39">
        <v>112408</v>
      </c>
      <c r="G39">
        <f>Table1[[#This Row],[m_miasto]]+Table1[[#This Row],[k_miasto]]+Table1[[#This Row],[m_wies]]+Table1[[#This Row],[k_wies]]</f>
        <v>613397</v>
      </c>
      <c r="H39">
        <f>Table1[[#This Row],[m_miasto]]+Table1[[#This Row],[k_miasto]]</f>
        <v>380430</v>
      </c>
      <c r="I39">
        <f>Table1[[#This Row],[m_wies]]+Table1[[#This Row],[k_wies]]</f>
        <v>232967</v>
      </c>
      <c r="J39" s="1">
        <f>Table1[[#This Row],[m_miasto]]*Table1[[#This Row],[wiek]]</f>
        <v>7026263</v>
      </c>
      <c r="K39" s="1">
        <f>Table1[[#This Row],[m_miasto]]+Table1[[#This Row],[m_wies]]-Table1[[#This Row],[k_miasto]]-Table1[[#This Row],[k_wies]]</f>
        <v>7519</v>
      </c>
      <c r="L39" s="1" cm="1">
        <f t="array" ref="L39">_xlfn.IFS(A38&lt;&gt;Table1[[#This Row],[rok]],0,AND(L38=0, Table1[[#This Row],[Column1]]&lt;0),Table1[[#This Row],[wiek]],L38&lt;&gt;0,L38,L38=0,L38)</f>
        <v>0</v>
      </c>
      <c r="M39" s="1"/>
      <c r="N39" s="1"/>
      <c r="O39" s="1">
        <f>SUMIFS($G$2:$G$3839,$A$2:$A$3839,$P39)</f>
        <v>34297829</v>
      </c>
      <c r="P39" s="1">
        <v>2048</v>
      </c>
      <c r="Q39" s="1">
        <f t="shared" si="2"/>
        <v>5297987</v>
      </c>
      <c r="R39" s="1">
        <f t="shared" si="3"/>
        <v>19999691</v>
      </c>
      <c r="S39" s="1">
        <f t="shared" si="4"/>
        <v>9000151</v>
      </c>
      <c r="T39" s="1"/>
      <c r="U39" s="1"/>
      <c r="V39" s="1"/>
      <c r="W39" s="1"/>
      <c r="X39" s="1"/>
      <c r="Y39">
        <v>112090</v>
      </c>
      <c r="Z39">
        <v>2038</v>
      </c>
      <c r="AA39">
        <f t="shared" si="5"/>
        <v>55</v>
      </c>
      <c r="AE39">
        <v>37</v>
      </c>
      <c r="AF39">
        <f t="shared" si="0"/>
        <v>613397</v>
      </c>
      <c r="AG39">
        <f t="shared" si="1"/>
        <v>361158</v>
      </c>
    </row>
    <row r="40" spans="1:33" x14ac:dyDescent="0.3">
      <c r="A40">
        <v>2013</v>
      </c>
      <c r="B40">
        <v>38</v>
      </c>
      <c r="C40">
        <v>181596</v>
      </c>
      <c r="D40">
        <v>181217</v>
      </c>
      <c r="E40">
        <v>117931</v>
      </c>
      <c r="F40">
        <v>111316</v>
      </c>
      <c r="G40">
        <f>Table1[[#This Row],[m_miasto]]+Table1[[#This Row],[k_miasto]]+Table1[[#This Row],[m_wies]]+Table1[[#This Row],[k_wies]]</f>
        <v>592060</v>
      </c>
      <c r="H40">
        <f>Table1[[#This Row],[m_miasto]]+Table1[[#This Row],[k_miasto]]</f>
        <v>362813</v>
      </c>
      <c r="I40">
        <f>Table1[[#This Row],[m_wies]]+Table1[[#This Row],[k_wies]]</f>
        <v>229247</v>
      </c>
      <c r="J40" s="1">
        <f>Table1[[#This Row],[m_miasto]]*Table1[[#This Row],[wiek]]</f>
        <v>6900648</v>
      </c>
      <c r="K40" s="1">
        <f>Table1[[#This Row],[m_miasto]]+Table1[[#This Row],[m_wies]]-Table1[[#This Row],[k_miasto]]-Table1[[#This Row],[k_wies]]</f>
        <v>6994</v>
      </c>
      <c r="L40" s="1" cm="1">
        <f t="array" ref="L40">_xlfn.IFS(A39&lt;&gt;Table1[[#This Row],[rok]],0,AND(L39=0, Table1[[#This Row],[Column1]]&lt;0),Table1[[#This Row],[wiek]],L39&lt;&gt;0,L39,L39=0,L39)</f>
        <v>0</v>
      </c>
      <c r="M40" s="1"/>
      <c r="N40" s="1"/>
      <c r="O40" s="1">
        <f>SUMIFS($G$2:$G$3839,$A$2:$A$3839,$P40)</f>
        <v>34124127</v>
      </c>
      <c r="P40" s="1">
        <v>2049</v>
      </c>
      <c r="Q40" s="1">
        <f t="shared" si="2"/>
        <v>5272620</v>
      </c>
      <c r="R40" s="1">
        <f t="shared" si="3"/>
        <v>19693932</v>
      </c>
      <c r="S40" s="1">
        <f t="shared" si="4"/>
        <v>9157575</v>
      </c>
      <c r="T40" s="1"/>
      <c r="U40" s="1"/>
      <c r="V40" s="1"/>
      <c r="W40" s="1"/>
      <c r="X40" s="1"/>
      <c r="Y40">
        <v>114184</v>
      </c>
      <c r="Z40">
        <v>2039</v>
      </c>
      <c r="AA40">
        <f t="shared" si="5"/>
        <v>56</v>
      </c>
      <c r="AE40">
        <v>38</v>
      </c>
      <c r="AF40">
        <f t="shared" si="0"/>
        <v>592060</v>
      </c>
      <c r="AG40">
        <f t="shared" si="1"/>
        <v>387378</v>
      </c>
    </row>
    <row r="41" spans="1:33" x14ac:dyDescent="0.3">
      <c r="A41">
        <v>2013</v>
      </c>
      <c r="B41">
        <v>39</v>
      </c>
      <c r="C41">
        <v>172861</v>
      </c>
      <c r="D41">
        <v>172625</v>
      </c>
      <c r="E41">
        <v>116268</v>
      </c>
      <c r="F41">
        <v>108813</v>
      </c>
      <c r="G41">
        <f>Table1[[#This Row],[m_miasto]]+Table1[[#This Row],[k_miasto]]+Table1[[#This Row],[m_wies]]+Table1[[#This Row],[k_wies]]</f>
        <v>570567</v>
      </c>
      <c r="H41">
        <f>Table1[[#This Row],[m_miasto]]+Table1[[#This Row],[k_miasto]]</f>
        <v>345486</v>
      </c>
      <c r="I41">
        <f>Table1[[#This Row],[m_wies]]+Table1[[#This Row],[k_wies]]</f>
        <v>225081</v>
      </c>
      <c r="J41" s="1">
        <f>Table1[[#This Row],[m_miasto]]*Table1[[#This Row],[wiek]]</f>
        <v>6741579</v>
      </c>
      <c r="K41" s="1">
        <f>Table1[[#This Row],[m_miasto]]+Table1[[#This Row],[m_wies]]-Table1[[#This Row],[k_miasto]]-Table1[[#This Row],[k_wies]]</f>
        <v>7691</v>
      </c>
      <c r="L41" s="1" cm="1">
        <f t="array" ref="L41">_xlfn.IFS(A40&lt;&gt;Table1[[#This Row],[rok]],0,AND(L40=0, Table1[[#This Row],[Column1]]&lt;0),Table1[[#This Row],[wiek]],L40&lt;&gt;0,L40,L40=0,L40)</f>
        <v>0</v>
      </c>
      <c r="M41" s="1"/>
      <c r="N41" s="1"/>
      <c r="O41" s="1">
        <f>SUMIFS($G$2:$G$3839,$A$2:$A$3839,$P41)</f>
        <v>33950563</v>
      </c>
      <c r="P41" s="1">
        <v>2050</v>
      </c>
      <c r="Q41" s="1">
        <f t="shared" si="2"/>
        <v>5247336</v>
      </c>
      <c r="R41" s="1">
        <f t="shared" si="3"/>
        <v>19361937</v>
      </c>
      <c r="S41" s="1">
        <f t="shared" si="4"/>
        <v>9341290</v>
      </c>
      <c r="T41" s="1"/>
      <c r="U41" s="1"/>
      <c r="V41" s="1"/>
      <c r="W41" s="1"/>
      <c r="X41" s="1"/>
      <c r="Y41">
        <v>116280</v>
      </c>
      <c r="Z41">
        <v>2040</v>
      </c>
      <c r="AA41">
        <f t="shared" si="5"/>
        <v>57</v>
      </c>
      <c r="AE41">
        <v>39</v>
      </c>
      <c r="AF41">
        <f t="shared" si="0"/>
        <v>570567</v>
      </c>
      <c r="AG41">
        <f t="shared" si="1"/>
        <v>393878</v>
      </c>
    </row>
    <row r="42" spans="1:33" x14ac:dyDescent="0.3">
      <c r="A42">
        <v>2013</v>
      </c>
      <c r="B42">
        <v>40</v>
      </c>
      <c r="C42">
        <v>164151</v>
      </c>
      <c r="D42">
        <v>164691</v>
      </c>
      <c r="E42">
        <v>112784</v>
      </c>
      <c r="F42">
        <v>106329</v>
      </c>
      <c r="G42">
        <f>Table1[[#This Row],[m_miasto]]+Table1[[#This Row],[k_miasto]]+Table1[[#This Row],[m_wies]]+Table1[[#This Row],[k_wies]]</f>
        <v>547955</v>
      </c>
      <c r="H42">
        <f>Table1[[#This Row],[m_miasto]]+Table1[[#This Row],[k_miasto]]</f>
        <v>328842</v>
      </c>
      <c r="I42">
        <f>Table1[[#This Row],[m_wies]]+Table1[[#This Row],[k_wies]]</f>
        <v>219113</v>
      </c>
      <c r="J42" s="1">
        <f>Table1[[#This Row],[m_miasto]]*Table1[[#This Row],[wiek]]</f>
        <v>6566040</v>
      </c>
      <c r="K42" s="1">
        <f>Table1[[#This Row],[m_miasto]]+Table1[[#This Row],[m_wies]]-Table1[[#This Row],[k_miasto]]-Table1[[#This Row],[k_wies]]</f>
        <v>5915</v>
      </c>
      <c r="L42" s="1" cm="1">
        <f t="array" ref="L42">_xlfn.IFS(A41&lt;&gt;Table1[[#This Row],[rok]],0,AND(L41=0, Table1[[#This Row],[Column1]]&lt;0),Table1[[#This Row],[wiek]],L41&lt;&gt;0,L41,L41=0,L41)</f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>
        <v>114296</v>
      </c>
      <c r="Z42">
        <v>2041</v>
      </c>
      <c r="AA42">
        <f t="shared" si="5"/>
        <v>56</v>
      </c>
      <c r="AE42">
        <v>40</v>
      </c>
      <c r="AF42">
        <f t="shared" si="0"/>
        <v>547955</v>
      </c>
      <c r="AG42">
        <f t="shared" si="1"/>
        <v>410163</v>
      </c>
    </row>
    <row r="43" spans="1:33" x14ac:dyDescent="0.3">
      <c r="A43">
        <v>2013</v>
      </c>
      <c r="B43">
        <v>41</v>
      </c>
      <c r="C43">
        <v>157040</v>
      </c>
      <c r="D43">
        <v>157292</v>
      </c>
      <c r="E43">
        <v>109684</v>
      </c>
      <c r="F43">
        <v>103541</v>
      </c>
      <c r="G43">
        <f>Table1[[#This Row],[m_miasto]]+Table1[[#This Row],[k_miasto]]+Table1[[#This Row],[m_wies]]+Table1[[#This Row],[k_wies]]</f>
        <v>527557</v>
      </c>
      <c r="H43">
        <f>Table1[[#This Row],[m_miasto]]+Table1[[#This Row],[k_miasto]]</f>
        <v>314332</v>
      </c>
      <c r="I43">
        <f>Table1[[#This Row],[m_wies]]+Table1[[#This Row],[k_wies]]</f>
        <v>213225</v>
      </c>
      <c r="J43" s="1">
        <f>Table1[[#This Row],[m_miasto]]*Table1[[#This Row],[wiek]]</f>
        <v>6438640</v>
      </c>
      <c r="K43" s="1">
        <f>Table1[[#This Row],[m_miasto]]+Table1[[#This Row],[m_wies]]-Table1[[#This Row],[k_miasto]]-Table1[[#This Row],[k_wies]]</f>
        <v>5891</v>
      </c>
      <c r="L43" s="1" cm="1">
        <f t="array" ref="L43">_xlfn.IFS(A42&lt;&gt;Table1[[#This Row],[rok]],0,AND(L42=0, Table1[[#This Row],[Column1]]&lt;0),Table1[[#This Row],[wiek]],L42&lt;&gt;0,L42,L42=0,L42)</f>
        <v>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>
        <v>116394</v>
      </c>
      <c r="Z43">
        <v>2042</v>
      </c>
      <c r="AA43">
        <f t="shared" si="5"/>
        <v>57</v>
      </c>
      <c r="AE43">
        <v>41</v>
      </c>
      <c r="AF43">
        <f t="shared" si="0"/>
        <v>527557</v>
      </c>
      <c r="AG43">
        <f t="shared" si="1"/>
        <v>427764</v>
      </c>
    </row>
    <row r="44" spans="1:33" x14ac:dyDescent="0.3">
      <c r="A44">
        <v>2013</v>
      </c>
      <c r="B44">
        <v>42</v>
      </c>
      <c r="C44">
        <v>148202</v>
      </c>
      <c r="D44">
        <v>150621</v>
      </c>
      <c r="E44">
        <v>106886</v>
      </c>
      <c r="F44">
        <v>100916</v>
      </c>
      <c r="G44">
        <f>Table1[[#This Row],[m_miasto]]+Table1[[#This Row],[k_miasto]]+Table1[[#This Row],[m_wies]]+Table1[[#This Row],[k_wies]]</f>
        <v>506625</v>
      </c>
      <c r="H44">
        <f>Table1[[#This Row],[m_miasto]]+Table1[[#This Row],[k_miasto]]</f>
        <v>298823</v>
      </c>
      <c r="I44">
        <f>Table1[[#This Row],[m_wies]]+Table1[[#This Row],[k_wies]]</f>
        <v>207802</v>
      </c>
      <c r="J44" s="1">
        <f>Table1[[#This Row],[m_miasto]]*Table1[[#This Row],[wiek]]</f>
        <v>6224484</v>
      </c>
      <c r="K44" s="1">
        <f>Table1[[#This Row],[m_miasto]]+Table1[[#This Row],[m_wies]]-Table1[[#This Row],[k_miasto]]-Table1[[#This Row],[k_wies]]</f>
        <v>3551</v>
      </c>
      <c r="L44" s="1" cm="1">
        <f t="array" ref="L44">_xlfn.IFS(A43&lt;&gt;Table1[[#This Row],[rok]],0,AND(L43=0, Table1[[#This Row],[Column1]]&lt;0),Table1[[#This Row],[wiek]],L43&lt;&gt;0,L43,L43=0,L43)</f>
        <v>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>
        <v>116451</v>
      </c>
      <c r="Z44">
        <v>2043</v>
      </c>
      <c r="AA44">
        <f t="shared" si="5"/>
        <v>57</v>
      </c>
      <c r="AE44">
        <v>42</v>
      </c>
      <c r="AF44">
        <f t="shared" si="0"/>
        <v>506625</v>
      </c>
      <c r="AG44">
        <f t="shared" si="1"/>
        <v>425025</v>
      </c>
    </row>
    <row r="45" spans="1:33" x14ac:dyDescent="0.3">
      <c r="A45">
        <v>2013</v>
      </c>
      <c r="B45">
        <v>43</v>
      </c>
      <c r="C45">
        <v>143702</v>
      </c>
      <c r="D45">
        <v>146153</v>
      </c>
      <c r="E45">
        <v>104293</v>
      </c>
      <c r="F45">
        <v>97048</v>
      </c>
      <c r="G45">
        <f>Table1[[#This Row],[m_miasto]]+Table1[[#This Row],[k_miasto]]+Table1[[#This Row],[m_wies]]+Table1[[#This Row],[k_wies]]</f>
        <v>491196</v>
      </c>
      <c r="H45">
        <f>Table1[[#This Row],[m_miasto]]+Table1[[#This Row],[k_miasto]]</f>
        <v>289855</v>
      </c>
      <c r="I45">
        <f>Table1[[#This Row],[m_wies]]+Table1[[#This Row],[k_wies]]</f>
        <v>201341</v>
      </c>
      <c r="J45" s="1">
        <f>Table1[[#This Row],[m_miasto]]*Table1[[#This Row],[wiek]]</f>
        <v>6179186</v>
      </c>
      <c r="K45" s="1">
        <f>Table1[[#This Row],[m_miasto]]+Table1[[#This Row],[m_wies]]-Table1[[#This Row],[k_miasto]]-Table1[[#This Row],[k_wies]]</f>
        <v>4794</v>
      </c>
      <c r="L45" s="1" cm="1">
        <f t="array" ref="L45">_xlfn.IFS(A44&lt;&gt;Table1[[#This Row],[rok]],0,AND(L44=0, Table1[[#This Row],[Column1]]&lt;0),Table1[[#This Row],[wiek]],L44&lt;&gt;0,L44,L44=0,L44)</f>
        <v>0</v>
      </c>
      <c r="M45" s="1"/>
      <c r="N45" s="1"/>
      <c r="O45" s="1"/>
      <c r="P45" s="1"/>
      <c r="Q45" s="1" t="s">
        <v>19</v>
      </c>
      <c r="R45" s="1" t="s">
        <v>17</v>
      </c>
      <c r="S45" s="1" t="s">
        <v>18</v>
      </c>
      <c r="T45" s="1" t="s">
        <v>19</v>
      </c>
      <c r="U45" s="1" t="s">
        <v>17</v>
      </c>
      <c r="V45" s="1" t="s">
        <v>18</v>
      </c>
      <c r="W45" s="1"/>
      <c r="X45" s="1"/>
      <c r="Y45">
        <v>118552</v>
      </c>
      <c r="Z45">
        <v>2044</v>
      </c>
      <c r="AA45">
        <f t="shared" si="5"/>
        <v>58</v>
      </c>
      <c r="AE45">
        <v>43</v>
      </c>
      <c r="AF45">
        <f t="shared" si="0"/>
        <v>491196</v>
      </c>
      <c r="AG45">
        <f t="shared" si="1"/>
        <v>397623</v>
      </c>
    </row>
    <row r="46" spans="1:33" x14ac:dyDescent="0.3">
      <c r="A46">
        <v>2013</v>
      </c>
      <c r="B46">
        <v>44</v>
      </c>
      <c r="C46">
        <v>136281</v>
      </c>
      <c r="D46">
        <v>139953</v>
      </c>
      <c r="E46">
        <v>101461</v>
      </c>
      <c r="F46">
        <v>95220</v>
      </c>
      <c r="G46">
        <f>Table1[[#This Row],[m_miasto]]+Table1[[#This Row],[k_miasto]]+Table1[[#This Row],[m_wies]]+Table1[[#This Row],[k_wies]]</f>
        <v>472915</v>
      </c>
      <c r="H46">
        <f>Table1[[#This Row],[m_miasto]]+Table1[[#This Row],[k_miasto]]</f>
        <v>276234</v>
      </c>
      <c r="I46">
        <f>Table1[[#This Row],[m_wies]]+Table1[[#This Row],[k_wies]]</f>
        <v>196681</v>
      </c>
      <c r="J46" s="1">
        <f>Table1[[#This Row],[m_miasto]]*Table1[[#This Row],[wiek]]</f>
        <v>5996364</v>
      </c>
      <c r="K46" s="1">
        <f>Table1[[#This Row],[m_miasto]]+Table1[[#This Row],[m_wies]]-Table1[[#This Row],[k_miasto]]-Table1[[#This Row],[k_wies]]</f>
        <v>2569</v>
      </c>
      <c r="L46" s="1" cm="1">
        <f t="array" ref="L46">_xlfn.IFS(A45&lt;&gt;Table1[[#This Row],[rok]],0,AND(L45=0, Table1[[#This Row],[Column1]]&lt;0),Table1[[#This Row],[wiek]],L45&lt;&gt;0,L45,L45=0,L45)</f>
        <v>0</v>
      </c>
      <c r="M46" s="1"/>
      <c r="N46" s="1"/>
      <c r="O46" s="1">
        <v>38495659</v>
      </c>
      <c r="P46" s="1">
        <v>2013</v>
      </c>
      <c r="Q46" s="1">
        <v>7431731</v>
      </c>
      <c r="R46" s="1">
        <v>26651357</v>
      </c>
      <c r="S46" s="1">
        <v>4412571</v>
      </c>
      <c r="T46" s="2">
        <f>Q46/$O46</f>
        <v>0.19305374146212173</v>
      </c>
      <c r="U46" s="2">
        <v>0.69</v>
      </c>
      <c r="V46" s="2">
        <f>S46/$O46</f>
        <v>0.11462515812497195</v>
      </c>
      <c r="W46" s="2">
        <f>ROUND(U46,0)/100</f>
        <v>0.01</v>
      </c>
      <c r="X46" s="1"/>
      <c r="Y46">
        <v>120655</v>
      </c>
      <c r="Z46">
        <v>2045</v>
      </c>
      <c r="AA46">
        <f t="shared" si="5"/>
        <v>59</v>
      </c>
      <c r="AE46">
        <v>44</v>
      </c>
      <c r="AF46">
        <f t="shared" si="0"/>
        <v>472915</v>
      </c>
      <c r="AG46">
        <f t="shared" si="1"/>
        <v>377404</v>
      </c>
    </row>
    <row r="47" spans="1:33" x14ac:dyDescent="0.3">
      <c r="A47">
        <v>2013</v>
      </c>
      <c r="B47">
        <v>45</v>
      </c>
      <c r="C47">
        <v>133127</v>
      </c>
      <c r="D47">
        <v>137428</v>
      </c>
      <c r="E47">
        <v>100491</v>
      </c>
      <c r="F47">
        <v>93603</v>
      </c>
      <c r="G47">
        <f>Table1[[#This Row],[m_miasto]]+Table1[[#This Row],[k_miasto]]+Table1[[#This Row],[m_wies]]+Table1[[#This Row],[k_wies]]</f>
        <v>464649</v>
      </c>
      <c r="H47">
        <f>Table1[[#This Row],[m_miasto]]+Table1[[#This Row],[k_miasto]]</f>
        <v>270555</v>
      </c>
      <c r="I47">
        <f>Table1[[#This Row],[m_wies]]+Table1[[#This Row],[k_wies]]</f>
        <v>194094</v>
      </c>
      <c r="J47" s="1">
        <f>Table1[[#This Row],[m_miasto]]*Table1[[#This Row],[wiek]]</f>
        <v>5990715</v>
      </c>
      <c r="K47" s="1">
        <f>Table1[[#This Row],[m_miasto]]+Table1[[#This Row],[m_wies]]-Table1[[#This Row],[k_miasto]]-Table1[[#This Row],[k_wies]]</f>
        <v>2587</v>
      </c>
      <c r="L47" s="1" cm="1">
        <f t="array" ref="L47">_xlfn.IFS(A46&lt;&gt;Table1[[#This Row],[rok]],0,AND(L46=0, Table1[[#This Row],[Column1]]&lt;0),Table1[[#This Row],[wiek]],L46&lt;&gt;0,L46,L46=0,L46)</f>
        <v>0</v>
      </c>
      <c r="M47" s="1"/>
      <c r="N47" s="1"/>
      <c r="O47" s="1">
        <v>38461750</v>
      </c>
      <c r="P47" s="1">
        <v>2014</v>
      </c>
      <c r="Q47" s="1">
        <v>7354807</v>
      </c>
      <c r="R47" s="1">
        <v>26577489</v>
      </c>
      <c r="S47" s="1">
        <v>4529454</v>
      </c>
      <c r="T47" s="2">
        <f t="shared" ref="T47:T83" si="6">Q47/$O47</f>
        <v>0.19122393026838352</v>
      </c>
      <c r="U47" s="2">
        <v>0.69</v>
      </c>
      <c r="V47" s="2">
        <f t="shared" ref="V47:V83" si="7">S47/$O47</f>
        <v>0.1177651562916404</v>
      </c>
      <c r="W47" s="2">
        <f>ROUND(U47,0)/100</f>
        <v>0.01</v>
      </c>
      <c r="X47" s="1"/>
      <c r="Y47">
        <v>122760</v>
      </c>
      <c r="Z47">
        <v>2046</v>
      </c>
      <c r="AA47">
        <f t="shared" si="5"/>
        <v>60</v>
      </c>
      <c r="AE47">
        <v>45</v>
      </c>
      <c r="AF47">
        <f t="shared" si="0"/>
        <v>464649</v>
      </c>
      <c r="AG47">
        <f t="shared" si="1"/>
        <v>363152</v>
      </c>
    </row>
    <row r="48" spans="1:33" x14ac:dyDescent="0.3">
      <c r="A48">
        <v>2013</v>
      </c>
      <c r="B48">
        <v>46</v>
      </c>
      <c r="C48">
        <v>130531</v>
      </c>
      <c r="D48">
        <v>136365</v>
      </c>
      <c r="E48">
        <v>100464</v>
      </c>
      <c r="F48">
        <v>92786</v>
      </c>
      <c r="G48">
        <f>Table1[[#This Row],[m_miasto]]+Table1[[#This Row],[k_miasto]]+Table1[[#This Row],[m_wies]]+Table1[[#This Row],[k_wies]]</f>
        <v>460146</v>
      </c>
      <c r="H48">
        <f>Table1[[#This Row],[m_miasto]]+Table1[[#This Row],[k_miasto]]</f>
        <v>266896</v>
      </c>
      <c r="I48">
        <f>Table1[[#This Row],[m_wies]]+Table1[[#This Row],[k_wies]]</f>
        <v>193250</v>
      </c>
      <c r="J48" s="1">
        <f>Table1[[#This Row],[m_miasto]]*Table1[[#This Row],[wiek]]</f>
        <v>6004426</v>
      </c>
      <c r="K48" s="1">
        <f>Table1[[#This Row],[m_miasto]]+Table1[[#This Row],[m_wies]]-Table1[[#This Row],[k_miasto]]-Table1[[#This Row],[k_wies]]</f>
        <v>1844</v>
      </c>
      <c r="L48" s="1" cm="1">
        <f t="array" ref="L48">_xlfn.IFS(A47&lt;&gt;Table1[[#This Row],[rok]],0,AND(L47=0, Table1[[#This Row],[Column1]]&lt;0),Table1[[#This Row],[wiek]],L47&lt;&gt;0,L47,L47=0,L47)</f>
        <v>0</v>
      </c>
      <c r="M48" s="1"/>
      <c r="N48" s="1"/>
      <c r="O48" s="1">
        <v>38419004</v>
      </c>
      <c r="P48" s="1">
        <v>2015</v>
      </c>
      <c r="Q48" s="1">
        <v>7283764</v>
      </c>
      <c r="R48" s="1">
        <v>26458255</v>
      </c>
      <c r="S48" s="1">
        <v>4676985</v>
      </c>
      <c r="T48" s="2">
        <f t="shared" si="6"/>
        <v>0.18958752808896348</v>
      </c>
      <c r="U48" s="2">
        <v>0.69</v>
      </c>
      <c r="V48" s="2">
        <f t="shared" si="7"/>
        <v>0.12173623761823706</v>
      </c>
      <c r="W48" s="2">
        <f t="shared" ref="W47:W83" si="8">ROUND(U48,0)/100</f>
        <v>0.01</v>
      </c>
      <c r="X48" s="1"/>
      <c r="Y48">
        <v>120773</v>
      </c>
      <c r="Z48">
        <v>2047</v>
      </c>
      <c r="AA48">
        <f t="shared" si="5"/>
        <v>59</v>
      </c>
      <c r="AE48">
        <v>46</v>
      </c>
      <c r="AF48">
        <f t="shared" si="0"/>
        <v>460146</v>
      </c>
      <c r="AG48">
        <f t="shared" si="1"/>
        <v>351317</v>
      </c>
    </row>
    <row r="49" spans="1:33" x14ac:dyDescent="0.3">
      <c r="A49">
        <v>2013</v>
      </c>
      <c r="B49">
        <v>47</v>
      </c>
      <c r="C49">
        <v>131279</v>
      </c>
      <c r="D49">
        <v>138640</v>
      </c>
      <c r="E49">
        <v>100505</v>
      </c>
      <c r="F49">
        <v>92172</v>
      </c>
      <c r="G49">
        <f>Table1[[#This Row],[m_miasto]]+Table1[[#This Row],[k_miasto]]+Table1[[#This Row],[m_wies]]+Table1[[#This Row],[k_wies]]</f>
        <v>462596</v>
      </c>
      <c r="H49">
        <f>Table1[[#This Row],[m_miasto]]+Table1[[#This Row],[k_miasto]]</f>
        <v>269919</v>
      </c>
      <c r="I49">
        <f>Table1[[#This Row],[m_wies]]+Table1[[#This Row],[k_wies]]</f>
        <v>192677</v>
      </c>
      <c r="J49" s="1">
        <f>Table1[[#This Row],[m_miasto]]*Table1[[#This Row],[wiek]]</f>
        <v>6170113</v>
      </c>
      <c r="K49" s="1">
        <f>Table1[[#This Row],[m_miasto]]+Table1[[#This Row],[m_wies]]-Table1[[#This Row],[k_miasto]]-Table1[[#This Row],[k_wies]]</f>
        <v>972</v>
      </c>
      <c r="L49" s="1" cm="1">
        <f t="array" ref="L49">_xlfn.IFS(A48&lt;&gt;Table1[[#This Row],[rok]],0,AND(L48=0, Table1[[#This Row],[Column1]]&lt;0),Table1[[#This Row],[wiek]],L48&lt;&gt;0,L48,L48=0,L48)</f>
        <v>0</v>
      </c>
      <c r="M49" s="1"/>
      <c r="N49" s="1"/>
      <c r="O49" s="1">
        <v>38369391</v>
      </c>
      <c r="P49" s="1">
        <v>2016</v>
      </c>
      <c r="Q49" s="1">
        <v>7224733</v>
      </c>
      <c r="R49" s="1">
        <v>26297487</v>
      </c>
      <c r="S49" s="1">
        <v>4847171</v>
      </c>
      <c r="T49" s="2">
        <f t="shared" si="6"/>
        <v>0.18829417959748176</v>
      </c>
      <c r="U49" s="2">
        <v>0.69</v>
      </c>
      <c r="V49" s="2">
        <f t="shared" si="7"/>
        <v>0.1263291095759117</v>
      </c>
      <c r="W49" s="2">
        <f t="shared" si="8"/>
        <v>0.01</v>
      </c>
      <c r="X49" s="1"/>
      <c r="Y49">
        <v>122880</v>
      </c>
      <c r="Z49">
        <v>2048</v>
      </c>
      <c r="AA49">
        <f t="shared" si="5"/>
        <v>60</v>
      </c>
      <c r="AE49">
        <v>47</v>
      </c>
      <c r="AF49">
        <f t="shared" si="0"/>
        <v>462596</v>
      </c>
      <c r="AG49">
        <f t="shared" si="1"/>
        <v>344723</v>
      </c>
    </row>
    <row r="50" spans="1:33" x14ac:dyDescent="0.3">
      <c r="A50">
        <v>2013</v>
      </c>
      <c r="B50">
        <v>48</v>
      </c>
      <c r="C50">
        <v>132373</v>
      </c>
      <c r="D50">
        <v>140874</v>
      </c>
      <c r="E50">
        <v>101816</v>
      </c>
      <c r="F50">
        <v>92902</v>
      </c>
      <c r="G50">
        <f>Table1[[#This Row],[m_miasto]]+Table1[[#This Row],[k_miasto]]+Table1[[#This Row],[m_wies]]+Table1[[#This Row],[k_wies]]</f>
        <v>467965</v>
      </c>
      <c r="H50">
        <f>Table1[[#This Row],[m_miasto]]+Table1[[#This Row],[k_miasto]]</f>
        <v>273247</v>
      </c>
      <c r="I50">
        <f>Table1[[#This Row],[m_wies]]+Table1[[#This Row],[k_wies]]</f>
        <v>194718</v>
      </c>
      <c r="J50" s="1">
        <f>Table1[[#This Row],[m_miasto]]*Table1[[#This Row],[wiek]]</f>
        <v>6353904</v>
      </c>
      <c r="K50" s="1">
        <f>Table1[[#This Row],[m_miasto]]+Table1[[#This Row],[m_wies]]-Table1[[#This Row],[k_miasto]]-Table1[[#This Row],[k_wies]]</f>
        <v>413</v>
      </c>
      <c r="L50" s="1" cm="1">
        <f t="array" ref="L50">_xlfn.IFS(A49&lt;&gt;Table1[[#This Row],[rok]],0,AND(L49=0, Table1[[#This Row],[Column1]]&lt;0),Table1[[#This Row],[wiek]],L49&lt;&gt;0,L49,L49=0,L49)</f>
        <v>0</v>
      </c>
      <c r="M50" s="1"/>
      <c r="N50" s="1"/>
      <c r="O50" s="1">
        <v>38315455</v>
      </c>
      <c r="P50" s="1">
        <v>2017</v>
      </c>
      <c r="Q50" s="1">
        <v>7179741</v>
      </c>
      <c r="R50" s="1">
        <v>26111937</v>
      </c>
      <c r="S50" s="1">
        <v>5023777</v>
      </c>
      <c r="T50" s="2">
        <f t="shared" si="6"/>
        <v>0.18738498603239867</v>
      </c>
      <c r="U50" s="2">
        <v>0.68</v>
      </c>
      <c r="V50" s="2">
        <f t="shared" si="7"/>
        <v>0.13111620363114571</v>
      </c>
      <c r="W50" s="2">
        <f t="shared" si="8"/>
        <v>0.01</v>
      </c>
      <c r="X50" s="1"/>
      <c r="Y50">
        <v>124989</v>
      </c>
      <c r="Z50">
        <v>2049</v>
      </c>
      <c r="AA50">
        <f t="shared" si="5"/>
        <v>61</v>
      </c>
      <c r="AE50">
        <v>48</v>
      </c>
      <c r="AF50">
        <f t="shared" si="0"/>
        <v>467965</v>
      </c>
      <c r="AG50">
        <f t="shared" si="1"/>
        <v>347289</v>
      </c>
    </row>
    <row r="51" spans="1:33" x14ac:dyDescent="0.3">
      <c r="A51">
        <v>2013</v>
      </c>
      <c r="B51">
        <v>49</v>
      </c>
      <c r="C51">
        <v>135768</v>
      </c>
      <c r="D51">
        <v>145872</v>
      </c>
      <c r="E51">
        <v>103104</v>
      </c>
      <c r="F51">
        <v>93468</v>
      </c>
      <c r="G51">
        <f>Table1[[#This Row],[m_miasto]]+Table1[[#This Row],[k_miasto]]+Table1[[#This Row],[m_wies]]+Table1[[#This Row],[k_wies]]</f>
        <v>478212</v>
      </c>
      <c r="H51">
        <f>Table1[[#This Row],[m_miasto]]+Table1[[#This Row],[k_miasto]]</f>
        <v>281640</v>
      </c>
      <c r="I51">
        <f>Table1[[#This Row],[m_wies]]+Table1[[#This Row],[k_wies]]</f>
        <v>196572</v>
      </c>
      <c r="J51" s="1">
        <f>Table1[[#This Row],[m_miasto]]*Table1[[#This Row],[wiek]]</f>
        <v>6652632</v>
      </c>
      <c r="K51" s="1">
        <f>Table1[[#This Row],[m_miasto]]+Table1[[#This Row],[m_wies]]-Table1[[#This Row],[k_miasto]]-Table1[[#This Row],[k_wies]]</f>
        <v>-468</v>
      </c>
      <c r="L51" s="1" cm="1">
        <f t="array" ref="L51">_xlfn.IFS(A50&lt;&gt;Table1[[#This Row],[rok]],0,AND(L50=0, Table1[[#This Row],[Column1]]&lt;0),Table1[[#This Row],[wiek]]*Table1[[#This Row],[rok]],L50&lt;&gt;0,L50,L50=0,L50)</f>
        <v>98637</v>
      </c>
      <c r="M51" s="1"/>
      <c r="N51" s="1"/>
      <c r="O51" s="1">
        <v>38259528</v>
      </c>
      <c r="P51" s="1">
        <v>2018</v>
      </c>
      <c r="Q51" s="1">
        <v>7145401</v>
      </c>
      <c r="R51" s="1">
        <v>25900524</v>
      </c>
      <c r="S51" s="1">
        <v>5213603</v>
      </c>
      <c r="T51" s="2">
        <f t="shared" si="6"/>
        <v>0.18676134739560823</v>
      </c>
      <c r="U51" s="2">
        <v>0.68</v>
      </c>
      <c r="V51" s="2">
        <f t="shared" si="7"/>
        <v>0.13626940196439433</v>
      </c>
      <c r="W51" s="2">
        <f t="shared" si="8"/>
        <v>0.01</v>
      </c>
      <c r="X51" s="1"/>
      <c r="Y51">
        <v>125050</v>
      </c>
      <c r="Z51">
        <v>2050</v>
      </c>
      <c r="AA51">
        <f t="shared" si="5"/>
        <v>61</v>
      </c>
      <c r="AE51">
        <v>49</v>
      </c>
      <c r="AF51">
        <f t="shared" si="0"/>
        <v>478212</v>
      </c>
      <c r="AG51">
        <f t="shared" si="1"/>
        <v>358293</v>
      </c>
    </row>
    <row r="52" spans="1:33" x14ac:dyDescent="0.3">
      <c r="A52">
        <v>2013</v>
      </c>
      <c r="B52">
        <v>50</v>
      </c>
      <c r="C52">
        <v>138126</v>
      </c>
      <c r="D52">
        <v>150093</v>
      </c>
      <c r="E52">
        <v>104375</v>
      </c>
      <c r="F52">
        <v>95343</v>
      </c>
      <c r="G52">
        <f>Table1[[#This Row],[m_miasto]]+Table1[[#This Row],[k_miasto]]+Table1[[#This Row],[m_wies]]+Table1[[#This Row],[k_wies]]</f>
        <v>487937</v>
      </c>
      <c r="H52">
        <f>Table1[[#This Row],[m_miasto]]+Table1[[#This Row],[k_miasto]]</f>
        <v>288219</v>
      </c>
      <c r="I52">
        <f>Table1[[#This Row],[m_wies]]+Table1[[#This Row],[k_wies]]</f>
        <v>199718</v>
      </c>
      <c r="J52" s="1">
        <f>Table1[[#This Row],[m_miasto]]*Table1[[#This Row],[wiek]]</f>
        <v>6906300</v>
      </c>
      <c r="K52" s="1">
        <f>Table1[[#This Row],[m_miasto]]+Table1[[#This Row],[m_wies]]-Table1[[#This Row],[k_miasto]]-Table1[[#This Row],[k_wies]]</f>
        <v>-2935</v>
      </c>
      <c r="L52" s="1" cm="1">
        <f t="array" ref="L52">_xlfn.IFS(A51&lt;&gt;Table1[[#This Row],[rok]],0,AND(L51=0, Table1[[#This Row],[Column1]]&lt;0),Table1[[#This Row],[wiek]]*Table1[[#This Row],[rok]],L51&lt;&gt;0,L51,L51=0,L51)</f>
        <v>98637</v>
      </c>
      <c r="M52" s="1"/>
      <c r="N52" s="1"/>
      <c r="O52" s="1">
        <v>38200553</v>
      </c>
      <c r="P52" s="1">
        <v>2019</v>
      </c>
      <c r="Q52" s="1">
        <v>7112261</v>
      </c>
      <c r="R52" s="1">
        <v>25669437</v>
      </c>
      <c r="S52" s="1">
        <v>5418855</v>
      </c>
      <c r="T52" s="2">
        <f t="shared" si="6"/>
        <v>0.18618214767728625</v>
      </c>
      <c r="U52" s="2">
        <v>0.67</v>
      </c>
      <c r="V52" s="2">
        <f t="shared" si="7"/>
        <v>0.14185278940857218</v>
      </c>
      <c r="W52" s="2">
        <f t="shared" si="8"/>
        <v>0.01</v>
      </c>
      <c r="X52" s="1"/>
      <c r="AA52" t="e" cm="1">
        <f t="array" ref="AA52">Y52/P53N52</f>
        <v>#NAME?</v>
      </c>
      <c r="AE52">
        <v>50</v>
      </c>
      <c r="AF52">
        <f t="shared" si="0"/>
        <v>487937</v>
      </c>
      <c r="AG52">
        <f t="shared" si="1"/>
        <v>366911</v>
      </c>
    </row>
    <row r="53" spans="1:33" x14ac:dyDescent="0.3">
      <c r="A53">
        <v>2013</v>
      </c>
      <c r="B53">
        <v>51</v>
      </c>
      <c r="C53">
        <v>139404</v>
      </c>
      <c r="D53">
        <v>152678</v>
      </c>
      <c r="E53">
        <v>104676</v>
      </c>
      <c r="F53">
        <v>95115</v>
      </c>
      <c r="G53">
        <f>Table1[[#This Row],[m_miasto]]+Table1[[#This Row],[k_miasto]]+Table1[[#This Row],[m_wies]]+Table1[[#This Row],[k_wies]]</f>
        <v>491873</v>
      </c>
      <c r="H53">
        <f>Table1[[#This Row],[m_miasto]]+Table1[[#This Row],[k_miasto]]</f>
        <v>292082</v>
      </c>
      <c r="I53">
        <f>Table1[[#This Row],[m_wies]]+Table1[[#This Row],[k_wies]]</f>
        <v>199791</v>
      </c>
      <c r="J53" s="1">
        <f>Table1[[#This Row],[m_miasto]]*Table1[[#This Row],[wiek]]</f>
        <v>7109604</v>
      </c>
      <c r="K53" s="1">
        <f>Table1[[#This Row],[m_miasto]]+Table1[[#This Row],[m_wies]]-Table1[[#This Row],[k_miasto]]-Table1[[#This Row],[k_wies]]</f>
        <v>-3713</v>
      </c>
      <c r="L53" s="1" cm="1">
        <f t="array" ref="L53">_xlfn.IFS(A52&lt;&gt;Table1[[#This Row],[rok]],0,AND(L52=0, Table1[[#This Row],[Column1]]&lt;0),Table1[[#This Row],[wiek]]*Table1[[#This Row],[rok]],L52&lt;&gt;0,L52,L52=0,L52)</f>
        <v>98637</v>
      </c>
      <c r="M53" s="1"/>
      <c r="N53" s="1"/>
      <c r="O53" s="1">
        <v>38137795</v>
      </c>
      <c r="P53" s="1">
        <v>2020</v>
      </c>
      <c r="Q53" s="1">
        <v>7086266</v>
      </c>
      <c r="R53" s="1">
        <v>25425339</v>
      </c>
      <c r="S53" s="1">
        <v>5626190</v>
      </c>
      <c r="T53" s="2">
        <f t="shared" si="6"/>
        <v>0.18580691411236544</v>
      </c>
      <c r="U53" s="2">
        <v>0.67</v>
      </c>
      <c r="V53" s="2">
        <f t="shared" si="7"/>
        <v>0.14752268714014535</v>
      </c>
      <c r="W53" s="2">
        <f t="shared" si="8"/>
        <v>0.01</v>
      </c>
      <c r="X53" s="1"/>
      <c r="AA53" t="e">
        <f t="shared" si="5"/>
        <v>#DIV/0!</v>
      </c>
      <c r="AE53">
        <v>51</v>
      </c>
      <c r="AF53">
        <f t="shared" si="0"/>
        <v>491873</v>
      </c>
      <c r="AG53">
        <f t="shared" si="1"/>
        <v>368837</v>
      </c>
    </row>
    <row r="54" spans="1:33" x14ac:dyDescent="0.3">
      <c r="A54">
        <v>2013</v>
      </c>
      <c r="B54">
        <v>52</v>
      </c>
      <c r="C54">
        <v>145101</v>
      </c>
      <c r="D54">
        <v>161380</v>
      </c>
      <c r="E54">
        <v>106424</v>
      </c>
      <c r="F54">
        <v>96749</v>
      </c>
      <c r="G54">
        <f>Table1[[#This Row],[m_miasto]]+Table1[[#This Row],[k_miasto]]+Table1[[#This Row],[m_wies]]+Table1[[#This Row],[k_wies]]</f>
        <v>509654</v>
      </c>
      <c r="H54">
        <f>Table1[[#This Row],[m_miasto]]+Table1[[#This Row],[k_miasto]]</f>
        <v>306481</v>
      </c>
      <c r="I54">
        <f>Table1[[#This Row],[m_wies]]+Table1[[#This Row],[k_wies]]</f>
        <v>203173</v>
      </c>
      <c r="J54" s="1">
        <f>Table1[[#This Row],[m_miasto]]*Table1[[#This Row],[wiek]]</f>
        <v>7545252</v>
      </c>
      <c r="K54" s="1">
        <f>Table1[[#This Row],[m_miasto]]+Table1[[#This Row],[m_wies]]-Table1[[#This Row],[k_miasto]]-Table1[[#This Row],[k_wies]]</f>
        <v>-6604</v>
      </c>
      <c r="L54" s="1" cm="1">
        <f t="array" ref="L54">_xlfn.IFS(A53&lt;&gt;Table1[[#This Row],[rok]],0,AND(L53=0, Table1[[#This Row],[Column1]]&lt;0),Table1[[#This Row],[wiek]]*Table1[[#This Row],[rok]],L53&lt;&gt;0,L53,L53=0,L53)</f>
        <v>98637</v>
      </c>
      <c r="M54" s="1"/>
      <c r="N54" s="1"/>
      <c r="O54" s="1">
        <v>38070317</v>
      </c>
      <c r="P54" s="1">
        <v>2021</v>
      </c>
      <c r="Q54" s="1">
        <v>7068606</v>
      </c>
      <c r="R54" s="1">
        <v>25165896</v>
      </c>
      <c r="S54" s="1">
        <v>5835815</v>
      </c>
      <c r="T54" s="2">
        <f t="shared" si="6"/>
        <v>0.18567237041919035</v>
      </c>
      <c r="U54" s="2">
        <v>0.66</v>
      </c>
      <c r="V54" s="2">
        <f t="shared" si="7"/>
        <v>0.15329042308736227</v>
      </c>
      <c r="W54" s="2">
        <f t="shared" si="8"/>
        <v>0.01</v>
      </c>
      <c r="X54" s="1"/>
      <c r="AA54" t="e">
        <f t="shared" si="5"/>
        <v>#DIV/0!</v>
      </c>
      <c r="AE54">
        <v>52</v>
      </c>
      <c r="AF54">
        <f t="shared" si="0"/>
        <v>509654</v>
      </c>
      <c r="AG54">
        <f t="shared" si="1"/>
        <v>378136</v>
      </c>
    </row>
    <row r="55" spans="1:33" x14ac:dyDescent="0.3">
      <c r="A55">
        <v>2013</v>
      </c>
      <c r="B55">
        <v>53</v>
      </c>
      <c r="C55">
        <v>153535</v>
      </c>
      <c r="D55">
        <v>173999</v>
      </c>
      <c r="E55">
        <v>110147</v>
      </c>
      <c r="F55">
        <v>100185</v>
      </c>
      <c r="G55">
        <f>Table1[[#This Row],[m_miasto]]+Table1[[#This Row],[k_miasto]]+Table1[[#This Row],[m_wies]]+Table1[[#This Row],[k_wies]]</f>
        <v>537866</v>
      </c>
      <c r="H55">
        <f>Table1[[#This Row],[m_miasto]]+Table1[[#This Row],[k_miasto]]</f>
        <v>327534</v>
      </c>
      <c r="I55">
        <f>Table1[[#This Row],[m_wies]]+Table1[[#This Row],[k_wies]]</f>
        <v>210332</v>
      </c>
      <c r="J55" s="1">
        <f>Table1[[#This Row],[m_miasto]]*Table1[[#This Row],[wiek]]</f>
        <v>8137355</v>
      </c>
      <c r="K55" s="1">
        <f>Table1[[#This Row],[m_miasto]]+Table1[[#This Row],[m_wies]]-Table1[[#This Row],[k_miasto]]-Table1[[#This Row],[k_wies]]</f>
        <v>-10502</v>
      </c>
      <c r="L55" s="1" cm="1">
        <f t="array" ref="L55">_xlfn.IFS(A54&lt;&gt;Table1[[#This Row],[rok]],0,AND(L54=0, Table1[[#This Row],[Column1]]&lt;0),Table1[[#This Row],[wiek]]*Table1[[#This Row],[rok]],L54&lt;&gt;0,L54,L54=0,L54)</f>
        <v>98637</v>
      </c>
      <c r="M55" s="1"/>
      <c r="N55" s="1"/>
      <c r="O55" s="1">
        <v>37997402</v>
      </c>
      <c r="P55" s="1">
        <v>2022</v>
      </c>
      <c r="Q55" s="1">
        <v>7049510</v>
      </c>
      <c r="R55" s="1">
        <v>24904665</v>
      </c>
      <c r="S55" s="1">
        <v>6043227</v>
      </c>
      <c r="T55" s="2">
        <f t="shared" si="6"/>
        <v>0.18552610517950674</v>
      </c>
      <c r="U55" s="2">
        <v>0.66</v>
      </c>
      <c r="V55" s="2">
        <f t="shared" si="7"/>
        <v>0.15904316300361798</v>
      </c>
      <c r="W55" s="2">
        <f t="shared" si="8"/>
        <v>0.01</v>
      </c>
      <c r="X55" s="1"/>
      <c r="AA55" t="e">
        <f t="shared" si="5"/>
        <v>#DIV/0!</v>
      </c>
      <c r="AE55">
        <v>53</v>
      </c>
      <c r="AF55">
        <f t="shared" si="0"/>
        <v>537866</v>
      </c>
      <c r="AG55">
        <f t="shared" si="1"/>
        <v>392239</v>
      </c>
    </row>
    <row r="56" spans="1:33" x14ac:dyDescent="0.3">
      <c r="A56">
        <v>2013</v>
      </c>
      <c r="B56">
        <v>54</v>
      </c>
      <c r="C56">
        <v>164806</v>
      </c>
      <c r="D56">
        <v>188274</v>
      </c>
      <c r="E56">
        <v>114751</v>
      </c>
      <c r="F56">
        <v>104127</v>
      </c>
      <c r="G56">
        <f>Table1[[#This Row],[m_miasto]]+Table1[[#This Row],[k_miasto]]+Table1[[#This Row],[m_wies]]+Table1[[#This Row],[k_wies]]</f>
        <v>571958</v>
      </c>
      <c r="H56">
        <f>Table1[[#This Row],[m_miasto]]+Table1[[#This Row],[k_miasto]]</f>
        <v>353080</v>
      </c>
      <c r="I56">
        <f>Table1[[#This Row],[m_wies]]+Table1[[#This Row],[k_wies]]</f>
        <v>218878</v>
      </c>
      <c r="J56" s="1">
        <f>Table1[[#This Row],[m_miasto]]*Table1[[#This Row],[wiek]]</f>
        <v>8899524</v>
      </c>
      <c r="K56" s="1">
        <f>Table1[[#This Row],[m_miasto]]+Table1[[#This Row],[m_wies]]-Table1[[#This Row],[k_miasto]]-Table1[[#This Row],[k_wies]]</f>
        <v>-12844</v>
      </c>
      <c r="L56" s="1" cm="1">
        <f t="array" ref="L56">_xlfn.IFS(A55&lt;&gt;Table1[[#This Row],[rok]],0,AND(L55=0, Table1[[#This Row],[Column1]]&lt;0),Table1[[#This Row],[wiek]]*Table1[[#This Row],[rok]],L55&lt;&gt;0,L55,L55=0,L55)</f>
        <v>98637</v>
      </c>
      <c r="M56" s="1"/>
      <c r="N56" s="1"/>
      <c r="O56" s="1">
        <v>37918568</v>
      </c>
      <c r="P56" s="1">
        <v>2023</v>
      </c>
      <c r="Q56" s="1">
        <v>7018662</v>
      </c>
      <c r="R56" s="1">
        <v>24634845</v>
      </c>
      <c r="S56" s="1">
        <v>6265061</v>
      </c>
      <c r="T56" s="2">
        <f t="shared" si="6"/>
        <v>0.18509828746697396</v>
      </c>
      <c r="U56" s="2">
        <v>0.65</v>
      </c>
      <c r="V56" s="2">
        <f t="shared" si="7"/>
        <v>0.16522409285076378</v>
      </c>
      <c r="W56" s="2">
        <f t="shared" si="8"/>
        <v>0.01</v>
      </c>
      <c r="X56" s="1"/>
      <c r="AA56" t="e">
        <f t="shared" si="5"/>
        <v>#DIV/0!</v>
      </c>
      <c r="AE56">
        <v>54</v>
      </c>
      <c r="AF56">
        <f t="shared" si="0"/>
        <v>571958</v>
      </c>
      <c r="AG56">
        <f t="shared" si="1"/>
        <v>406319</v>
      </c>
    </row>
    <row r="57" spans="1:33" x14ac:dyDescent="0.3">
      <c r="A57">
        <v>2013</v>
      </c>
      <c r="B57">
        <v>55</v>
      </c>
      <c r="C57">
        <v>173063</v>
      </c>
      <c r="D57">
        <v>198393</v>
      </c>
      <c r="E57">
        <v>113884</v>
      </c>
      <c r="F57">
        <v>104602</v>
      </c>
      <c r="G57">
        <f>Table1[[#This Row],[m_miasto]]+Table1[[#This Row],[k_miasto]]+Table1[[#This Row],[m_wies]]+Table1[[#This Row],[k_wies]]</f>
        <v>589942</v>
      </c>
      <c r="H57">
        <f>Table1[[#This Row],[m_miasto]]+Table1[[#This Row],[k_miasto]]</f>
        <v>371456</v>
      </c>
      <c r="I57">
        <f>Table1[[#This Row],[m_wies]]+Table1[[#This Row],[k_wies]]</f>
        <v>218486</v>
      </c>
      <c r="J57" s="1">
        <f>Table1[[#This Row],[m_miasto]]*Table1[[#This Row],[wiek]]</f>
        <v>9518465</v>
      </c>
      <c r="K57" s="1">
        <f>Table1[[#This Row],[m_miasto]]+Table1[[#This Row],[m_wies]]-Table1[[#This Row],[k_miasto]]-Table1[[#This Row],[k_wies]]</f>
        <v>-16048</v>
      </c>
      <c r="L57" s="1" cm="1">
        <f t="array" ref="L57">_xlfn.IFS(A56&lt;&gt;Table1[[#This Row],[rok]],0,AND(L56=0, Table1[[#This Row],[Column1]]&lt;0),Table1[[#This Row],[wiek]]*Table1[[#This Row],[rok]],L56&lt;&gt;0,L56,L56=0,L56)</f>
        <v>98637</v>
      </c>
      <c r="M57" s="1"/>
      <c r="N57" s="1"/>
      <c r="O57" s="1">
        <v>37833319</v>
      </c>
      <c r="P57" s="1">
        <v>2024</v>
      </c>
      <c r="Q57" s="1">
        <v>6970264</v>
      </c>
      <c r="R57" s="1">
        <v>24387017</v>
      </c>
      <c r="S57" s="1">
        <v>6476038</v>
      </c>
      <c r="T57" s="2">
        <f t="shared" si="6"/>
        <v>0.1842361226621434</v>
      </c>
      <c r="U57" s="2">
        <v>0.64</v>
      </c>
      <c r="V57" s="2">
        <f t="shared" si="7"/>
        <v>0.17117287542232285</v>
      </c>
      <c r="W57" s="2">
        <f t="shared" si="8"/>
        <v>0.01</v>
      </c>
      <c r="X57" s="1"/>
      <c r="AA57" t="e">
        <f t="shared" si="5"/>
        <v>#DIV/0!</v>
      </c>
      <c r="AE57">
        <v>55</v>
      </c>
      <c r="AF57">
        <f t="shared" si="0"/>
        <v>589942</v>
      </c>
      <c r="AG57">
        <f t="shared" si="1"/>
        <v>416013</v>
      </c>
    </row>
    <row r="58" spans="1:33" x14ac:dyDescent="0.3">
      <c r="A58">
        <v>2013</v>
      </c>
      <c r="B58">
        <v>56</v>
      </c>
      <c r="C58">
        <v>175948</v>
      </c>
      <c r="D58">
        <v>205257</v>
      </c>
      <c r="E58">
        <v>112769</v>
      </c>
      <c r="F58">
        <v>103582</v>
      </c>
      <c r="G58">
        <f>Table1[[#This Row],[m_miasto]]+Table1[[#This Row],[k_miasto]]+Table1[[#This Row],[m_wies]]+Table1[[#This Row],[k_wies]]</f>
        <v>597556</v>
      </c>
      <c r="H58">
        <f>Table1[[#This Row],[m_miasto]]+Table1[[#This Row],[k_miasto]]</f>
        <v>381205</v>
      </c>
      <c r="I58">
        <f>Table1[[#This Row],[m_wies]]+Table1[[#This Row],[k_wies]]</f>
        <v>216351</v>
      </c>
      <c r="J58" s="1">
        <f>Table1[[#This Row],[m_miasto]]*Table1[[#This Row],[wiek]]</f>
        <v>9853088</v>
      </c>
      <c r="K58" s="1">
        <f>Table1[[#This Row],[m_miasto]]+Table1[[#This Row],[m_wies]]-Table1[[#This Row],[k_miasto]]-Table1[[#This Row],[k_wies]]</f>
        <v>-20122</v>
      </c>
      <c r="L58" s="1" cm="1">
        <f t="array" ref="L58">_xlfn.IFS(A57&lt;&gt;Table1[[#This Row],[rok]],0,AND(L57=0, Table1[[#This Row],[Column1]]&lt;0),Table1[[#This Row],[wiek]]*Table1[[#This Row],[rok]],L57&lt;&gt;0,L57,L57=0,L57)</f>
        <v>98637</v>
      </c>
      <c r="M58" s="1"/>
      <c r="N58" s="1"/>
      <c r="O58" s="1">
        <v>37741455</v>
      </c>
      <c r="P58" s="1">
        <v>2025</v>
      </c>
      <c r="Q58" s="1">
        <v>6901805</v>
      </c>
      <c r="R58" s="1">
        <v>24153284</v>
      </c>
      <c r="S58" s="1">
        <v>6686366</v>
      </c>
      <c r="T58" s="2">
        <f t="shared" si="6"/>
        <v>0.1828706656910816</v>
      </c>
      <c r="U58" s="2">
        <v>0.64</v>
      </c>
      <c r="V58" s="2">
        <f t="shared" si="7"/>
        <v>0.17716238019970348</v>
      </c>
      <c r="W58" s="2">
        <f t="shared" si="8"/>
        <v>0.01</v>
      </c>
      <c r="X58" s="1"/>
      <c r="AA58" t="e">
        <f t="shared" si="5"/>
        <v>#DIV/0!</v>
      </c>
      <c r="AE58">
        <v>56</v>
      </c>
      <c r="AF58">
        <f t="shared" si="0"/>
        <v>597556</v>
      </c>
      <c r="AG58">
        <f t="shared" si="1"/>
        <v>439943</v>
      </c>
    </row>
    <row r="59" spans="1:33" x14ac:dyDescent="0.3">
      <c r="A59">
        <v>2013</v>
      </c>
      <c r="B59">
        <v>57</v>
      </c>
      <c r="C59">
        <v>175276</v>
      </c>
      <c r="D59">
        <v>205163</v>
      </c>
      <c r="E59">
        <v>108691</v>
      </c>
      <c r="F59">
        <v>100517</v>
      </c>
      <c r="G59">
        <f>Table1[[#This Row],[m_miasto]]+Table1[[#This Row],[k_miasto]]+Table1[[#This Row],[m_wies]]+Table1[[#This Row],[k_wies]]</f>
        <v>589647</v>
      </c>
      <c r="H59">
        <f>Table1[[#This Row],[m_miasto]]+Table1[[#This Row],[k_miasto]]</f>
        <v>380439</v>
      </c>
      <c r="I59">
        <f>Table1[[#This Row],[m_wies]]+Table1[[#This Row],[k_wies]]</f>
        <v>209208</v>
      </c>
      <c r="J59" s="1">
        <f>Table1[[#This Row],[m_miasto]]*Table1[[#This Row],[wiek]]</f>
        <v>9990732</v>
      </c>
      <c r="K59" s="1">
        <f>Table1[[#This Row],[m_miasto]]+Table1[[#This Row],[m_wies]]-Table1[[#This Row],[k_miasto]]-Table1[[#This Row],[k_wies]]</f>
        <v>-21713</v>
      </c>
      <c r="L59" s="1" cm="1">
        <f t="array" ref="L59">_xlfn.IFS(A58&lt;&gt;Table1[[#This Row],[rok]],0,AND(L58=0, Table1[[#This Row],[Column1]]&lt;0),Table1[[#This Row],[wiek]]*Table1[[#This Row],[rok]],L58&lt;&gt;0,L58,L58=0,L58)</f>
        <v>98637</v>
      </c>
      <c r="M59" s="1"/>
      <c r="N59" s="1"/>
      <c r="O59" s="1">
        <v>37643026</v>
      </c>
      <c r="P59" s="1">
        <v>2026</v>
      </c>
      <c r="Q59" s="1">
        <v>6807323</v>
      </c>
      <c r="R59" s="1">
        <v>23952994</v>
      </c>
      <c r="S59" s="1">
        <v>6882709</v>
      </c>
      <c r="T59" s="2">
        <f t="shared" si="6"/>
        <v>0.18083888898836134</v>
      </c>
      <c r="U59" s="2">
        <v>0.64</v>
      </c>
      <c r="V59" s="2">
        <f t="shared" si="7"/>
        <v>0.18284154414153633</v>
      </c>
      <c r="W59" s="2">
        <f t="shared" si="8"/>
        <v>0.01</v>
      </c>
      <c r="X59" s="1"/>
      <c r="AA59" t="e">
        <f t="shared" si="5"/>
        <v>#DIV/0!</v>
      </c>
      <c r="AE59">
        <v>57</v>
      </c>
      <c r="AF59">
        <f t="shared" si="0"/>
        <v>589647</v>
      </c>
      <c r="AG59">
        <f t="shared" si="1"/>
        <v>455779</v>
      </c>
    </row>
    <row r="60" spans="1:33" x14ac:dyDescent="0.3">
      <c r="A60">
        <v>2013</v>
      </c>
      <c r="B60">
        <v>58</v>
      </c>
      <c r="C60">
        <v>177426</v>
      </c>
      <c r="D60">
        <v>209151</v>
      </c>
      <c r="E60">
        <v>106557</v>
      </c>
      <c r="F60">
        <v>99679</v>
      </c>
      <c r="G60">
        <f>Table1[[#This Row],[m_miasto]]+Table1[[#This Row],[k_miasto]]+Table1[[#This Row],[m_wies]]+Table1[[#This Row],[k_wies]]</f>
        <v>592813</v>
      </c>
      <c r="H60">
        <f>Table1[[#This Row],[m_miasto]]+Table1[[#This Row],[k_miasto]]</f>
        <v>386577</v>
      </c>
      <c r="I60">
        <f>Table1[[#This Row],[m_wies]]+Table1[[#This Row],[k_wies]]</f>
        <v>206236</v>
      </c>
      <c r="J60" s="1">
        <f>Table1[[#This Row],[m_miasto]]*Table1[[#This Row],[wiek]]</f>
        <v>10290708</v>
      </c>
      <c r="K60" s="1">
        <f>Table1[[#This Row],[m_miasto]]+Table1[[#This Row],[m_wies]]-Table1[[#This Row],[k_miasto]]-Table1[[#This Row],[k_wies]]</f>
        <v>-24847</v>
      </c>
      <c r="L60" s="1" cm="1">
        <f t="array" ref="L60">_xlfn.IFS(A59&lt;&gt;Table1[[#This Row],[rok]],0,AND(L59=0, Table1[[#This Row],[Column1]]&lt;0),Table1[[#This Row],[wiek]]*Table1[[#This Row],[rok]],L59&lt;&gt;0,L59,L59=0,L59)</f>
        <v>98637</v>
      </c>
      <c r="M60" s="1"/>
      <c r="N60" s="1"/>
      <c r="O60" s="1">
        <v>37538007</v>
      </c>
      <c r="P60" s="1">
        <v>2027</v>
      </c>
      <c r="Q60" s="1">
        <v>6679893</v>
      </c>
      <c r="R60" s="1">
        <v>23801438</v>
      </c>
      <c r="S60" s="1">
        <v>7056676</v>
      </c>
      <c r="T60" s="2">
        <f t="shared" si="6"/>
        <v>0.17795012399033333</v>
      </c>
      <c r="U60" s="2">
        <v>0.63</v>
      </c>
      <c r="V60" s="2">
        <f t="shared" si="7"/>
        <v>0.18798749757812128</v>
      </c>
      <c r="W60" s="2">
        <f t="shared" si="8"/>
        <v>0.01</v>
      </c>
      <c r="X60" s="1"/>
      <c r="AA60" t="e">
        <f t="shared" si="5"/>
        <v>#DIV/0!</v>
      </c>
      <c r="AE60">
        <v>58</v>
      </c>
      <c r="AF60">
        <f t="shared" si="0"/>
        <v>592813</v>
      </c>
      <c r="AG60">
        <f t="shared" si="1"/>
        <v>471018</v>
      </c>
    </row>
    <row r="61" spans="1:33" x14ac:dyDescent="0.3">
      <c r="A61">
        <v>2013</v>
      </c>
      <c r="B61">
        <v>59</v>
      </c>
      <c r="C61">
        <v>169641</v>
      </c>
      <c r="D61">
        <v>203529</v>
      </c>
      <c r="E61">
        <v>99460</v>
      </c>
      <c r="F61">
        <v>94242</v>
      </c>
      <c r="G61">
        <f>Table1[[#This Row],[m_miasto]]+Table1[[#This Row],[k_miasto]]+Table1[[#This Row],[m_wies]]+Table1[[#This Row],[k_wies]]</f>
        <v>566872</v>
      </c>
      <c r="H61">
        <f>Table1[[#This Row],[m_miasto]]+Table1[[#This Row],[k_miasto]]</f>
        <v>373170</v>
      </c>
      <c r="I61">
        <f>Table1[[#This Row],[m_wies]]+Table1[[#This Row],[k_wies]]</f>
        <v>193702</v>
      </c>
      <c r="J61" s="1">
        <f>Table1[[#This Row],[m_miasto]]*Table1[[#This Row],[wiek]]</f>
        <v>10008819</v>
      </c>
      <c r="K61" s="1">
        <f>Table1[[#This Row],[m_miasto]]+Table1[[#This Row],[m_wies]]-Table1[[#This Row],[k_miasto]]-Table1[[#This Row],[k_wies]]</f>
        <v>-28670</v>
      </c>
      <c r="L61" s="1" cm="1">
        <f t="array" ref="L61">_xlfn.IFS(A60&lt;&gt;Table1[[#This Row],[rok]],0,AND(L60=0, Table1[[#This Row],[Column1]]&lt;0),Table1[[#This Row],[wiek]]*Table1[[#This Row],[rok]],L60&lt;&gt;0,L60,L60=0,L60)</f>
        <v>98637</v>
      </c>
      <c r="M61" s="1"/>
      <c r="N61" s="1"/>
      <c r="O61" s="1">
        <v>37426520</v>
      </c>
      <c r="P61" s="1">
        <v>2028</v>
      </c>
      <c r="Q61" s="1">
        <v>6545441</v>
      </c>
      <c r="R61" s="1">
        <v>23686222</v>
      </c>
      <c r="S61" s="1">
        <v>7194857</v>
      </c>
      <c r="T61" s="2">
        <f t="shared" si="6"/>
        <v>0.17488778010886399</v>
      </c>
      <c r="U61" s="2">
        <v>0.63</v>
      </c>
      <c r="V61" s="2">
        <f t="shared" si="7"/>
        <v>0.19223954030457546</v>
      </c>
      <c r="W61" s="2">
        <f t="shared" si="8"/>
        <v>0.01</v>
      </c>
      <c r="X61" s="1"/>
      <c r="AA61" t="e">
        <f t="shared" si="5"/>
        <v>#DIV/0!</v>
      </c>
      <c r="AE61">
        <v>59</v>
      </c>
      <c r="AF61">
        <f t="shared" si="0"/>
        <v>566872</v>
      </c>
      <c r="AG61">
        <f t="shared" si="1"/>
        <v>496390</v>
      </c>
    </row>
    <row r="62" spans="1:33" x14ac:dyDescent="0.3">
      <c r="A62">
        <v>2013</v>
      </c>
      <c r="B62">
        <v>60</v>
      </c>
      <c r="C62">
        <v>166682</v>
      </c>
      <c r="D62">
        <v>202829</v>
      </c>
      <c r="E62">
        <v>96792</v>
      </c>
      <c r="F62">
        <v>93013</v>
      </c>
      <c r="G62">
        <f>Table1[[#This Row],[m_miasto]]+Table1[[#This Row],[k_miasto]]+Table1[[#This Row],[m_wies]]+Table1[[#This Row],[k_wies]]</f>
        <v>559316</v>
      </c>
      <c r="H62">
        <f>Table1[[#This Row],[m_miasto]]+Table1[[#This Row],[k_miasto]]</f>
        <v>369511</v>
      </c>
      <c r="I62">
        <f>Table1[[#This Row],[m_wies]]+Table1[[#This Row],[k_wies]]</f>
        <v>189805</v>
      </c>
      <c r="J62" s="1">
        <f>Table1[[#This Row],[m_miasto]]*Table1[[#This Row],[wiek]]</f>
        <v>10000920</v>
      </c>
      <c r="K62" s="1">
        <f>Table1[[#This Row],[m_miasto]]+Table1[[#This Row],[m_wies]]-Table1[[#This Row],[k_miasto]]-Table1[[#This Row],[k_wies]]</f>
        <v>-32368</v>
      </c>
      <c r="L62" s="1" cm="1">
        <f t="array" ref="L62">_xlfn.IFS(A61&lt;&gt;Table1[[#This Row],[rok]],0,AND(L61=0, Table1[[#This Row],[Column1]]&lt;0),Table1[[#This Row],[wiek]]*Table1[[#This Row],[rok]],L61&lt;&gt;0,L61,L61=0,L61)</f>
        <v>98637</v>
      </c>
      <c r="M62" s="1"/>
      <c r="N62" s="1"/>
      <c r="O62" s="1">
        <v>37308797</v>
      </c>
      <c r="P62" s="1">
        <v>2029</v>
      </c>
      <c r="Q62" s="1">
        <v>6425427</v>
      </c>
      <c r="R62" s="1">
        <v>23580568</v>
      </c>
      <c r="S62" s="1">
        <v>7302802</v>
      </c>
      <c r="T62" s="2">
        <f t="shared" si="6"/>
        <v>0.17222284063460958</v>
      </c>
      <c r="U62" s="2">
        <v>0.63</v>
      </c>
      <c r="V62" s="2">
        <f t="shared" si="7"/>
        <v>0.19573941234288525</v>
      </c>
      <c r="W62" s="2">
        <f t="shared" si="8"/>
        <v>0.01</v>
      </c>
      <c r="X62" s="1"/>
      <c r="AA62" t="e">
        <f t="shared" si="5"/>
        <v>#DIV/0!</v>
      </c>
      <c r="AE62">
        <v>60</v>
      </c>
      <c r="AF62">
        <f t="shared" si="0"/>
        <v>559316</v>
      </c>
      <c r="AG62">
        <f t="shared" si="1"/>
        <v>505296</v>
      </c>
    </row>
    <row r="63" spans="1:33" x14ac:dyDescent="0.3">
      <c r="A63">
        <v>2013</v>
      </c>
      <c r="B63">
        <v>61</v>
      </c>
      <c r="C63">
        <v>162359</v>
      </c>
      <c r="D63">
        <v>199578</v>
      </c>
      <c r="E63">
        <v>92965</v>
      </c>
      <c r="F63">
        <v>91272</v>
      </c>
      <c r="G63">
        <f>Table1[[#This Row],[m_miasto]]+Table1[[#This Row],[k_miasto]]+Table1[[#This Row],[m_wies]]+Table1[[#This Row],[k_wies]]</f>
        <v>546174</v>
      </c>
      <c r="H63">
        <f>Table1[[#This Row],[m_miasto]]+Table1[[#This Row],[k_miasto]]</f>
        <v>361937</v>
      </c>
      <c r="I63">
        <f>Table1[[#This Row],[m_wies]]+Table1[[#This Row],[k_wies]]</f>
        <v>184237</v>
      </c>
      <c r="J63" s="1">
        <f>Table1[[#This Row],[m_miasto]]*Table1[[#This Row],[wiek]]</f>
        <v>9903899</v>
      </c>
      <c r="K63" s="1">
        <f>Table1[[#This Row],[m_miasto]]+Table1[[#This Row],[m_wies]]-Table1[[#This Row],[k_miasto]]-Table1[[#This Row],[k_wies]]</f>
        <v>-35526</v>
      </c>
      <c r="L63" s="1" cm="1">
        <f t="array" ref="L63">_xlfn.IFS(A62&lt;&gt;Table1[[#This Row],[rok]],0,AND(L62=0, Table1[[#This Row],[Column1]]&lt;0),Table1[[#This Row],[wiek]]*Table1[[#This Row],[rok]],L62&lt;&gt;0,L62,L62=0,L62)</f>
        <v>98637</v>
      </c>
      <c r="M63" s="1"/>
      <c r="N63" s="1"/>
      <c r="O63" s="1">
        <v>37185061</v>
      </c>
      <c r="P63" s="1">
        <v>2030</v>
      </c>
      <c r="Q63" s="1">
        <v>6318966</v>
      </c>
      <c r="R63" s="1">
        <v>23476372</v>
      </c>
      <c r="S63" s="1">
        <v>7389723</v>
      </c>
      <c r="T63" s="2">
        <f t="shared" si="6"/>
        <v>0.16993292010466246</v>
      </c>
      <c r="U63" s="2">
        <v>0.63</v>
      </c>
      <c r="V63" s="2">
        <f t="shared" si="7"/>
        <v>0.19872827423894773</v>
      </c>
      <c r="W63" s="2">
        <f t="shared" si="8"/>
        <v>0.01</v>
      </c>
      <c r="X63" s="1"/>
      <c r="AA63" t="e">
        <f t="shared" si="5"/>
        <v>#DIV/0!</v>
      </c>
      <c r="AE63">
        <v>61</v>
      </c>
      <c r="AF63">
        <f t="shared" si="0"/>
        <v>546174</v>
      </c>
      <c r="AG63">
        <f t="shared" si="1"/>
        <v>506843</v>
      </c>
    </row>
    <row r="64" spans="1:33" x14ac:dyDescent="0.3">
      <c r="A64">
        <v>2013</v>
      </c>
      <c r="B64">
        <v>62</v>
      </c>
      <c r="C64">
        <v>157801</v>
      </c>
      <c r="D64">
        <v>196671</v>
      </c>
      <c r="E64">
        <v>88171</v>
      </c>
      <c r="F64">
        <v>89913</v>
      </c>
      <c r="G64">
        <f>Table1[[#This Row],[m_miasto]]+Table1[[#This Row],[k_miasto]]+Table1[[#This Row],[m_wies]]+Table1[[#This Row],[k_wies]]</f>
        <v>532556</v>
      </c>
      <c r="H64">
        <f>Table1[[#This Row],[m_miasto]]+Table1[[#This Row],[k_miasto]]</f>
        <v>354472</v>
      </c>
      <c r="I64">
        <f>Table1[[#This Row],[m_wies]]+Table1[[#This Row],[k_wies]]</f>
        <v>178084</v>
      </c>
      <c r="J64" s="1">
        <f>Table1[[#This Row],[m_miasto]]*Table1[[#This Row],[wiek]]</f>
        <v>9783662</v>
      </c>
      <c r="K64" s="1">
        <f>Table1[[#This Row],[m_miasto]]+Table1[[#This Row],[m_wies]]-Table1[[#This Row],[k_miasto]]-Table1[[#This Row],[k_wies]]</f>
        <v>-40612</v>
      </c>
      <c r="L64" s="1" cm="1">
        <f t="array" ref="L64">_xlfn.IFS(A63&lt;&gt;Table1[[#This Row],[rok]],0,AND(L63=0, Table1[[#This Row],[Column1]]&lt;0),Table1[[#This Row],[wiek]]*Table1[[#This Row],[rok]],L63&lt;&gt;0,L63,L63=0,L63)</f>
        <v>98637</v>
      </c>
      <c r="M64" s="1"/>
      <c r="N64" s="1"/>
      <c r="O64" s="1">
        <v>37054625</v>
      </c>
      <c r="P64" s="1">
        <v>2031</v>
      </c>
      <c r="Q64" s="1">
        <v>6216595</v>
      </c>
      <c r="R64" s="1">
        <v>23369764</v>
      </c>
      <c r="S64" s="1">
        <v>7468266</v>
      </c>
      <c r="T64" s="2">
        <f t="shared" si="6"/>
        <v>0.16776839598295759</v>
      </c>
      <c r="U64" s="2">
        <v>0.63</v>
      </c>
      <c r="V64" s="2">
        <f t="shared" si="7"/>
        <v>0.20154747214416555</v>
      </c>
      <c r="W64" s="2">
        <f t="shared" si="8"/>
        <v>0.01</v>
      </c>
      <c r="X64" s="1"/>
      <c r="AA64" t="e">
        <f t="shared" si="5"/>
        <v>#DIV/0!</v>
      </c>
      <c r="AE64">
        <v>62</v>
      </c>
      <c r="AF64">
        <f t="shared" si="0"/>
        <v>532556</v>
      </c>
      <c r="AG64">
        <f t="shared" si="1"/>
        <v>519413</v>
      </c>
    </row>
    <row r="65" spans="1:33" x14ac:dyDescent="0.3">
      <c r="A65">
        <v>2013</v>
      </c>
      <c r="B65">
        <v>63</v>
      </c>
      <c r="C65">
        <v>149399</v>
      </c>
      <c r="D65">
        <v>185902</v>
      </c>
      <c r="E65">
        <v>82871</v>
      </c>
      <c r="F65">
        <v>86026</v>
      </c>
      <c r="G65">
        <f>Table1[[#This Row],[m_miasto]]+Table1[[#This Row],[k_miasto]]+Table1[[#This Row],[m_wies]]+Table1[[#This Row],[k_wies]]</f>
        <v>504198</v>
      </c>
      <c r="H65">
        <f>Table1[[#This Row],[m_miasto]]+Table1[[#This Row],[k_miasto]]</f>
        <v>335301</v>
      </c>
      <c r="I65">
        <f>Table1[[#This Row],[m_wies]]+Table1[[#This Row],[k_wies]]</f>
        <v>168897</v>
      </c>
      <c r="J65" s="1">
        <f>Table1[[#This Row],[m_miasto]]*Table1[[#This Row],[wiek]]</f>
        <v>9412137</v>
      </c>
      <c r="K65" s="1">
        <f>Table1[[#This Row],[m_miasto]]+Table1[[#This Row],[m_wies]]-Table1[[#This Row],[k_miasto]]-Table1[[#This Row],[k_wies]]</f>
        <v>-39658</v>
      </c>
      <c r="L65" s="1" cm="1">
        <f t="array" ref="L65">_xlfn.IFS(A64&lt;&gt;Table1[[#This Row],[rok]],0,AND(L64=0, Table1[[#This Row],[Column1]]&lt;0),Table1[[#This Row],[wiek]]*Table1[[#This Row],[rok]],L64&lt;&gt;0,L64,L64=0,L64)</f>
        <v>98637</v>
      </c>
      <c r="M65" s="1"/>
      <c r="N65" s="1"/>
      <c r="O65" s="1">
        <v>36917979</v>
      </c>
      <c r="P65" s="1">
        <v>2032</v>
      </c>
      <c r="Q65" s="1">
        <v>6139034</v>
      </c>
      <c r="R65" s="1">
        <v>23245576</v>
      </c>
      <c r="S65" s="1">
        <v>7533369</v>
      </c>
      <c r="T65" s="2">
        <f t="shared" si="6"/>
        <v>0.16628846340694869</v>
      </c>
      <c r="U65" s="2">
        <v>0.63</v>
      </c>
      <c r="V65" s="2">
        <f t="shared" si="7"/>
        <v>0.20405691763354653</v>
      </c>
      <c r="W65" s="2">
        <f t="shared" si="8"/>
        <v>0.01</v>
      </c>
      <c r="X65" s="1"/>
      <c r="AA65" t="e">
        <f t="shared" si="5"/>
        <v>#DIV/0!</v>
      </c>
      <c r="AE65">
        <v>63</v>
      </c>
      <c r="AF65">
        <f t="shared" si="0"/>
        <v>504198</v>
      </c>
      <c r="AG65">
        <f t="shared" si="1"/>
        <v>525734</v>
      </c>
    </row>
    <row r="66" spans="1:33" x14ac:dyDescent="0.3">
      <c r="A66">
        <v>2013</v>
      </c>
      <c r="B66">
        <v>64</v>
      </c>
      <c r="C66">
        <v>141053</v>
      </c>
      <c r="D66">
        <v>178303</v>
      </c>
      <c r="E66">
        <v>76515</v>
      </c>
      <c r="F66">
        <v>82036</v>
      </c>
      <c r="G66">
        <f>Table1[[#This Row],[m_miasto]]+Table1[[#This Row],[k_miasto]]+Table1[[#This Row],[m_wies]]+Table1[[#This Row],[k_wies]]</f>
        <v>477907</v>
      </c>
      <c r="H66">
        <f>Table1[[#This Row],[m_miasto]]+Table1[[#This Row],[k_miasto]]</f>
        <v>319356</v>
      </c>
      <c r="I66">
        <f>Table1[[#This Row],[m_wies]]+Table1[[#This Row],[k_wies]]</f>
        <v>158551</v>
      </c>
      <c r="J66" s="1">
        <f>Table1[[#This Row],[m_miasto]]*Table1[[#This Row],[wiek]]</f>
        <v>9027392</v>
      </c>
      <c r="K66" s="1">
        <f>Table1[[#This Row],[m_miasto]]+Table1[[#This Row],[m_wies]]-Table1[[#This Row],[k_miasto]]-Table1[[#This Row],[k_wies]]</f>
        <v>-42771</v>
      </c>
      <c r="L66" s="1" cm="1">
        <f t="array" ref="L66">_xlfn.IFS(A65&lt;&gt;Table1[[#This Row],[rok]],0,AND(L65=0, Table1[[#This Row],[Column1]]&lt;0),Table1[[#This Row],[wiek]]*Table1[[#This Row],[rok]],L65&lt;&gt;0,L65,L65=0,L65)</f>
        <v>98637</v>
      </c>
      <c r="M66" s="1"/>
      <c r="N66" s="1"/>
      <c r="O66" s="1">
        <v>36775663</v>
      </c>
      <c r="P66" s="1">
        <v>2033</v>
      </c>
      <c r="Q66" s="1">
        <v>6059548</v>
      </c>
      <c r="R66" s="1">
        <v>23131350</v>
      </c>
      <c r="S66" s="1">
        <v>7584765</v>
      </c>
      <c r="T66" s="2">
        <f t="shared" si="6"/>
        <v>0.16477059842537714</v>
      </c>
      <c r="U66" s="2">
        <v>0.63</v>
      </c>
      <c r="V66" s="2">
        <f t="shared" si="7"/>
        <v>0.20624414031638261</v>
      </c>
      <c r="W66" s="2">
        <f t="shared" si="8"/>
        <v>0.01</v>
      </c>
      <c r="X66" s="1"/>
      <c r="AA66" t="e">
        <f t="shared" si="5"/>
        <v>#DIV/0!</v>
      </c>
      <c r="AE66">
        <v>64</v>
      </c>
      <c r="AF66">
        <f t="shared" si="0"/>
        <v>477907</v>
      </c>
      <c r="AG66">
        <f t="shared" si="1"/>
        <v>545014</v>
      </c>
    </row>
    <row r="67" spans="1:33" x14ac:dyDescent="0.3">
      <c r="A67">
        <v>2013</v>
      </c>
      <c r="B67">
        <v>65</v>
      </c>
      <c r="C67">
        <v>134753</v>
      </c>
      <c r="D67">
        <v>171606</v>
      </c>
      <c r="E67">
        <v>73048</v>
      </c>
      <c r="F67">
        <v>79292</v>
      </c>
      <c r="G67">
        <f>Table1[[#This Row],[m_miasto]]+Table1[[#This Row],[k_miasto]]+Table1[[#This Row],[m_wies]]+Table1[[#This Row],[k_wies]]</f>
        <v>458699</v>
      </c>
      <c r="H67">
        <f>Table1[[#This Row],[m_miasto]]+Table1[[#This Row],[k_miasto]]</f>
        <v>306359</v>
      </c>
      <c r="I67">
        <f>Table1[[#This Row],[m_wies]]+Table1[[#This Row],[k_wies]]</f>
        <v>152340</v>
      </c>
      <c r="J67" s="1">
        <f>Table1[[#This Row],[m_miasto]]*Table1[[#This Row],[wiek]]</f>
        <v>8758945</v>
      </c>
      <c r="K67" s="1">
        <f>Table1[[#This Row],[m_miasto]]+Table1[[#This Row],[m_wies]]-Table1[[#This Row],[k_miasto]]-Table1[[#This Row],[k_wies]]</f>
        <v>-43097</v>
      </c>
      <c r="L67" s="1" cm="1">
        <f t="array" ref="L67">_xlfn.IFS(A66&lt;&gt;Table1[[#This Row],[rok]],0,AND(L66=0, Table1[[#This Row],[Column1]]&lt;0),Table1[[#This Row],[wiek]]*Table1[[#This Row],[rok]],L66&lt;&gt;0,L66,L66=0,L66)</f>
        <v>98637</v>
      </c>
      <c r="M67" s="1"/>
      <c r="N67" s="1"/>
      <c r="O67" s="1">
        <v>36628348</v>
      </c>
      <c r="P67" s="1">
        <v>2034</v>
      </c>
      <c r="Q67" s="1">
        <v>5985067</v>
      </c>
      <c r="R67" s="1">
        <v>23016356</v>
      </c>
      <c r="S67" s="1">
        <v>7626925</v>
      </c>
      <c r="T67" s="2">
        <f t="shared" si="6"/>
        <v>0.16339986176826757</v>
      </c>
      <c r="U67" s="2">
        <v>0.63</v>
      </c>
      <c r="V67" s="2">
        <f t="shared" si="7"/>
        <v>0.20822465157314765</v>
      </c>
      <c r="W67" s="2">
        <f t="shared" si="8"/>
        <v>0.01</v>
      </c>
      <c r="X67" s="1"/>
      <c r="AA67" t="e">
        <f t="shared" si="5"/>
        <v>#DIV/0!</v>
      </c>
      <c r="AE67">
        <v>65</v>
      </c>
      <c r="AF67">
        <f t="shared" si="0"/>
        <v>458699</v>
      </c>
      <c r="AG67">
        <f t="shared" si="1"/>
        <v>572343</v>
      </c>
    </row>
    <row r="68" spans="1:33" x14ac:dyDescent="0.3">
      <c r="A68">
        <v>2013</v>
      </c>
      <c r="B68">
        <v>66</v>
      </c>
      <c r="C68">
        <v>123760</v>
      </c>
      <c r="D68">
        <v>160041</v>
      </c>
      <c r="E68">
        <v>65256</v>
      </c>
      <c r="F68">
        <v>73418</v>
      </c>
      <c r="G68">
        <f>Table1[[#This Row],[m_miasto]]+Table1[[#This Row],[k_miasto]]+Table1[[#This Row],[m_wies]]+Table1[[#This Row],[k_wies]]</f>
        <v>422475</v>
      </c>
      <c r="H68">
        <f>Table1[[#This Row],[m_miasto]]+Table1[[#This Row],[k_miasto]]</f>
        <v>283801</v>
      </c>
      <c r="I68">
        <f>Table1[[#This Row],[m_wies]]+Table1[[#This Row],[k_wies]]</f>
        <v>138674</v>
      </c>
      <c r="J68" s="1">
        <f>Table1[[#This Row],[m_miasto]]*Table1[[#This Row],[wiek]]</f>
        <v>8168160</v>
      </c>
      <c r="K68" s="1">
        <f>Table1[[#This Row],[m_miasto]]+Table1[[#This Row],[m_wies]]-Table1[[#This Row],[k_miasto]]-Table1[[#This Row],[k_wies]]</f>
        <v>-44443</v>
      </c>
      <c r="L68" s="1" cm="1">
        <f t="array" ref="L68">_xlfn.IFS(A67&lt;&gt;Table1[[#This Row],[rok]],0,AND(L67=0, Table1[[#This Row],[Column1]]&lt;0),Table1[[#This Row],[wiek]]*Table1[[#This Row],[rok]],L67&lt;&gt;0,L67,L67=0,L67)</f>
        <v>98637</v>
      </c>
      <c r="M68" s="1"/>
      <c r="N68" s="1"/>
      <c r="O68" s="1">
        <v>36476780</v>
      </c>
      <c r="P68" s="1">
        <v>2035</v>
      </c>
      <c r="Q68" s="1">
        <v>5914725</v>
      </c>
      <c r="R68" s="1">
        <v>22899517</v>
      </c>
      <c r="S68" s="1">
        <v>7662538</v>
      </c>
      <c r="T68" s="2">
        <f t="shared" si="6"/>
        <v>0.16215041459251611</v>
      </c>
      <c r="U68" s="2">
        <v>0.63</v>
      </c>
      <c r="V68" s="2">
        <f t="shared" si="7"/>
        <v>0.2100661845700196</v>
      </c>
      <c r="W68" s="2">
        <f t="shared" si="8"/>
        <v>0.01</v>
      </c>
      <c r="X68" s="1"/>
      <c r="AA68" t="e">
        <f t="shared" si="5"/>
        <v>#DIV/0!</v>
      </c>
      <c r="AE68">
        <v>66</v>
      </c>
      <c r="AF68">
        <f t="shared" ref="AF68:AF102" si="9">SUMIFS($G$2:$G$3839,$A$2:$A$3839,2013,$B$2:$B$3839,AE68)</f>
        <v>422475</v>
      </c>
      <c r="AG68">
        <f t="shared" ref="AG68:AG102" si="10">SUMIFS($G$2:$G$3839,$A$2:$A$3839,2050,$B$2:$B$3839,AE68)</f>
        <v>585688</v>
      </c>
    </row>
    <row r="69" spans="1:33" x14ac:dyDescent="0.3">
      <c r="A69">
        <v>2013</v>
      </c>
      <c r="B69">
        <v>67</v>
      </c>
      <c r="C69">
        <v>110158</v>
      </c>
      <c r="D69">
        <v>145058</v>
      </c>
      <c r="E69">
        <v>56897</v>
      </c>
      <c r="F69">
        <v>66750</v>
      </c>
      <c r="G69">
        <f>Table1[[#This Row],[m_miasto]]+Table1[[#This Row],[k_miasto]]+Table1[[#This Row],[m_wies]]+Table1[[#This Row],[k_wies]]</f>
        <v>378863</v>
      </c>
      <c r="H69">
        <f>Table1[[#This Row],[m_miasto]]+Table1[[#This Row],[k_miasto]]</f>
        <v>255216</v>
      </c>
      <c r="I69">
        <f>Table1[[#This Row],[m_wies]]+Table1[[#This Row],[k_wies]]</f>
        <v>123647</v>
      </c>
      <c r="J69" s="1">
        <f>Table1[[#This Row],[m_miasto]]*Table1[[#This Row],[wiek]]</f>
        <v>7380586</v>
      </c>
      <c r="K69" s="1">
        <f>Table1[[#This Row],[m_miasto]]+Table1[[#This Row],[m_wies]]-Table1[[#This Row],[k_miasto]]-Table1[[#This Row],[k_wies]]</f>
        <v>-44753</v>
      </c>
      <c r="L69" s="1" cm="1">
        <f t="array" ref="L69">_xlfn.IFS(A68&lt;&gt;Table1[[#This Row],[rok]],0,AND(L68=0, Table1[[#This Row],[Column1]]&lt;0),Table1[[#This Row],[wiek]]*Table1[[#This Row],[rok]],L68&lt;&gt;0,L68,L68=0,L68)</f>
        <v>98637</v>
      </c>
      <c r="M69" s="1"/>
      <c r="N69" s="1"/>
      <c r="O69" s="1">
        <v>36320978</v>
      </c>
      <c r="P69" s="1">
        <v>2036</v>
      </c>
      <c r="Q69" s="1">
        <v>5846519</v>
      </c>
      <c r="R69" s="1">
        <v>22776675</v>
      </c>
      <c r="S69" s="1">
        <v>7697784</v>
      </c>
      <c r="T69" s="2">
        <f t="shared" si="6"/>
        <v>0.1609681049888029</v>
      </c>
      <c r="U69" s="2">
        <v>0.63</v>
      </c>
      <c r="V69" s="2">
        <f t="shared" si="7"/>
        <v>0.21193768515814745</v>
      </c>
      <c r="W69" s="2">
        <f t="shared" si="8"/>
        <v>0.01</v>
      </c>
      <c r="X69" s="1"/>
      <c r="AA69" t="e">
        <f t="shared" si="5"/>
        <v>#DIV/0!</v>
      </c>
      <c r="AE69">
        <v>67</v>
      </c>
      <c r="AF69">
        <f t="shared" si="9"/>
        <v>378863</v>
      </c>
      <c r="AG69">
        <f t="shared" si="10"/>
        <v>598172</v>
      </c>
    </row>
    <row r="70" spans="1:33" x14ac:dyDescent="0.3">
      <c r="A70">
        <v>2013</v>
      </c>
      <c r="B70">
        <v>68</v>
      </c>
      <c r="C70">
        <v>75728</v>
      </c>
      <c r="D70">
        <v>101752</v>
      </c>
      <c r="E70">
        <v>40666</v>
      </c>
      <c r="F70">
        <v>49943</v>
      </c>
      <c r="G70">
        <f>Table1[[#This Row],[m_miasto]]+Table1[[#This Row],[k_miasto]]+Table1[[#This Row],[m_wies]]+Table1[[#This Row],[k_wies]]</f>
        <v>268089</v>
      </c>
      <c r="H70">
        <f>Table1[[#This Row],[m_miasto]]+Table1[[#This Row],[k_miasto]]</f>
        <v>177480</v>
      </c>
      <c r="I70">
        <f>Table1[[#This Row],[m_wies]]+Table1[[#This Row],[k_wies]]</f>
        <v>90609</v>
      </c>
      <c r="J70" s="1">
        <f>Table1[[#This Row],[m_miasto]]*Table1[[#This Row],[wiek]]</f>
        <v>5149504</v>
      </c>
      <c r="K70" s="1">
        <f>Table1[[#This Row],[m_miasto]]+Table1[[#This Row],[m_wies]]-Table1[[#This Row],[k_miasto]]-Table1[[#This Row],[k_wies]]</f>
        <v>-35301</v>
      </c>
      <c r="L70" s="1" cm="1">
        <f t="array" ref="L70">_xlfn.IFS(A69&lt;&gt;Table1[[#This Row],[rok]],0,AND(L69=0, Table1[[#This Row],[Column1]]&lt;0),Table1[[#This Row],[wiek]]*Table1[[#This Row],[rok]],L69&lt;&gt;0,L69,L69=0,L69)</f>
        <v>98637</v>
      </c>
      <c r="M70" s="1"/>
      <c r="N70" s="1"/>
      <c r="O70" s="1">
        <v>36161691</v>
      </c>
      <c r="P70" s="1">
        <v>2037</v>
      </c>
      <c r="Q70" s="1">
        <v>5778941</v>
      </c>
      <c r="R70" s="1">
        <v>22646469</v>
      </c>
      <c r="S70" s="1">
        <v>7736281</v>
      </c>
      <c r="T70" s="2">
        <f t="shared" si="6"/>
        <v>0.15980837289937574</v>
      </c>
      <c r="U70" s="2">
        <v>0.63</v>
      </c>
      <c r="V70" s="2">
        <f t="shared" si="7"/>
        <v>0.21393581953897012</v>
      </c>
      <c r="W70" s="2">
        <f t="shared" si="8"/>
        <v>0.01</v>
      </c>
      <c r="X70" s="1"/>
      <c r="AA70" t="e">
        <f t="shared" si="5"/>
        <v>#DIV/0!</v>
      </c>
      <c r="AE70">
        <v>68</v>
      </c>
      <c r="AF70">
        <f t="shared" si="9"/>
        <v>268089</v>
      </c>
      <c r="AG70">
        <f t="shared" si="10"/>
        <v>574383</v>
      </c>
    </row>
    <row r="71" spans="1:33" x14ac:dyDescent="0.3">
      <c r="A71">
        <v>2013</v>
      </c>
      <c r="B71">
        <v>69</v>
      </c>
      <c r="C71">
        <v>72585</v>
      </c>
      <c r="D71">
        <v>100086</v>
      </c>
      <c r="E71">
        <v>39197</v>
      </c>
      <c r="F71">
        <v>49664</v>
      </c>
      <c r="G71">
        <f>Table1[[#This Row],[m_miasto]]+Table1[[#This Row],[k_miasto]]+Table1[[#This Row],[m_wies]]+Table1[[#This Row],[k_wies]]</f>
        <v>261532</v>
      </c>
      <c r="H71">
        <f>Table1[[#This Row],[m_miasto]]+Table1[[#This Row],[k_miasto]]</f>
        <v>172671</v>
      </c>
      <c r="I71">
        <f>Table1[[#This Row],[m_wies]]+Table1[[#This Row],[k_wies]]</f>
        <v>88861</v>
      </c>
      <c r="J71" s="1">
        <f>Table1[[#This Row],[m_miasto]]*Table1[[#This Row],[wiek]]</f>
        <v>5008365</v>
      </c>
      <c r="K71" s="1">
        <f>Table1[[#This Row],[m_miasto]]+Table1[[#This Row],[m_wies]]-Table1[[#This Row],[k_miasto]]-Table1[[#This Row],[k_wies]]</f>
        <v>-37968</v>
      </c>
      <c r="L71" s="1" cm="1">
        <f t="array" ref="L71">_xlfn.IFS(A70&lt;&gt;Table1[[#This Row],[rok]],0,AND(L70=0, Table1[[#This Row],[Column1]]&lt;0),Table1[[#This Row],[wiek]]*Table1[[#This Row],[rok]],L70&lt;&gt;0,L70,L70=0,L70)</f>
        <v>98637</v>
      </c>
      <c r="M71" s="1"/>
      <c r="N71" s="1"/>
      <c r="O71" s="1">
        <v>35999427</v>
      </c>
      <c r="P71" s="1">
        <v>2038</v>
      </c>
      <c r="Q71" s="1">
        <v>5713564</v>
      </c>
      <c r="R71" s="1">
        <v>22499142</v>
      </c>
      <c r="S71" s="1">
        <v>7786721</v>
      </c>
      <c r="T71" s="2">
        <f t="shared" si="6"/>
        <v>0.1587126372872546</v>
      </c>
      <c r="U71" s="2">
        <v>0.62</v>
      </c>
      <c r="V71" s="2">
        <f t="shared" si="7"/>
        <v>0.21630124835042513</v>
      </c>
      <c r="W71" s="2">
        <f t="shared" si="8"/>
        <v>0.01</v>
      </c>
      <c r="X71" s="1"/>
      <c r="AA71" t="e">
        <f t="shared" si="5"/>
        <v>#DIV/0!</v>
      </c>
      <c r="AE71">
        <v>69</v>
      </c>
      <c r="AF71">
        <f t="shared" si="9"/>
        <v>261532</v>
      </c>
      <c r="AG71">
        <f t="shared" si="10"/>
        <v>544762</v>
      </c>
    </row>
    <row r="72" spans="1:33" x14ac:dyDescent="0.3">
      <c r="A72">
        <v>2013</v>
      </c>
      <c r="B72">
        <v>70</v>
      </c>
      <c r="C72">
        <v>68894</v>
      </c>
      <c r="D72">
        <v>95771</v>
      </c>
      <c r="E72">
        <v>36857</v>
      </c>
      <c r="F72">
        <v>48228</v>
      </c>
      <c r="G72">
        <f>Table1[[#This Row],[m_miasto]]+Table1[[#This Row],[k_miasto]]+Table1[[#This Row],[m_wies]]+Table1[[#This Row],[k_wies]]</f>
        <v>249750</v>
      </c>
      <c r="H72">
        <f>Table1[[#This Row],[m_miasto]]+Table1[[#This Row],[k_miasto]]</f>
        <v>164665</v>
      </c>
      <c r="I72">
        <f>Table1[[#This Row],[m_wies]]+Table1[[#This Row],[k_wies]]</f>
        <v>85085</v>
      </c>
      <c r="J72" s="1">
        <f>Table1[[#This Row],[m_miasto]]*Table1[[#This Row],[wiek]]</f>
        <v>4822580</v>
      </c>
      <c r="K72" s="1">
        <f>Table1[[#This Row],[m_miasto]]+Table1[[#This Row],[m_wies]]-Table1[[#This Row],[k_miasto]]-Table1[[#This Row],[k_wies]]</f>
        <v>-38248</v>
      </c>
      <c r="L72" s="1" cm="1">
        <f t="array" ref="L72">_xlfn.IFS(A71&lt;&gt;Table1[[#This Row],[rok]],0,AND(L71=0, Table1[[#This Row],[Column1]]&lt;0),Table1[[#This Row],[wiek]]*Table1[[#This Row],[rok]],L71&lt;&gt;0,L71,L71=0,L71)</f>
        <v>98637</v>
      </c>
      <c r="M72" s="1"/>
      <c r="N72" s="1"/>
      <c r="O72" s="1">
        <v>35834827</v>
      </c>
      <c r="P72" s="1">
        <v>2039</v>
      </c>
      <c r="Q72" s="1">
        <v>5651495</v>
      </c>
      <c r="R72" s="1">
        <v>22336048</v>
      </c>
      <c r="S72" s="1">
        <v>7847284</v>
      </c>
      <c r="T72" s="2">
        <f t="shared" si="6"/>
        <v>0.15770956561336266</v>
      </c>
      <c r="U72" s="2">
        <v>0.62</v>
      </c>
      <c r="V72" s="2">
        <f t="shared" si="7"/>
        <v>0.21898484398989843</v>
      </c>
      <c r="W72" s="2">
        <f t="shared" si="8"/>
        <v>0.01</v>
      </c>
      <c r="X72" s="1"/>
      <c r="AA72" t="e">
        <f t="shared" si="5"/>
        <v>#DIV/0!</v>
      </c>
      <c r="AE72">
        <v>70</v>
      </c>
      <c r="AF72">
        <f t="shared" si="9"/>
        <v>249750</v>
      </c>
      <c r="AG72">
        <f t="shared" si="10"/>
        <v>548852</v>
      </c>
    </row>
    <row r="73" spans="1:33" x14ac:dyDescent="0.3">
      <c r="A73">
        <v>2013</v>
      </c>
      <c r="B73">
        <v>71</v>
      </c>
      <c r="C73">
        <v>65061</v>
      </c>
      <c r="D73">
        <v>93190</v>
      </c>
      <c r="E73">
        <v>35003</v>
      </c>
      <c r="F73">
        <v>47271</v>
      </c>
      <c r="G73">
        <f>Table1[[#This Row],[m_miasto]]+Table1[[#This Row],[k_miasto]]+Table1[[#This Row],[m_wies]]+Table1[[#This Row],[k_wies]]</f>
        <v>240525</v>
      </c>
      <c r="H73">
        <f>Table1[[#This Row],[m_miasto]]+Table1[[#This Row],[k_miasto]]</f>
        <v>158251</v>
      </c>
      <c r="I73">
        <f>Table1[[#This Row],[m_wies]]+Table1[[#This Row],[k_wies]]</f>
        <v>82274</v>
      </c>
      <c r="J73" s="1">
        <f>Table1[[#This Row],[m_miasto]]*Table1[[#This Row],[wiek]]</f>
        <v>4619331</v>
      </c>
      <c r="K73" s="1">
        <f>Table1[[#This Row],[m_miasto]]+Table1[[#This Row],[m_wies]]-Table1[[#This Row],[k_miasto]]-Table1[[#This Row],[k_wies]]</f>
        <v>-40397</v>
      </c>
      <c r="L73" s="1" cm="1">
        <f t="array" ref="L73">_xlfn.IFS(A72&lt;&gt;Table1[[#This Row],[rok]],0,AND(L72=0, Table1[[#This Row],[Column1]]&lt;0),Table1[[#This Row],[wiek]]*Table1[[#This Row],[rok]],L72&lt;&gt;0,L72,L72=0,L72)</f>
        <v>98637</v>
      </c>
      <c r="M73" s="1"/>
      <c r="N73" s="1"/>
      <c r="O73" s="1">
        <v>35668224</v>
      </c>
      <c r="P73" s="1">
        <v>2040</v>
      </c>
      <c r="Q73" s="1">
        <v>5593812</v>
      </c>
      <c r="R73" s="1">
        <v>22151591</v>
      </c>
      <c r="S73" s="1">
        <v>7922821</v>
      </c>
      <c r="T73" s="2">
        <f t="shared" si="6"/>
        <v>0.15682900275606657</v>
      </c>
      <c r="U73" s="2">
        <v>0.62</v>
      </c>
      <c r="V73" s="2">
        <f t="shared" si="7"/>
        <v>0.22212546943744663</v>
      </c>
      <c r="W73" s="2">
        <f t="shared" si="8"/>
        <v>0.01</v>
      </c>
      <c r="X73" s="1"/>
      <c r="AA73" t="e">
        <f t="shared" si="5"/>
        <v>#DIV/0!</v>
      </c>
      <c r="AE73">
        <v>71</v>
      </c>
      <c r="AF73">
        <f t="shared" si="9"/>
        <v>240525</v>
      </c>
      <c r="AG73">
        <f t="shared" si="10"/>
        <v>538582</v>
      </c>
    </row>
    <row r="74" spans="1:33" x14ac:dyDescent="0.3">
      <c r="A74">
        <v>2013</v>
      </c>
      <c r="B74">
        <v>72</v>
      </c>
      <c r="C74">
        <v>65918</v>
      </c>
      <c r="D74">
        <v>98147</v>
      </c>
      <c r="E74">
        <v>37413</v>
      </c>
      <c r="F74">
        <v>50526</v>
      </c>
      <c r="G74">
        <f>Table1[[#This Row],[m_miasto]]+Table1[[#This Row],[k_miasto]]+Table1[[#This Row],[m_wies]]+Table1[[#This Row],[k_wies]]</f>
        <v>252004</v>
      </c>
      <c r="H74">
        <f>Table1[[#This Row],[m_miasto]]+Table1[[#This Row],[k_miasto]]</f>
        <v>164065</v>
      </c>
      <c r="I74">
        <f>Table1[[#This Row],[m_wies]]+Table1[[#This Row],[k_wies]]</f>
        <v>87939</v>
      </c>
      <c r="J74" s="1">
        <f>Table1[[#This Row],[m_miasto]]*Table1[[#This Row],[wiek]]</f>
        <v>4746096</v>
      </c>
      <c r="K74" s="1">
        <f>Table1[[#This Row],[m_miasto]]+Table1[[#This Row],[m_wies]]-Table1[[#This Row],[k_miasto]]-Table1[[#This Row],[k_wies]]</f>
        <v>-45342</v>
      </c>
      <c r="L74" s="1" cm="1">
        <f t="array" ref="L74">_xlfn.IFS(A73&lt;&gt;Table1[[#This Row],[rok]],0,AND(L73=0, Table1[[#This Row],[Column1]]&lt;0),Table1[[#This Row],[wiek]]*Table1[[#This Row],[rok]],L73&lt;&gt;0,L73,L73=0,L73)</f>
        <v>98637</v>
      </c>
      <c r="M74" s="1"/>
      <c r="N74" s="1"/>
      <c r="O74" s="1">
        <v>35500232</v>
      </c>
      <c r="P74" s="1">
        <v>2041</v>
      </c>
      <c r="Q74" s="1">
        <v>5541191</v>
      </c>
      <c r="R74" s="1">
        <v>21945573</v>
      </c>
      <c r="S74" s="1">
        <v>8013468</v>
      </c>
      <c r="T74" s="2">
        <f t="shared" si="6"/>
        <v>0.15608886725021967</v>
      </c>
      <c r="U74" s="2">
        <v>0.62</v>
      </c>
      <c r="V74" s="2">
        <f t="shared" si="7"/>
        <v>0.22573001776439094</v>
      </c>
      <c r="W74" s="2">
        <f t="shared" si="8"/>
        <v>0.01</v>
      </c>
      <c r="X74" s="1"/>
      <c r="AA74" t="e">
        <f t="shared" si="5"/>
        <v>#DIV/0!</v>
      </c>
      <c r="AE74">
        <v>72</v>
      </c>
      <c r="AF74">
        <f t="shared" si="9"/>
        <v>252004</v>
      </c>
      <c r="AG74">
        <f t="shared" si="10"/>
        <v>516395</v>
      </c>
    </row>
    <row r="75" spans="1:33" x14ac:dyDescent="0.3">
      <c r="A75">
        <v>2013</v>
      </c>
      <c r="B75">
        <v>73</v>
      </c>
      <c r="C75">
        <v>65319</v>
      </c>
      <c r="D75">
        <v>100502</v>
      </c>
      <c r="E75">
        <v>37972</v>
      </c>
      <c r="F75">
        <v>53905</v>
      </c>
      <c r="G75">
        <f>Table1[[#This Row],[m_miasto]]+Table1[[#This Row],[k_miasto]]+Table1[[#This Row],[m_wies]]+Table1[[#This Row],[k_wies]]</f>
        <v>257698</v>
      </c>
      <c r="H75">
        <f>Table1[[#This Row],[m_miasto]]+Table1[[#This Row],[k_miasto]]</f>
        <v>165821</v>
      </c>
      <c r="I75">
        <f>Table1[[#This Row],[m_wies]]+Table1[[#This Row],[k_wies]]</f>
        <v>91877</v>
      </c>
      <c r="J75" s="1">
        <f>Table1[[#This Row],[m_miasto]]*Table1[[#This Row],[wiek]]</f>
        <v>4768287</v>
      </c>
      <c r="K75" s="1">
        <f>Table1[[#This Row],[m_miasto]]+Table1[[#This Row],[m_wies]]-Table1[[#This Row],[k_miasto]]-Table1[[#This Row],[k_wies]]</f>
        <v>-51116</v>
      </c>
      <c r="L75" s="1" cm="1">
        <f t="array" ref="L75">_xlfn.IFS(A74&lt;&gt;Table1[[#This Row],[rok]],0,AND(L74=0, Table1[[#This Row],[Column1]]&lt;0),Table1[[#This Row],[wiek]]*Table1[[#This Row],[rok]],L74&lt;&gt;0,L74,L74=0,L74)</f>
        <v>98637</v>
      </c>
      <c r="M75" s="1"/>
      <c r="N75" s="1"/>
      <c r="O75" s="1">
        <v>35330931</v>
      </c>
      <c r="P75" s="1">
        <v>2042</v>
      </c>
      <c r="Q75" s="1">
        <v>5493897</v>
      </c>
      <c r="R75" s="1">
        <v>21715586</v>
      </c>
      <c r="S75" s="1">
        <v>8121448</v>
      </c>
      <c r="T75" s="2">
        <f t="shared" si="6"/>
        <v>0.15549822335562002</v>
      </c>
      <c r="U75" s="2">
        <v>0.61</v>
      </c>
      <c r="V75" s="2">
        <f t="shared" si="7"/>
        <v>0.22986793073751721</v>
      </c>
      <c r="W75" s="2">
        <f t="shared" si="8"/>
        <v>0.01</v>
      </c>
      <c r="X75" s="1"/>
      <c r="AA75" t="e">
        <f t="shared" si="5"/>
        <v>#DIV/0!</v>
      </c>
      <c r="AE75">
        <v>73</v>
      </c>
      <c r="AF75">
        <f t="shared" si="9"/>
        <v>257698</v>
      </c>
      <c r="AG75">
        <f t="shared" si="10"/>
        <v>504310</v>
      </c>
    </row>
    <row r="76" spans="1:33" x14ac:dyDescent="0.3">
      <c r="A76">
        <v>2013</v>
      </c>
      <c r="B76">
        <v>74</v>
      </c>
      <c r="C76">
        <v>62510</v>
      </c>
      <c r="D76">
        <v>99249</v>
      </c>
      <c r="E76">
        <v>36622</v>
      </c>
      <c r="F76">
        <v>54096</v>
      </c>
      <c r="G76">
        <f>Table1[[#This Row],[m_miasto]]+Table1[[#This Row],[k_miasto]]+Table1[[#This Row],[m_wies]]+Table1[[#This Row],[k_wies]]</f>
        <v>252477</v>
      </c>
      <c r="H76">
        <f>Table1[[#This Row],[m_miasto]]+Table1[[#This Row],[k_miasto]]</f>
        <v>161759</v>
      </c>
      <c r="I76">
        <f>Table1[[#This Row],[m_wies]]+Table1[[#This Row],[k_wies]]</f>
        <v>90718</v>
      </c>
      <c r="J76" s="1">
        <f>Table1[[#This Row],[m_miasto]]*Table1[[#This Row],[wiek]]</f>
        <v>4625740</v>
      </c>
      <c r="K76" s="1">
        <f>Table1[[#This Row],[m_miasto]]+Table1[[#This Row],[m_wies]]-Table1[[#This Row],[k_miasto]]-Table1[[#This Row],[k_wies]]</f>
        <v>-54213</v>
      </c>
      <c r="L76" s="1" cm="1">
        <f t="array" ref="L76">_xlfn.IFS(A75&lt;&gt;Table1[[#This Row],[rok]],0,AND(L75=0, Table1[[#This Row],[Column1]]&lt;0),Table1[[#This Row],[wiek]]*Table1[[#This Row],[rok]],L75&lt;&gt;0,L75,L75=0,L75)</f>
        <v>98637</v>
      </c>
      <c r="M76" s="1"/>
      <c r="N76" s="1"/>
      <c r="O76" s="1">
        <v>35160650</v>
      </c>
      <c r="P76" s="1">
        <v>2043</v>
      </c>
      <c r="Q76" s="1">
        <v>5451860</v>
      </c>
      <c r="R76" s="1">
        <v>21462397</v>
      </c>
      <c r="S76" s="1">
        <v>8246393</v>
      </c>
      <c r="T76" s="2">
        <f t="shared" si="6"/>
        <v>0.15505572280375932</v>
      </c>
      <c r="U76" s="2">
        <v>0.61</v>
      </c>
      <c r="V76" s="2">
        <f t="shared" si="7"/>
        <v>0.23453471423309866</v>
      </c>
      <c r="W76" s="2">
        <f t="shared" si="8"/>
        <v>0.01</v>
      </c>
      <c r="X76" s="1"/>
      <c r="AA76" t="e">
        <f t="shared" si="5"/>
        <v>#DIV/0!</v>
      </c>
      <c r="AE76">
        <v>74</v>
      </c>
      <c r="AF76">
        <f t="shared" si="9"/>
        <v>252477</v>
      </c>
      <c r="AG76">
        <f t="shared" si="10"/>
        <v>497219</v>
      </c>
    </row>
    <row r="77" spans="1:33" x14ac:dyDescent="0.3">
      <c r="A77">
        <v>2013</v>
      </c>
      <c r="B77">
        <v>75</v>
      </c>
      <c r="C77">
        <v>59206</v>
      </c>
      <c r="D77">
        <v>97116</v>
      </c>
      <c r="E77">
        <v>35523</v>
      </c>
      <c r="F77">
        <v>54009</v>
      </c>
      <c r="G77">
        <f>Table1[[#This Row],[m_miasto]]+Table1[[#This Row],[k_miasto]]+Table1[[#This Row],[m_wies]]+Table1[[#This Row],[k_wies]]</f>
        <v>245854</v>
      </c>
      <c r="H77">
        <f>Table1[[#This Row],[m_miasto]]+Table1[[#This Row],[k_miasto]]</f>
        <v>156322</v>
      </c>
      <c r="I77">
        <f>Table1[[#This Row],[m_wies]]+Table1[[#This Row],[k_wies]]</f>
        <v>89532</v>
      </c>
      <c r="J77" s="1">
        <f>Table1[[#This Row],[m_miasto]]*Table1[[#This Row],[wiek]]</f>
        <v>4440450</v>
      </c>
      <c r="K77" s="1">
        <f>Table1[[#This Row],[m_miasto]]+Table1[[#This Row],[m_wies]]-Table1[[#This Row],[k_miasto]]-Table1[[#This Row],[k_wies]]</f>
        <v>-56396</v>
      </c>
      <c r="L77" s="1" cm="1">
        <f t="array" ref="L77">_xlfn.IFS(A76&lt;&gt;Table1[[#This Row],[rok]],0,AND(L76=0, Table1[[#This Row],[Column1]]&lt;0),Table1[[#This Row],[wiek]]*Table1[[#This Row],[rok]],L76&lt;&gt;0,L76,L76=0,L76)</f>
        <v>98637</v>
      </c>
      <c r="M77" s="1"/>
      <c r="N77" s="1"/>
      <c r="O77" s="1">
        <v>34989408</v>
      </c>
      <c r="P77" s="1">
        <v>2044</v>
      </c>
      <c r="Q77" s="1">
        <v>5414635</v>
      </c>
      <c r="R77" s="1">
        <v>21186095</v>
      </c>
      <c r="S77" s="1">
        <v>8388678</v>
      </c>
      <c r="T77" s="2">
        <f t="shared" si="6"/>
        <v>0.15475068912283396</v>
      </c>
      <c r="U77" s="2">
        <v>0.61</v>
      </c>
      <c r="V77" s="2">
        <f t="shared" si="7"/>
        <v>0.23974906920402883</v>
      </c>
      <c r="W77" s="2">
        <f t="shared" si="8"/>
        <v>0.01</v>
      </c>
      <c r="X77" s="1"/>
      <c r="AA77" t="e">
        <f t="shared" si="5"/>
        <v>#DIV/0!</v>
      </c>
      <c r="AE77">
        <v>75</v>
      </c>
      <c r="AF77">
        <f t="shared" si="9"/>
        <v>245854</v>
      </c>
      <c r="AG77">
        <f t="shared" si="10"/>
        <v>470734</v>
      </c>
    </row>
    <row r="78" spans="1:33" x14ac:dyDescent="0.3">
      <c r="A78">
        <v>2013</v>
      </c>
      <c r="B78">
        <v>76</v>
      </c>
      <c r="C78">
        <v>57252</v>
      </c>
      <c r="D78">
        <v>95677</v>
      </c>
      <c r="E78">
        <v>33826</v>
      </c>
      <c r="F78">
        <v>53349</v>
      </c>
      <c r="G78">
        <f>Table1[[#This Row],[m_miasto]]+Table1[[#This Row],[k_miasto]]+Table1[[#This Row],[m_wies]]+Table1[[#This Row],[k_wies]]</f>
        <v>240104</v>
      </c>
      <c r="H78">
        <f>Table1[[#This Row],[m_miasto]]+Table1[[#This Row],[k_miasto]]</f>
        <v>152929</v>
      </c>
      <c r="I78">
        <f>Table1[[#This Row],[m_wies]]+Table1[[#This Row],[k_wies]]</f>
        <v>87175</v>
      </c>
      <c r="J78" s="1">
        <f>Table1[[#This Row],[m_miasto]]*Table1[[#This Row],[wiek]]</f>
        <v>4351152</v>
      </c>
      <c r="K78" s="1">
        <f>Table1[[#This Row],[m_miasto]]+Table1[[#This Row],[m_wies]]-Table1[[#This Row],[k_miasto]]-Table1[[#This Row],[k_wies]]</f>
        <v>-57948</v>
      </c>
      <c r="L78" s="1" cm="1">
        <f t="array" ref="L78">_xlfn.IFS(A77&lt;&gt;Table1[[#This Row],[rok]],0,AND(L77=0, Table1[[#This Row],[Column1]]&lt;0),Table1[[#This Row],[wiek]]*Table1[[#This Row],[rok]],L77&lt;&gt;0,L77,L77=0,L77)</f>
        <v>98637</v>
      </c>
      <c r="M78" s="1"/>
      <c r="N78" s="1"/>
      <c r="O78" s="1">
        <v>34817352</v>
      </c>
      <c r="P78" s="1">
        <v>2045</v>
      </c>
      <c r="Q78" s="1">
        <v>5381517</v>
      </c>
      <c r="R78" s="1">
        <v>20907180</v>
      </c>
      <c r="S78" s="1">
        <v>8528655</v>
      </c>
      <c r="T78" s="2">
        <f t="shared" si="6"/>
        <v>0.15456422418338994</v>
      </c>
      <c r="U78" s="2">
        <v>0.6</v>
      </c>
      <c r="V78" s="2">
        <f t="shared" si="7"/>
        <v>0.24495415389429961</v>
      </c>
      <c r="W78" s="2">
        <f t="shared" si="8"/>
        <v>0.01</v>
      </c>
      <c r="X78" s="1"/>
      <c r="AA78" t="e">
        <f t="shared" si="5"/>
        <v>#DIV/0!</v>
      </c>
      <c r="AE78">
        <v>76</v>
      </c>
      <c r="AF78">
        <f t="shared" si="9"/>
        <v>240104</v>
      </c>
      <c r="AG78">
        <f t="shared" si="10"/>
        <v>443557</v>
      </c>
    </row>
    <row r="79" spans="1:33" x14ac:dyDescent="0.3">
      <c r="A79">
        <v>2013</v>
      </c>
      <c r="B79">
        <v>77</v>
      </c>
      <c r="C79">
        <v>54846</v>
      </c>
      <c r="D79">
        <v>94502</v>
      </c>
      <c r="E79">
        <v>32052</v>
      </c>
      <c r="F79">
        <v>52783</v>
      </c>
      <c r="G79">
        <f>Table1[[#This Row],[m_miasto]]+Table1[[#This Row],[k_miasto]]+Table1[[#This Row],[m_wies]]+Table1[[#This Row],[k_wies]]</f>
        <v>234183</v>
      </c>
      <c r="H79">
        <f>Table1[[#This Row],[m_miasto]]+Table1[[#This Row],[k_miasto]]</f>
        <v>149348</v>
      </c>
      <c r="I79">
        <f>Table1[[#This Row],[m_wies]]+Table1[[#This Row],[k_wies]]</f>
        <v>84835</v>
      </c>
      <c r="J79" s="1">
        <f>Table1[[#This Row],[m_miasto]]*Table1[[#This Row],[wiek]]</f>
        <v>4223142</v>
      </c>
      <c r="K79" s="1">
        <f>Table1[[#This Row],[m_miasto]]+Table1[[#This Row],[m_wies]]-Table1[[#This Row],[k_miasto]]-Table1[[#This Row],[k_wies]]</f>
        <v>-60387</v>
      </c>
      <c r="L79" s="1" cm="1">
        <f t="array" ref="L79">_xlfn.IFS(A78&lt;&gt;Table1[[#This Row],[rok]],0,AND(L78=0, Table1[[#This Row],[Column1]]&lt;0),Table1[[#This Row],[wiek]]*Table1[[#This Row],[rok]],L78&lt;&gt;0,L78,L78=0,L78)</f>
        <v>98637</v>
      </c>
      <c r="M79" s="1"/>
      <c r="N79" s="1"/>
      <c r="O79" s="1">
        <v>34644697</v>
      </c>
      <c r="P79" s="1">
        <v>2046</v>
      </c>
      <c r="Q79" s="1">
        <v>5351626</v>
      </c>
      <c r="R79" s="1">
        <v>20619759</v>
      </c>
      <c r="S79" s="1">
        <v>8673312</v>
      </c>
      <c r="T79" s="2">
        <f t="shared" si="6"/>
        <v>0.15447172189152067</v>
      </c>
      <c r="U79" s="2">
        <v>0.6</v>
      </c>
      <c r="V79" s="2">
        <f t="shared" si="7"/>
        <v>0.25035034943443146</v>
      </c>
      <c r="W79" s="2">
        <f t="shared" si="8"/>
        <v>0.01</v>
      </c>
      <c r="X79" s="1"/>
      <c r="AA79" t="e">
        <f t="shared" ref="AA79:AA102" si="11">Y79/Z79</f>
        <v>#DIV/0!</v>
      </c>
      <c r="AE79">
        <v>77</v>
      </c>
      <c r="AF79">
        <f t="shared" si="9"/>
        <v>234183</v>
      </c>
      <c r="AG79">
        <f t="shared" si="10"/>
        <v>415448</v>
      </c>
    </row>
    <row r="80" spans="1:33" x14ac:dyDescent="0.3">
      <c r="A80">
        <v>2013</v>
      </c>
      <c r="B80">
        <v>78</v>
      </c>
      <c r="C80">
        <v>50509</v>
      </c>
      <c r="D80">
        <v>89482</v>
      </c>
      <c r="E80">
        <v>29998</v>
      </c>
      <c r="F80">
        <v>51337</v>
      </c>
      <c r="G80">
        <f>Table1[[#This Row],[m_miasto]]+Table1[[#This Row],[k_miasto]]+Table1[[#This Row],[m_wies]]+Table1[[#This Row],[k_wies]]</f>
        <v>221326</v>
      </c>
      <c r="H80">
        <f>Table1[[#This Row],[m_miasto]]+Table1[[#This Row],[k_miasto]]</f>
        <v>139991</v>
      </c>
      <c r="I80">
        <f>Table1[[#This Row],[m_wies]]+Table1[[#This Row],[k_wies]]</f>
        <v>81335</v>
      </c>
      <c r="J80" s="1">
        <f>Table1[[#This Row],[m_miasto]]*Table1[[#This Row],[wiek]]</f>
        <v>3939702</v>
      </c>
      <c r="K80" s="1">
        <f>Table1[[#This Row],[m_miasto]]+Table1[[#This Row],[m_wies]]-Table1[[#This Row],[k_miasto]]-Table1[[#This Row],[k_wies]]</f>
        <v>-60312</v>
      </c>
      <c r="L80" s="1" cm="1">
        <f t="array" ref="L80">_xlfn.IFS(A79&lt;&gt;Table1[[#This Row],[rok]],0,AND(L79=0, Table1[[#This Row],[Column1]]&lt;0),Table1[[#This Row],[wiek]]*Table1[[#This Row],[rok]],L79&lt;&gt;0,L79,L79=0,L79)</f>
        <v>98637</v>
      </c>
      <c r="M80" s="1"/>
      <c r="N80" s="1"/>
      <c r="O80" s="1">
        <v>34471399</v>
      </c>
      <c r="P80" s="1">
        <v>2047</v>
      </c>
      <c r="Q80" s="1">
        <v>5324077</v>
      </c>
      <c r="R80" s="1">
        <v>20313109</v>
      </c>
      <c r="S80" s="1">
        <v>8834213</v>
      </c>
      <c r="T80" s="2">
        <f t="shared" si="6"/>
        <v>0.15444911301685202</v>
      </c>
      <c r="U80" s="2">
        <v>0.59</v>
      </c>
      <c r="V80" s="2">
        <f t="shared" si="7"/>
        <v>0.25627660194470203</v>
      </c>
      <c r="W80" s="2">
        <f t="shared" si="8"/>
        <v>0.01</v>
      </c>
      <c r="X80" s="1"/>
      <c r="AA80" t="e">
        <f t="shared" si="11"/>
        <v>#DIV/0!</v>
      </c>
      <c r="AE80">
        <v>78</v>
      </c>
      <c r="AF80">
        <f t="shared" si="9"/>
        <v>221326</v>
      </c>
      <c r="AG80">
        <f t="shared" si="10"/>
        <v>388490</v>
      </c>
    </row>
    <row r="81" spans="1:33" x14ac:dyDescent="0.3">
      <c r="A81">
        <v>2013</v>
      </c>
      <c r="B81">
        <v>79</v>
      </c>
      <c r="C81">
        <v>45663</v>
      </c>
      <c r="D81">
        <v>83343</v>
      </c>
      <c r="E81">
        <v>27547</v>
      </c>
      <c r="F81">
        <v>49334</v>
      </c>
      <c r="G81">
        <f>Table1[[#This Row],[m_miasto]]+Table1[[#This Row],[k_miasto]]+Table1[[#This Row],[m_wies]]+Table1[[#This Row],[k_wies]]</f>
        <v>205887</v>
      </c>
      <c r="H81">
        <f>Table1[[#This Row],[m_miasto]]+Table1[[#This Row],[k_miasto]]</f>
        <v>129006</v>
      </c>
      <c r="I81">
        <f>Table1[[#This Row],[m_wies]]+Table1[[#This Row],[k_wies]]</f>
        <v>76881</v>
      </c>
      <c r="J81" s="1">
        <f>Table1[[#This Row],[m_miasto]]*Table1[[#This Row],[wiek]]</f>
        <v>3607377</v>
      </c>
      <c r="K81" s="1">
        <f>Table1[[#This Row],[m_miasto]]+Table1[[#This Row],[m_wies]]-Table1[[#This Row],[k_miasto]]-Table1[[#This Row],[k_wies]]</f>
        <v>-59467</v>
      </c>
      <c r="L81" s="1" cm="1">
        <f t="array" ref="L81">_xlfn.IFS(A80&lt;&gt;Table1[[#This Row],[rok]],0,AND(L80=0, Table1[[#This Row],[Column1]]&lt;0),Table1[[#This Row],[wiek]]*Table1[[#This Row],[rok]],L80&lt;&gt;0,L80,L80=0,L80)</f>
        <v>98637</v>
      </c>
      <c r="M81" s="1"/>
      <c r="N81" s="1"/>
      <c r="O81" s="1">
        <v>34297829</v>
      </c>
      <c r="P81" s="1">
        <v>2048</v>
      </c>
      <c r="Q81" s="1">
        <v>5297987</v>
      </c>
      <c r="R81" s="1">
        <v>19999691</v>
      </c>
      <c r="S81" s="1">
        <v>9000151</v>
      </c>
      <c r="T81" s="2">
        <f t="shared" si="6"/>
        <v>0.15447003948850524</v>
      </c>
      <c r="U81" s="2">
        <v>0.57999999999999996</v>
      </c>
      <c r="V81" s="2">
        <f t="shared" si="7"/>
        <v>0.26241168209218141</v>
      </c>
      <c r="W81" s="2">
        <f t="shared" si="8"/>
        <v>0.01</v>
      </c>
      <c r="X81" s="1"/>
      <c r="AA81" t="e">
        <f t="shared" si="11"/>
        <v>#DIV/0!</v>
      </c>
      <c r="AE81">
        <v>79</v>
      </c>
      <c r="AF81">
        <f t="shared" si="9"/>
        <v>205887</v>
      </c>
      <c r="AG81">
        <f t="shared" si="10"/>
        <v>361055</v>
      </c>
    </row>
    <row r="82" spans="1:33" x14ac:dyDescent="0.3">
      <c r="A82">
        <v>2013</v>
      </c>
      <c r="B82">
        <v>80</v>
      </c>
      <c r="C82">
        <v>41794</v>
      </c>
      <c r="D82">
        <v>77733</v>
      </c>
      <c r="E82">
        <v>25184</v>
      </c>
      <c r="F82">
        <v>46783</v>
      </c>
      <c r="G82">
        <f>Table1[[#This Row],[m_miasto]]+Table1[[#This Row],[k_miasto]]+Table1[[#This Row],[m_wies]]+Table1[[#This Row],[k_wies]]</f>
        <v>191494</v>
      </c>
      <c r="H82">
        <f>Table1[[#This Row],[m_miasto]]+Table1[[#This Row],[k_miasto]]</f>
        <v>119527</v>
      </c>
      <c r="I82">
        <f>Table1[[#This Row],[m_wies]]+Table1[[#This Row],[k_wies]]</f>
        <v>71967</v>
      </c>
      <c r="J82" s="1">
        <f>Table1[[#This Row],[m_miasto]]*Table1[[#This Row],[wiek]]</f>
        <v>3343520</v>
      </c>
      <c r="K82" s="1">
        <f>Table1[[#This Row],[m_miasto]]+Table1[[#This Row],[m_wies]]-Table1[[#This Row],[k_miasto]]-Table1[[#This Row],[k_wies]]</f>
        <v>-57538</v>
      </c>
      <c r="L82" s="1" cm="1">
        <f t="array" ref="L82">_xlfn.IFS(A81&lt;&gt;Table1[[#This Row],[rok]],0,AND(L81=0, Table1[[#This Row],[Column1]]&lt;0),Table1[[#This Row],[wiek]]*Table1[[#This Row],[rok]],L81&lt;&gt;0,L81,L81=0,L81)</f>
        <v>98637</v>
      </c>
      <c r="M82" s="1"/>
      <c r="N82" s="1"/>
      <c r="O82" s="1">
        <v>34124127</v>
      </c>
      <c r="P82" s="1">
        <v>2049</v>
      </c>
      <c r="Q82" s="1">
        <v>5272620</v>
      </c>
      <c r="R82" s="1">
        <v>19693932</v>
      </c>
      <c r="S82" s="1">
        <v>9157575</v>
      </c>
      <c r="T82" s="2">
        <f t="shared" si="6"/>
        <v>0.15451296380417293</v>
      </c>
      <c r="U82" s="2">
        <v>0.57999999999999996</v>
      </c>
      <c r="V82" s="2">
        <f t="shared" si="7"/>
        <v>0.2683607114696297</v>
      </c>
      <c r="W82" s="2">
        <f t="shared" si="8"/>
        <v>0.01</v>
      </c>
      <c r="X82" s="1"/>
      <c r="AA82" t="e">
        <f t="shared" si="11"/>
        <v>#DIV/0!</v>
      </c>
      <c r="AE82">
        <v>80</v>
      </c>
      <c r="AF82">
        <f t="shared" si="9"/>
        <v>191494</v>
      </c>
      <c r="AG82">
        <f t="shared" si="10"/>
        <v>336786</v>
      </c>
    </row>
    <row r="83" spans="1:33" x14ac:dyDescent="0.3">
      <c r="A83">
        <v>2013</v>
      </c>
      <c r="B83">
        <v>81</v>
      </c>
      <c r="C83">
        <v>39554</v>
      </c>
      <c r="D83">
        <v>76120</v>
      </c>
      <c r="E83">
        <v>23571</v>
      </c>
      <c r="F83">
        <v>47423</v>
      </c>
      <c r="G83">
        <f>Table1[[#This Row],[m_miasto]]+Table1[[#This Row],[k_miasto]]+Table1[[#This Row],[m_wies]]+Table1[[#This Row],[k_wies]]</f>
        <v>186668</v>
      </c>
      <c r="H83">
        <f>Table1[[#This Row],[m_miasto]]+Table1[[#This Row],[k_miasto]]</f>
        <v>115674</v>
      </c>
      <c r="I83">
        <f>Table1[[#This Row],[m_wies]]+Table1[[#This Row],[k_wies]]</f>
        <v>70994</v>
      </c>
      <c r="J83" s="1">
        <f>Table1[[#This Row],[m_miasto]]*Table1[[#This Row],[wiek]]</f>
        <v>3203874</v>
      </c>
      <c r="K83" s="1">
        <f>Table1[[#This Row],[m_miasto]]+Table1[[#This Row],[m_wies]]-Table1[[#This Row],[k_miasto]]-Table1[[#This Row],[k_wies]]</f>
        <v>-60418</v>
      </c>
      <c r="L83" s="1" cm="1">
        <f t="array" ref="L83">_xlfn.IFS(A82&lt;&gt;Table1[[#This Row],[rok]],0,AND(L82=0, Table1[[#This Row],[Column1]]&lt;0),Table1[[#This Row],[wiek]]*Table1[[#This Row],[rok]],L82&lt;&gt;0,L82,L82=0,L82)</f>
        <v>98637</v>
      </c>
      <c r="M83" s="1"/>
      <c r="N83" s="1"/>
      <c r="O83" s="1">
        <v>33950563</v>
      </c>
      <c r="P83" s="1">
        <v>2050</v>
      </c>
      <c r="Q83" s="1">
        <v>5247336</v>
      </c>
      <c r="R83" s="1">
        <v>19361937</v>
      </c>
      <c r="S83" s="1">
        <v>9341290</v>
      </c>
      <c r="T83" s="2">
        <f t="shared" si="6"/>
        <v>0.154558143851694</v>
      </c>
      <c r="U83" s="2">
        <v>0.56999999999999995</v>
      </c>
      <c r="V83" s="2">
        <f t="shared" si="7"/>
        <v>0.2751438908391593</v>
      </c>
      <c r="W83" s="2">
        <f t="shared" si="8"/>
        <v>0.01</v>
      </c>
      <c r="X83" s="1"/>
      <c r="AA83" t="e">
        <f t="shared" si="11"/>
        <v>#DIV/0!</v>
      </c>
      <c r="AE83">
        <v>81</v>
      </c>
      <c r="AF83">
        <f t="shared" si="9"/>
        <v>186668</v>
      </c>
      <c r="AG83">
        <f t="shared" si="10"/>
        <v>310630</v>
      </c>
    </row>
    <row r="84" spans="1:33" x14ac:dyDescent="0.3">
      <c r="A84">
        <v>2013</v>
      </c>
      <c r="B84">
        <v>82</v>
      </c>
      <c r="C84">
        <v>36390</v>
      </c>
      <c r="D84">
        <v>71256</v>
      </c>
      <c r="E84">
        <v>21848</v>
      </c>
      <c r="F84">
        <v>45561</v>
      </c>
      <c r="G84">
        <f>Table1[[#This Row],[m_miasto]]+Table1[[#This Row],[k_miasto]]+Table1[[#This Row],[m_wies]]+Table1[[#This Row],[k_wies]]</f>
        <v>175055</v>
      </c>
      <c r="H84">
        <f>Table1[[#This Row],[m_miasto]]+Table1[[#This Row],[k_miasto]]</f>
        <v>107646</v>
      </c>
      <c r="I84">
        <f>Table1[[#This Row],[m_wies]]+Table1[[#This Row],[k_wies]]</f>
        <v>67409</v>
      </c>
      <c r="J84" s="1">
        <f>Table1[[#This Row],[m_miasto]]*Table1[[#This Row],[wiek]]</f>
        <v>2983980</v>
      </c>
      <c r="K84" s="1">
        <f>Table1[[#This Row],[m_miasto]]+Table1[[#This Row],[m_wies]]-Table1[[#This Row],[k_miasto]]-Table1[[#This Row],[k_wies]]</f>
        <v>-58579</v>
      </c>
      <c r="L84" s="1" cm="1">
        <f t="array" ref="L84">_xlfn.IFS(A83&lt;&gt;Table1[[#This Row],[rok]],0,AND(L83=0, Table1[[#This Row],[Column1]]&lt;0),Table1[[#This Row],[wiek]]*Table1[[#This Row],[rok]],L83&lt;&gt;0,L83,L83=0,L83)</f>
        <v>98637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AA84" t="e">
        <f t="shared" si="11"/>
        <v>#DIV/0!</v>
      </c>
      <c r="AE84">
        <v>82</v>
      </c>
      <c r="AF84">
        <f t="shared" si="9"/>
        <v>175055</v>
      </c>
      <c r="AG84">
        <f t="shared" si="10"/>
        <v>290253</v>
      </c>
    </row>
    <row r="85" spans="1:33" x14ac:dyDescent="0.3">
      <c r="A85">
        <v>2013</v>
      </c>
      <c r="B85">
        <v>83</v>
      </c>
      <c r="C85">
        <v>33055</v>
      </c>
      <c r="D85">
        <v>67757</v>
      </c>
      <c r="E85">
        <v>20016</v>
      </c>
      <c r="F85">
        <v>43759</v>
      </c>
      <c r="G85">
        <f>Table1[[#This Row],[m_miasto]]+Table1[[#This Row],[k_miasto]]+Table1[[#This Row],[m_wies]]+Table1[[#This Row],[k_wies]]</f>
        <v>164587</v>
      </c>
      <c r="H85">
        <f>Table1[[#This Row],[m_miasto]]+Table1[[#This Row],[k_miasto]]</f>
        <v>100812</v>
      </c>
      <c r="I85">
        <f>Table1[[#This Row],[m_wies]]+Table1[[#This Row],[k_wies]]</f>
        <v>63775</v>
      </c>
      <c r="J85" s="1">
        <f>Table1[[#This Row],[m_miasto]]*Table1[[#This Row],[wiek]]</f>
        <v>2743565</v>
      </c>
      <c r="K85" s="1">
        <f>Table1[[#This Row],[m_miasto]]+Table1[[#This Row],[m_wies]]-Table1[[#This Row],[k_miasto]]-Table1[[#This Row],[k_wies]]</f>
        <v>-58445</v>
      </c>
      <c r="L85" s="1" cm="1">
        <f t="array" ref="L85">_xlfn.IFS(A84&lt;&gt;Table1[[#This Row],[rok]],0,AND(L84=0, Table1[[#This Row],[Column1]]&lt;0),Table1[[#This Row],[wiek]]*Table1[[#This Row],[rok]],L84&lt;&gt;0,L84,L84=0,L84)</f>
        <v>98637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AA85" t="e">
        <f t="shared" si="11"/>
        <v>#DIV/0!</v>
      </c>
      <c r="AE85">
        <v>83</v>
      </c>
      <c r="AF85">
        <f t="shared" si="9"/>
        <v>164587</v>
      </c>
      <c r="AG85">
        <f t="shared" si="10"/>
        <v>271671</v>
      </c>
    </row>
    <row r="86" spans="1:33" x14ac:dyDescent="0.3">
      <c r="A86">
        <v>2013</v>
      </c>
      <c r="B86">
        <v>84</v>
      </c>
      <c r="C86">
        <v>27164</v>
      </c>
      <c r="D86">
        <v>58491</v>
      </c>
      <c r="E86">
        <v>17083</v>
      </c>
      <c r="F86">
        <v>38836</v>
      </c>
      <c r="G86">
        <f>Table1[[#This Row],[m_miasto]]+Table1[[#This Row],[k_miasto]]+Table1[[#This Row],[m_wies]]+Table1[[#This Row],[k_wies]]</f>
        <v>141574</v>
      </c>
      <c r="H86">
        <f>Table1[[#This Row],[m_miasto]]+Table1[[#This Row],[k_miasto]]</f>
        <v>85655</v>
      </c>
      <c r="I86">
        <f>Table1[[#This Row],[m_wies]]+Table1[[#This Row],[k_wies]]</f>
        <v>55919</v>
      </c>
      <c r="J86" s="1">
        <f>Table1[[#This Row],[m_miasto]]*Table1[[#This Row],[wiek]]</f>
        <v>2281776</v>
      </c>
      <c r="K86" s="1">
        <f>Table1[[#This Row],[m_miasto]]+Table1[[#This Row],[m_wies]]-Table1[[#This Row],[k_miasto]]-Table1[[#This Row],[k_wies]]</f>
        <v>-53080</v>
      </c>
      <c r="L86" s="1" cm="1">
        <f t="array" ref="L86">_xlfn.IFS(A85&lt;&gt;Table1[[#This Row],[rok]],0,AND(L85=0, Table1[[#This Row],[Column1]]&lt;0),Table1[[#This Row],[wiek]]*Table1[[#This Row],[rok]],L85&lt;&gt;0,L85,L85=0,L85)</f>
        <v>98637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AA86" t="e">
        <f t="shared" si="11"/>
        <v>#DIV/0!</v>
      </c>
      <c r="AE86">
        <v>84</v>
      </c>
      <c r="AF86">
        <f t="shared" si="9"/>
        <v>141574</v>
      </c>
      <c r="AG86">
        <f t="shared" si="10"/>
        <v>256346</v>
      </c>
    </row>
    <row r="87" spans="1:33" x14ac:dyDescent="0.3">
      <c r="A87">
        <v>2013</v>
      </c>
      <c r="B87">
        <v>85</v>
      </c>
      <c r="C87">
        <v>22964</v>
      </c>
      <c r="D87">
        <v>51449</v>
      </c>
      <c r="E87">
        <v>14472</v>
      </c>
      <c r="F87">
        <v>34734</v>
      </c>
      <c r="G87">
        <f>Table1[[#This Row],[m_miasto]]+Table1[[#This Row],[k_miasto]]+Table1[[#This Row],[m_wies]]+Table1[[#This Row],[k_wies]]</f>
        <v>123619</v>
      </c>
      <c r="H87">
        <f>Table1[[#This Row],[m_miasto]]+Table1[[#This Row],[k_miasto]]</f>
        <v>74413</v>
      </c>
      <c r="I87">
        <f>Table1[[#This Row],[m_wies]]+Table1[[#This Row],[k_wies]]</f>
        <v>49206</v>
      </c>
      <c r="J87" s="1">
        <f>Table1[[#This Row],[m_miasto]]*Table1[[#This Row],[wiek]]</f>
        <v>1951940</v>
      </c>
      <c r="K87" s="1">
        <f>Table1[[#This Row],[m_miasto]]+Table1[[#This Row],[m_wies]]-Table1[[#This Row],[k_miasto]]-Table1[[#This Row],[k_wies]]</f>
        <v>-48747</v>
      </c>
      <c r="L87" s="1" cm="1">
        <f t="array" ref="L87">_xlfn.IFS(A86&lt;&gt;Table1[[#This Row],[rok]],0,AND(L86=0, Table1[[#This Row],[Column1]]&lt;0),Table1[[#This Row],[wiek]]*Table1[[#This Row],[rok]],L86&lt;&gt;0,L86,L86=0,L86)</f>
        <v>98637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AA87" t="e">
        <f t="shared" si="11"/>
        <v>#DIV/0!</v>
      </c>
      <c r="AE87">
        <v>85</v>
      </c>
      <c r="AF87">
        <f t="shared" si="9"/>
        <v>123619</v>
      </c>
      <c r="AG87">
        <f t="shared" si="10"/>
        <v>241527</v>
      </c>
    </row>
    <row r="88" spans="1:33" x14ac:dyDescent="0.3">
      <c r="A88">
        <v>2013</v>
      </c>
      <c r="B88">
        <v>86</v>
      </c>
      <c r="C88">
        <v>17695</v>
      </c>
      <c r="D88">
        <v>43169</v>
      </c>
      <c r="E88">
        <v>11466</v>
      </c>
      <c r="F88">
        <v>29843</v>
      </c>
      <c r="G88">
        <f>Table1[[#This Row],[m_miasto]]+Table1[[#This Row],[k_miasto]]+Table1[[#This Row],[m_wies]]+Table1[[#This Row],[k_wies]]</f>
        <v>102173</v>
      </c>
      <c r="H88">
        <f>Table1[[#This Row],[m_miasto]]+Table1[[#This Row],[k_miasto]]</f>
        <v>60864</v>
      </c>
      <c r="I88">
        <f>Table1[[#This Row],[m_wies]]+Table1[[#This Row],[k_wies]]</f>
        <v>41309</v>
      </c>
      <c r="J88" s="1">
        <f>Table1[[#This Row],[m_miasto]]*Table1[[#This Row],[wiek]]</f>
        <v>1521770</v>
      </c>
      <c r="K88" s="1">
        <f>Table1[[#This Row],[m_miasto]]+Table1[[#This Row],[m_wies]]-Table1[[#This Row],[k_miasto]]-Table1[[#This Row],[k_wies]]</f>
        <v>-43851</v>
      </c>
      <c r="L88" s="1" cm="1">
        <f t="array" ref="L88">_xlfn.IFS(A87&lt;&gt;Table1[[#This Row],[rok]],0,AND(L87=0, Table1[[#This Row],[Column1]]&lt;0),Table1[[#This Row],[wiek]]*Table1[[#This Row],[rok]],L87&lt;&gt;0,L87,L87=0,L87)</f>
        <v>98637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AA88" t="e">
        <f t="shared" si="11"/>
        <v>#DIV/0!</v>
      </c>
      <c r="AE88">
        <v>86</v>
      </c>
      <c r="AF88">
        <f t="shared" si="9"/>
        <v>102173</v>
      </c>
      <c r="AG88">
        <f t="shared" si="10"/>
        <v>227302</v>
      </c>
    </row>
    <row r="89" spans="1:33" x14ac:dyDescent="0.3">
      <c r="A89">
        <v>2013</v>
      </c>
      <c r="B89">
        <v>87</v>
      </c>
      <c r="C89">
        <v>14410</v>
      </c>
      <c r="D89">
        <v>38901</v>
      </c>
      <c r="E89">
        <v>9228</v>
      </c>
      <c r="F89">
        <v>25714</v>
      </c>
      <c r="G89">
        <f>Table1[[#This Row],[m_miasto]]+Table1[[#This Row],[k_miasto]]+Table1[[#This Row],[m_wies]]+Table1[[#This Row],[k_wies]]</f>
        <v>88253</v>
      </c>
      <c r="H89">
        <f>Table1[[#This Row],[m_miasto]]+Table1[[#This Row],[k_miasto]]</f>
        <v>53311</v>
      </c>
      <c r="I89">
        <f>Table1[[#This Row],[m_wies]]+Table1[[#This Row],[k_wies]]</f>
        <v>34942</v>
      </c>
      <c r="J89" s="1">
        <f>Table1[[#This Row],[m_miasto]]*Table1[[#This Row],[wiek]]</f>
        <v>1253670</v>
      </c>
      <c r="K89" s="1">
        <f>Table1[[#This Row],[m_miasto]]+Table1[[#This Row],[m_wies]]-Table1[[#This Row],[k_miasto]]-Table1[[#This Row],[k_wies]]</f>
        <v>-40977</v>
      </c>
      <c r="L89" s="1" cm="1">
        <f t="array" ref="L89">_xlfn.IFS(A88&lt;&gt;Table1[[#This Row],[rok]],0,AND(L88=0, Table1[[#This Row],[Column1]]&lt;0),Table1[[#This Row],[wiek]]*Table1[[#This Row],[rok]],L88&lt;&gt;0,L88,L88=0,L88)</f>
        <v>98637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AA89" t="e">
        <f t="shared" si="11"/>
        <v>#DIV/0!</v>
      </c>
      <c r="AE89">
        <v>87</v>
      </c>
      <c r="AF89">
        <f t="shared" si="9"/>
        <v>88253</v>
      </c>
      <c r="AG89">
        <f t="shared" si="10"/>
        <v>212020</v>
      </c>
    </row>
    <row r="90" spans="1:33" x14ac:dyDescent="0.3">
      <c r="A90">
        <v>2013</v>
      </c>
      <c r="B90">
        <v>88</v>
      </c>
      <c r="C90">
        <v>12483</v>
      </c>
      <c r="D90">
        <v>35195</v>
      </c>
      <c r="E90">
        <v>7691</v>
      </c>
      <c r="F90">
        <v>22881</v>
      </c>
      <c r="G90">
        <f>Table1[[#This Row],[m_miasto]]+Table1[[#This Row],[k_miasto]]+Table1[[#This Row],[m_wies]]+Table1[[#This Row],[k_wies]]</f>
        <v>78250</v>
      </c>
      <c r="H90">
        <f>Table1[[#This Row],[m_miasto]]+Table1[[#This Row],[k_miasto]]</f>
        <v>47678</v>
      </c>
      <c r="I90">
        <f>Table1[[#This Row],[m_wies]]+Table1[[#This Row],[k_wies]]</f>
        <v>30572</v>
      </c>
      <c r="J90" s="1">
        <f>Table1[[#This Row],[m_miasto]]*Table1[[#This Row],[wiek]]</f>
        <v>1098504</v>
      </c>
      <c r="K90" s="1">
        <f>Table1[[#This Row],[m_miasto]]+Table1[[#This Row],[m_wies]]-Table1[[#This Row],[k_miasto]]-Table1[[#This Row],[k_wies]]</f>
        <v>-37902</v>
      </c>
      <c r="L90" s="1" cm="1">
        <f t="array" ref="L90">_xlfn.IFS(A89&lt;&gt;Table1[[#This Row],[rok]],0,AND(L89=0, Table1[[#This Row],[Column1]]&lt;0),Table1[[#This Row],[wiek]]*Table1[[#This Row],[rok]],L89&lt;&gt;0,L89,L89=0,L89)</f>
        <v>98637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AA90" t="e">
        <f t="shared" si="11"/>
        <v>#DIV/0!</v>
      </c>
      <c r="AE90">
        <v>88</v>
      </c>
      <c r="AF90">
        <f t="shared" si="9"/>
        <v>78250</v>
      </c>
      <c r="AG90">
        <f t="shared" si="10"/>
        <v>193485</v>
      </c>
    </row>
    <row r="91" spans="1:33" x14ac:dyDescent="0.3">
      <c r="A91">
        <v>2013</v>
      </c>
      <c r="B91">
        <v>89</v>
      </c>
      <c r="C91">
        <v>9223</v>
      </c>
      <c r="D91">
        <v>27302</v>
      </c>
      <c r="E91">
        <v>5844</v>
      </c>
      <c r="F91">
        <v>17984</v>
      </c>
      <c r="G91">
        <f>Table1[[#This Row],[m_miasto]]+Table1[[#This Row],[k_miasto]]+Table1[[#This Row],[m_wies]]+Table1[[#This Row],[k_wies]]</f>
        <v>60353</v>
      </c>
      <c r="H91">
        <f>Table1[[#This Row],[m_miasto]]+Table1[[#This Row],[k_miasto]]</f>
        <v>36525</v>
      </c>
      <c r="I91">
        <f>Table1[[#This Row],[m_wies]]+Table1[[#This Row],[k_wies]]</f>
        <v>23828</v>
      </c>
      <c r="J91" s="1">
        <f>Table1[[#This Row],[m_miasto]]*Table1[[#This Row],[wiek]]</f>
        <v>820847</v>
      </c>
      <c r="K91" s="1">
        <f>Table1[[#This Row],[m_miasto]]+Table1[[#This Row],[m_wies]]-Table1[[#This Row],[k_miasto]]-Table1[[#This Row],[k_wies]]</f>
        <v>-30219</v>
      </c>
      <c r="L91" s="1" cm="1">
        <f t="array" ref="L91">_xlfn.IFS(A90&lt;&gt;Table1[[#This Row],[rok]],0,AND(L90=0, Table1[[#This Row],[Column1]]&lt;0),Table1[[#This Row],[wiek]]*Table1[[#This Row],[rok]],L90&lt;&gt;0,L90,L90=0,L90)</f>
        <v>98637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AA91" t="e">
        <f t="shared" si="11"/>
        <v>#DIV/0!</v>
      </c>
      <c r="AE91">
        <v>89</v>
      </c>
      <c r="AF91">
        <f t="shared" si="9"/>
        <v>60353</v>
      </c>
      <c r="AG91">
        <f t="shared" si="10"/>
        <v>179934</v>
      </c>
    </row>
    <row r="92" spans="1:33" x14ac:dyDescent="0.3">
      <c r="A92">
        <v>2013</v>
      </c>
      <c r="B92">
        <v>90</v>
      </c>
      <c r="C92">
        <v>7545</v>
      </c>
      <c r="D92">
        <v>22762</v>
      </c>
      <c r="E92">
        <v>4920</v>
      </c>
      <c r="F92">
        <v>14939</v>
      </c>
      <c r="G92">
        <f>Table1[[#This Row],[m_miasto]]+Table1[[#This Row],[k_miasto]]+Table1[[#This Row],[m_wies]]+Table1[[#This Row],[k_wies]]</f>
        <v>50166</v>
      </c>
      <c r="H92">
        <f>Table1[[#This Row],[m_miasto]]+Table1[[#This Row],[k_miasto]]</f>
        <v>30307</v>
      </c>
      <c r="I92">
        <f>Table1[[#This Row],[m_wies]]+Table1[[#This Row],[k_wies]]</f>
        <v>19859</v>
      </c>
      <c r="J92" s="1">
        <f>Table1[[#This Row],[m_miasto]]*Table1[[#This Row],[wiek]]</f>
        <v>679050</v>
      </c>
      <c r="K92" s="1">
        <f>Table1[[#This Row],[m_miasto]]+Table1[[#This Row],[m_wies]]-Table1[[#This Row],[k_miasto]]-Table1[[#This Row],[k_wies]]</f>
        <v>-25236</v>
      </c>
      <c r="L92" s="1" cm="1">
        <f t="array" ref="L92">_xlfn.IFS(A91&lt;&gt;Table1[[#This Row],[rok]],0,AND(L91=0, Table1[[#This Row],[Column1]]&lt;0),Table1[[#This Row],[wiek]]*Table1[[#This Row],[rok]],L91&lt;&gt;0,L91,L91=0,L91)</f>
        <v>98637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AA92" t="e">
        <f t="shared" si="11"/>
        <v>#DIV/0!</v>
      </c>
      <c r="AE92">
        <v>90</v>
      </c>
      <c r="AF92">
        <f t="shared" si="9"/>
        <v>50166</v>
      </c>
      <c r="AG92">
        <f t="shared" si="10"/>
        <v>168718</v>
      </c>
    </row>
    <row r="93" spans="1:33" x14ac:dyDescent="0.3">
      <c r="A93">
        <v>2013</v>
      </c>
      <c r="B93">
        <v>91</v>
      </c>
      <c r="C93">
        <v>5363</v>
      </c>
      <c r="D93">
        <v>17865</v>
      </c>
      <c r="E93">
        <v>3643</v>
      </c>
      <c r="F93">
        <v>11622</v>
      </c>
      <c r="G93">
        <f>Table1[[#This Row],[m_miasto]]+Table1[[#This Row],[k_miasto]]+Table1[[#This Row],[m_wies]]+Table1[[#This Row],[k_wies]]</f>
        <v>38493</v>
      </c>
      <c r="H93">
        <f>Table1[[#This Row],[m_miasto]]+Table1[[#This Row],[k_miasto]]</f>
        <v>23228</v>
      </c>
      <c r="I93">
        <f>Table1[[#This Row],[m_wies]]+Table1[[#This Row],[k_wies]]</f>
        <v>15265</v>
      </c>
      <c r="J93" s="1">
        <f>Table1[[#This Row],[m_miasto]]*Table1[[#This Row],[wiek]]</f>
        <v>488033</v>
      </c>
      <c r="K93" s="1">
        <f>Table1[[#This Row],[m_miasto]]+Table1[[#This Row],[m_wies]]-Table1[[#This Row],[k_miasto]]-Table1[[#This Row],[k_wies]]</f>
        <v>-20481</v>
      </c>
      <c r="L93" s="1" cm="1">
        <f t="array" ref="L93">_xlfn.IFS(A92&lt;&gt;Table1[[#This Row],[rok]],0,AND(L92=0, Table1[[#This Row],[Column1]]&lt;0),Table1[[#This Row],[wiek]]*Table1[[#This Row],[rok]],L92&lt;&gt;0,L92,L92=0,L92)</f>
        <v>98637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AA93" t="e">
        <f t="shared" si="11"/>
        <v>#DIV/0!</v>
      </c>
      <c r="AE93">
        <v>91</v>
      </c>
      <c r="AF93">
        <f t="shared" si="9"/>
        <v>38493</v>
      </c>
      <c r="AG93">
        <f t="shared" si="10"/>
        <v>157376</v>
      </c>
    </row>
    <row r="94" spans="1:33" x14ac:dyDescent="0.3">
      <c r="A94">
        <v>2013</v>
      </c>
      <c r="B94">
        <v>92</v>
      </c>
      <c r="C94">
        <v>3688</v>
      </c>
      <c r="D94">
        <v>12030</v>
      </c>
      <c r="E94">
        <v>2446</v>
      </c>
      <c r="F94">
        <v>7977</v>
      </c>
      <c r="G94">
        <f>Table1[[#This Row],[m_miasto]]+Table1[[#This Row],[k_miasto]]+Table1[[#This Row],[m_wies]]+Table1[[#This Row],[k_wies]]</f>
        <v>26141</v>
      </c>
      <c r="H94">
        <f>Table1[[#This Row],[m_miasto]]+Table1[[#This Row],[k_miasto]]</f>
        <v>15718</v>
      </c>
      <c r="I94">
        <f>Table1[[#This Row],[m_wies]]+Table1[[#This Row],[k_wies]]</f>
        <v>10423</v>
      </c>
      <c r="J94" s="1">
        <f>Table1[[#This Row],[m_miasto]]*Table1[[#This Row],[wiek]]</f>
        <v>339296</v>
      </c>
      <c r="K94" s="1">
        <f>Table1[[#This Row],[m_miasto]]+Table1[[#This Row],[m_wies]]-Table1[[#This Row],[k_miasto]]-Table1[[#This Row],[k_wies]]</f>
        <v>-13873</v>
      </c>
      <c r="L94" s="1" cm="1">
        <f t="array" ref="L94">_xlfn.IFS(A93&lt;&gt;Table1[[#This Row],[rok]],0,AND(L93=0, Table1[[#This Row],[Column1]]&lt;0),Table1[[#This Row],[wiek]]*Table1[[#This Row],[rok]],L93&lt;&gt;0,L93,L93=0,L93)</f>
        <v>98637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AA94" t="e">
        <f t="shared" si="11"/>
        <v>#DIV/0!</v>
      </c>
      <c r="AE94">
        <v>92</v>
      </c>
      <c r="AF94">
        <f t="shared" si="9"/>
        <v>26141</v>
      </c>
      <c r="AG94">
        <f t="shared" si="10"/>
        <v>140759</v>
      </c>
    </row>
    <row r="95" spans="1:33" x14ac:dyDescent="0.3">
      <c r="A95">
        <v>2013</v>
      </c>
      <c r="B95">
        <v>93</v>
      </c>
      <c r="C95">
        <v>2656</v>
      </c>
      <c r="D95">
        <v>8742</v>
      </c>
      <c r="E95">
        <v>1899</v>
      </c>
      <c r="F95">
        <v>5745</v>
      </c>
      <c r="G95">
        <f>Table1[[#This Row],[m_miasto]]+Table1[[#This Row],[k_miasto]]+Table1[[#This Row],[m_wies]]+Table1[[#This Row],[k_wies]]</f>
        <v>19042</v>
      </c>
      <c r="H95">
        <f>Table1[[#This Row],[m_miasto]]+Table1[[#This Row],[k_miasto]]</f>
        <v>11398</v>
      </c>
      <c r="I95">
        <f>Table1[[#This Row],[m_wies]]+Table1[[#This Row],[k_wies]]</f>
        <v>7644</v>
      </c>
      <c r="J95" s="1">
        <f>Table1[[#This Row],[m_miasto]]*Table1[[#This Row],[wiek]]</f>
        <v>247008</v>
      </c>
      <c r="K95" s="1">
        <f>Table1[[#This Row],[m_miasto]]+Table1[[#This Row],[m_wies]]-Table1[[#This Row],[k_miasto]]-Table1[[#This Row],[k_wies]]</f>
        <v>-9932</v>
      </c>
      <c r="L95" s="1" cm="1">
        <f t="array" ref="L95">_xlfn.IFS(A94&lt;&gt;Table1[[#This Row],[rok]],0,AND(L94=0, Table1[[#This Row],[Column1]]&lt;0),Table1[[#This Row],[wiek]]*Table1[[#This Row],[rok]],L94&lt;&gt;0,L94,L94=0,L94)</f>
        <v>98637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AA95" t="e">
        <f t="shared" si="11"/>
        <v>#DIV/0!</v>
      </c>
      <c r="AE95">
        <v>93</v>
      </c>
      <c r="AF95">
        <f t="shared" si="9"/>
        <v>19042</v>
      </c>
      <c r="AG95">
        <f t="shared" si="10"/>
        <v>121999</v>
      </c>
    </row>
    <row r="96" spans="1:33" x14ac:dyDescent="0.3">
      <c r="A96">
        <v>2013</v>
      </c>
      <c r="B96">
        <v>94</v>
      </c>
      <c r="C96">
        <v>1681</v>
      </c>
      <c r="D96">
        <v>5788</v>
      </c>
      <c r="E96">
        <v>1224</v>
      </c>
      <c r="F96">
        <v>4081</v>
      </c>
      <c r="G96">
        <f>Table1[[#This Row],[m_miasto]]+Table1[[#This Row],[k_miasto]]+Table1[[#This Row],[m_wies]]+Table1[[#This Row],[k_wies]]</f>
        <v>12774</v>
      </c>
      <c r="H96">
        <f>Table1[[#This Row],[m_miasto]]+Table1[[#This Row],[k_miasto]]</f>
        <v>7469</v>
      </c>
      <c r="I96">
        <f>Table1[[#This Row],[m_wies]]+Table1[[#This Row],[k_wies]]</f>
        <v>5305</v>
      </c>
      <c r="J96" s="1">
        <f>Table1[[#This Row],[m_miasto]]*Table1[[#This Row],[wiek]]</f>
        <v>158014</v>
      </c>
      <c r="K96" s="1">
        <f>Table1[[#This Row],[m_miasto]]+Table1[[#This Row],[m_wies]]-Table1[[#This Row],[k_miasto]]-Table1[[#This Row],[k_wies]]</f>
        <v>-6964</v>
      </c>
      <c r="L96" s="1" cm="1">
        <f t="array" ref="L96">_xlfn.IFS(A95&lt;&gt;Table1[[#This Row],[rok]],0,AND(L95=0, Table1[[#This Row],[Column1]]&lt;0),Table1[[#This Row],[wiek]]*Table1[[#This Row],[rok]],L95&lt;&gt;0,L95,L95=0,L95)</f>
        <v>98637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AA96" t="e">
        <f t="shared" si="11"/>
        <v>#DIV/0!</v>
      </c>
      <c r="AE96">
        <v>94</v>
      </c>
      <c r="AF96">
        <f t="shared" si="9"/>
        <v>12774</v>
      </c>
      <c r="AG96">
        <f t="shared" si="10"/>
        <v>101250</v>
      </c>
    </row>
    <row r="97" spans="1:33" x14ac:dyDescent="0.3">
      <c r="A97">
        <v>2013</v>
      </c>
      <c r="B97">
        <v>95</v>
      </c>
      <c r="C97">
        <v>855</v>
      </c>
      <c r="D97">
        <v>3165</v>
      </c>
      <c r="E97">
        <v>540</v>
      </c>
      <c r="F97">
        <v>2039</v>
      </c>
      <c r="G97">
        <f>Table1[[#This Row],[m_miasto]]+Table1[[#This Row],[k_miasto]]+Table1[[#This Row],[m_wies]]+Table1[[#This Row],[k_wies]]</f>
        <v>6599</v>
      </c>
      <c r="H97">
        <f>Table1[[#This Row],[m_miasto]]+Table1[[#This Row],[k_miasto]]</f>
        <v>4020</v>
      </c>
      <c r="I97">
        <f>Table1[[#This Row],[m_wies]]+Table1[[#This Row],[k_wies]]</f>
        <v>2579</v>
      </c>
      <c r="J97" s="1">
        <f>Table1[[#This Row],[m_miasto]]*Table1[[#This Row],[wiek]]</f>
        <v>81225</v>
      </c>
      <c r="K97" s="1">
        <f>Table1[[#This Row],[m_miasto]]+Table1[[#This Row],[m_wies]]-Table1[[#This Row],[k_miasto]]-Table1[[#This Row],[k_wies]]</f>
        <v>-3809</v>
      </c>
      <c r="L97" s="1" cm="1">
        <f t="array" ref="L97">_xlfn.IFS(A96&lt;&gt;Table1[[#This Row],[rok]],0,AND(L96=0, Table1[[#This Row],[Column1]]&lt;0),Table1[[#This Row],[wiek]]*Table1[[#This Row],[rok]],L96&lt;&gt;0,L96,L96=0,L96)</f>
        <v>98637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AA97" t="e">
        <f t="shared" si="11"/>
        <v>#DIV/0!</v>
      </c>
      <c r="AE97">
        <v>95</v>
      </c>
      <c r="AF97">
        <f t="shared" si="9"/>
        <v>6599</v>
      </c>
      <c r="AG97">
        <f t="shared" si="10"/>
        <v>84232</v>
      </c>
    </row>
    <row r="98" spans="1:33" x14ac:dyDescent="0.3">
      <c r="A98">
        <v>2013</v>
      </c>
      <c r="B98">
        <v>96</v>
      </c>
      <c r="C98">
        <v>552</v>
      </c>
      <c r="D98">
        <v>2363</v>
      </c>
      <c r="E98">
        <v>435</v>
      </c>
      <c r="F98">
        <v>1470</v>
      </c>
      <c r="G98">
        <f>Table1[[#This Row],[m_miasto]]+Table1[[#This Row],[k_miasto]]+Table1[[#This Row],[m_wies]]+Table1[[#This Row],[k_wies]]</f>
        <v>4820</v>
      </c>
      <c r="H98">
        <f>Table1[[#This Row],[m_miasto]]+Table1[[#This Row],[k_miasto]]</f>
        <v>2915</v>
      </c>
      <c r="I98">
        <f>Table1[[#This Row],[m_wies]]+Table1[[#This Row],[k_wies]]</f>
        <v>1905</v>
      </c>
      <c r="J98" s="1">
        <f>Table1[[#This Row],[m_miasto]]*Table1[[#This Row],[wiek]]</f>
        <v>52992</v>
      </c>
      <c r="K98" s="1">
        <f>Table1[[#This Row],[m_miasto]]+Table1[[#This Row],[m_wies]]-Table1[[#This Row],[k_miasto]]-Table1[[#This Row],[k_wies]]</f>
        <v>-2846</v>
      </c>
      <c r="L98" s="1" cm="1">
        <f t="array" ref="L98">_xlfn.IFS(A97&lt;&gt;Table1[[#This Row],[rok]],0,AND(L97=0, Table1[[#This Row],[Column1]]&lt;0),Table1[[#This Row],[wiek]]*Table1[[#This Row],[rok]],L97&lt;&gt;0,L97,L97=0,L97)</f>
        <v>98637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AA98" t="e">
        <f t="shared" si="11"/>
        <v>#DIV/0!</v>
      </c>
      <c r="AE98">
        <v>96</v>
      </c>
      <c r="AF98">
        <f t="shared" si="9"/>
        <v>4820</v>
      </c>
      <c r="AG98">
        <f t="shared" si="10"/>
        <v>65447</v>
      </c>
    </row>
    <row r="99" spans="1:33" x14ac:dyDescent="0.3">
      <c r="A99">
        <v>2013</v>
      </c>
      <c r="B99">
        <v>97</v>
      </c>
      <c r="C99">
        <v>439</v>
      </c>
      <c r="D99">
        <v>1826</v>
      </c>
      <c r="E99">
        <v>306</v>
      </c>
      <c r="F99">
        <v>1119</v>
      </c>
      <c r="G99">
        <f>Table1[[#This Row],[m_miasto]]+Table1[[#This Row],[k_miasto]]+Table1[[#This Row],[m_wies]]+Table1[[#This Row],[k_wies]]</f>
        <v>3690</v>
      </c>
      <c r="H99">
        <f>Table1[[#This Row],[m_miasto]]+Table1[[#This Row],[k_miasto]]</f>
        <v>2265</v>
      </c>
      <c r="I99">
        <f>Table1[[#This Row],[m_wies]]+Table1[[#This Row],[k_wies]]</f>
        <v>1425</v>
      </c>
      <c r="J99" s="1">
        <f>Table1[[#This Row],[m_miasto]]*Table1[[#This Row],[wiek]]</f>
        <v>42583</v>
      </c>
      <c r="K99" s="1">
        <f>Table1[[#This Row],[m_miasto]]+Table1[[#This Row],[m_wies]]-Table1[[#This Row],[k_miasto]]-Table1[[#This Row],[k_wies]]</f>
        <v>-2200</v>
      </c>
      <c r="L99" s="1" cm="1">
        <f t="array" ref="L99">_xlfn.IFS(A98&lt;&gt;Table1[[#This Row],[rok]],0,AND(L98=0, Table1[[#This Row],[Column1]]&lt;0),Table1[[#This Row],[wiek]]*Table1[[#This Row],[rok]],L98&lt;&gt;0,L98,L98=0,L98)</f>
        <v>98637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AA99" t="e">
        <f t="shared" si="11"/>
        <v>#DIV/0!</v>
      </c>
      <c r="AE99">
        <v>97</v>
      </c>
      <c r="AF99">
        <f t="shared" si="9"/>
        <v>3690</v>
      </c>
      <c r="AG99">
        <f t="shared" si="10"/>
        <v>51296</v>
      </c>
    </row>
    <row r="100" spans="1:33" x14ac:dyDescent="0.3">
      <c r="A100">
        <v>2013</v>
      </c>
      <c r="B100">
        <v>98</v>
      </c>
      <c r="C100">
        <v>299</v>
      </c>
      <c r="D100">
        <v>1419</v>
      </c>
      <c r="E100">
        <v>210</v>
      </c>
      <c r="F100">
        <v>777</v>
      </c>
      <c r="G100">
        <f>Table1[[#This Row],[m_miasto]]+Table1[[#This Row],[k_miasto]]+Table1[[#This Row],[m_wies]]+Table1[[#This Row],[k_wies]]</f>
        <v>2705</v>
      </c>
      <c r="H100">
        <f>Table1[[#This Row],[m_miasto]]+Table1[[#This Row],[k_miasto]]</f>
        <v>1718</v>
      </c>
      <c r="I100">
        <f>Table1[[#This Row],[m_wies]]+Table1[[#This Row],[k_wies]]</f>
        <v>987</v>
      </c>
      <c r="J100" s="1">
        <f>Table1[[#This Row],[m_miasto]]*Table1[[#This Row],[wiek]]</f>
        <v>29302</v>
      </c>
      <c r="K100" s="1">
        <f>Table1[[#This Row],[m_miasto]]+Table1[[#This Row],[m_wies]]-Table1[[#This Row],[k_miasto]]-Table1[[#This Row],[k_wies]]</f>
        <v>-1687</v>
      </c>
      <c r="L100" s="1" cm="1">
        <f t="array" ref="L100">_xlfn.IFS(A99&lt;&gt;Table1[[#This Row],[rok]],0,AND(L99=0, Table1[[#This Row],[Column1]]&lt;0),Table1[[#This Row],[wiek]]*Table1[[#This Row],[rok]],L99&lt;&gt;0,L99,L99=0,L99)</f>
        <v>98637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AA100" t="e">
        <f t="shared" si="11"/>
        <v>#DIV/0!</v>
      </c>
      <c r="AE100">
        <v>98</v>
      </c>
      <c r="AF100">
        <f t="shared" si="9"/>
        <v>2705</v>
      </c>
      <c r="AG100">
        <f t="shared" si="10"/>
        <v>38792</v>
      </c>
    </row>
    <row r="101" spans="1:33" x14ac:dyDescent="0.3">
      <c r="A101">
        <v>2013</v>
      </c>
      <c r="B101">
        <v>99</v>
      </c>
      <c r="C101">
        <v>287</v>
      </c>
      <c r="D101">
        <v>1317</v>
      </c>
      <c r="E101">
        <v>185</v>
      </c>
      <c r="F101">
        <v>655</v>
      </c>
      <c r="G101">
        <f>Table1[[#This Row],[m_miasto]]+Table1[[#This Row],[k_miasto]]+Table1[[#This Row],[m_wies]]+Table1[[#This Row],[k_wies]]</f>
        <v>2444</v>
      </c>
      <c r="H101">
        <f>Table1[[#This Row],[m_miasto]]+Table1[[#This Row],[k_miasto]]</f>
        <v>1604</v>
      </c>
      <c r="I101">
        <f>Table1[[#This Row],[m_wies]]+Table1[[#This Row],[k_wies]]</f>
        <v>840</v>
      </c>
      <c r="J101" s="1">
        <f>Table1[[#This Row],[m_miasto]]*Table1[[#This Row],[wiek]]</f>
        <v>28413</v>
      </c>
      <c r="K101" s="1">
        <f>Table1[[#This Row],[m_miasto]]+Table1[[#This Row],[m_wies]]-Table1[[#This Row],[k_miasto]]-Table1[[#This Row],[k_wies]]</f>
        <v>-1500</v>
      </c>
      <c r="L101" s="1" cm="1">
        <f t="array" ref="L101">_xlfn.IFS(A100&lt;&gt;Table1[[#This Row],[rok]],0,AND(L100=0, Table1[[#This Row],[Column1]]&lt;0),Table1[[#This Row],[wiek]]*Table1[[#This Row],[rok]],L100&lt;&gt;0,L100,L100=0,L100)</f>
        <v>98637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AA101" t="e">
        <f t="shared" si="11"/>
        <v>#DIV/0!</v>
      </c>
      <c r="AE101">
        <v>99</v>
      </c>
      <c r="AF101">
        <f t="shared" si="9"/>
        <v>2444</v>
      </c>
      <c r="AG101">
        <f t="shared" si="10"/>
        <v>28585</v>
      </c>
    </row>
    <row r="102" spans="1:33" x14ac:dyDescent="0.3">
      <c r="A102">
        <v>2013</v>
      </c>
      <c r="B102">
        <v>100</v>
      </c>
      <c r="C102">
        <v>577</v>
      </c>
      <c r="D102">
        <v>2289</v>
      </c>
      <c r="E102">
        <v>267</v>
      </c>
      <c r="F102">
        <v>1109</v>
      </c>
      <c r="G102">
        <f>Table1[[#This Row],[m_miasto]]+Table1[[#This Row],[k_miasto]]+Table1[[#This Row],[m_wies]]+Table1[[#This Row],[k_wies]]</f>
        <v>4242</v>
      </c>
      <c r="H102">
        <f>Table1[[#This Row],[m_miasto]]+Table1[[#This Row],[k_miasto]]</f>
        <v>2866</v>
      </c>
      <c r="I102">
        <f>Table1[[#This Row],[m_wies]]+Table1[[#This Row],[k_wies]]</f>
        <v>1376</v>
      </c>
      <c r="J102" s="1">
        <f>Table1[[#This Row],[m_miasto]]*Table1[[#This Row],[wiek]]</f>
        <v>57700</v>
      </c>
      <c r="K102" s="1">
        <f>Table1[[#This Row],[m_miasto]]+Table1[[#This Row],[m_wies]]-Table1[[#This Row],[k_miasto]]-Table1[[#This Row],[k_wies]]</f>
        <v>-2554</v>
      </c>
      <c r="L102" s="1" cm="1">
        <f t="array" ref="L102">_xlfn.IFS(A101&lt;&gt;Table1[[#This Row],[rok]],0,AND(L101=0, Table1[[#This Row],[Column1]]&lt;0),Table1[[#This Row],[wiek]]*Table1[[#This Row],[rok]],L101&lt;&gt;0,L101,L101=0,L101)</f>
        <v>98637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AA102" t="e">
        <f t="shared" si="11"/>
        <v>#DIV/0!</v>
      </c>
      <c r="AE102">
        <v>100</v>
      </c>
      <c r="AF102">
        <f t="shared" si="9"/>
        <v>4242</v>
      </c>
      <c r="AG102">
        <f t="shared" si="10"/>
        <v>59095</v>
      </c>
    </row>
    <row r="103" spans="1:33" x14ac:dyDescent="0.3">
      <c r="A103">
        <v>2014</v>
      </c>
      <c r="B103">
        <v>0</v>
      </c>
      <c r="C103">
        <v>106179</v>
      </c>
      <c r="D103">
        <v>100125</v>
      </c>
      <c r="E103">
        <v>79176</v>
      </c>
      <c r="F103">
        <v>74610</v>
      </c>
      <c r="G103">
        <f>Table1[[#This Row],[m_miasto]]+Table1[[#This Row],[k_miasto]]+Table1[[#This Row],[m_wies]]+Table1[[#This Row],[k_wies]]</f>
        <v>360090</v>
      </c>
      <c r="H103">
        <f>Table1[[#This Row],[m_miasto]]+Table1[[#This Row],[k_miasto]]</f>
        <v>206304</v>
      </c>
      <c r="I103">
        <f>Table1[[#This Row],[m_wies]]+Table1[[#This Row],[k_wies]]</f>
        <v>153786</v>
      </c>
      <c r="J103" s="1">
        <f>Table1[[#This Row],[m_miasto]]*Table1[[#This Row],[wiek]]</f>
        <v>0</v>
      </c>
      <c r="K103" s="1">
        <f>Table1[[#This Row],[m_miasto]]+Table1[[#This Row],[m_wies]]-Table1[[#This Row],[k_miasto]]-Table1[[#This Row],[k_wies]]</f>
        <v>10620</v>
      </c>
      <c r="L103" s="1" cm="1">
        <f t="array" ref="L103">_xlfn.IFS(A102&lt;&gt;Table1[[#This Row],[rok]],0,AND(L102=0, Table1[[#This Row],[Column1]]&lt;0),Table1[[#This Row],[wiek]]*Table1[[#This Row],[rok]],L102&lt;&gt;0,L102,L102=0,L102)</f>
        <v>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33" x14ac:dyDescent="0.3">
      <c r="A104">
        <v>2014</v>
      </c>
      <c r="B104">
        <v>1</v>
      </c>
      <c r="C104">
        <v>107395</v>
      </c>
      <c r="D104">
        <v>101565</v>
      </c>
      <c r="E104">
        <v>77966</v>
      </c>
      <c r="F104">
        <v>74077</v>
      </c>
      <c r="G104">
        <f>Table1[[#This Row],[m_miasto]]+Table1[[#This Row],[k_miasto]]+Table1[[#This Row],[m_wies]]+Table1[[#This Row],[k_wies]]</f>
        <v>361003</v>
      </c>
      <c r="H104">
        <f>Table1[[#This Row],[m_miasto]]+Table1[[#This Row],[k_miasto]]</f>
        <v>208960</v>
      </c>
      <c r="I104">
        <f>Table1[[#This Row],[m_wies]]+Table1[[#This Row],[k_wies]]</f>
        <v>152043</v>
      </c>
      <c r="J104" s="1">
        <f>Table1[[#This Row],[m_miasto]]*Table1[[#This Row],[wiek]]</f>
        <v>107395</v>
      </c>
      <c r="K104" s="1">
        <f>Table1[[#This Row],[m_miasto]]+Table1[[#This Row],[m_wies]]-Table1[[#This Row],[k_miasto]]-Table1[[#This Row],[k_wies]]</f>
        <v>9719</v>
      </c>
      <c r="L104" s="1" cm="1">
        <f t="array" ref="L104">_xlfn.IFS(A103&lt;&gt;Table1[[#This Row],[rok]],0,AND(L103=0, Table1[[#This Row],[Column1]]&lt;0),Table1[[#This Row],[wiek]]*Table1[[#This Row],[rok]],L103&lt;&gt;0,L103,L103=0,L103)</f>
        <v>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33" x14ac:dyDescent="0.3">
      <c r="A105">
        <v>2014</v>
      </c>
      <c r="B105">
        <v>2</v>
      </c>
      <c r="C105">
        <v>116148</v>
      </c>
      <c r="D105">
        <v>109551</v>
      </c>
      <c r="E105">
        <v>84151</v>
      </c>
      <c r="F105">
        <v>79475</v>
      </c>
      <c r="G105">
        <f>Table1[[#This Row],[m_miasto]]+Table1[[#This Row],[k_miasto]]+Table1[[#This Row],[m_wies]]+Table1[[#This Row],[k_wies]]</f>
        <v>389325</v>
      </c>
      <c r="H105">
        <f>Table1[[#This Row],[m_miasto]]+Table1[[#This Row],[k_miasto]]</f>
        <v>225699</v>
      </c>
      <c r="I105">
        <f>Table1[[#This Row],[m_wies]]+Table1[[#This Row],[k_wies]]</f>
        <v>163626</v>
      </c>
      <c r="J105" s="1">
        <f>Table1[[#This Row],[m_miasto]]*Table1[[#This Row],[wiek]]</f>
        <v>232296</v>
      </c>
      <c r="K105" s="1">
        <f>Table1[[#This Row],[m_miasto]]+Table1[[#This Row],[m_wies]]-Table1[[#This Row],[k_miasto]]-Table1[[#This Row],[k_wies]]</f>
        <v>11273</v>
      </c>
      <c r="L105" s="1" cm="1">
        <f t="array" ref="L105">_xlfn.IFS(A104&lt;&gt;Table1[[#This Row],[rok]],0,AND(L104=0, Table1[[#This Row],[Column1]]&lt;0),Table1[[#This Row],[wiek]]*Table1[[#This Row],[rok]],L104&lt;&gt;0,L104,L104=0,L104)</f>
        <v>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33" x14ac:dyDescent="0.3">
      <c r="A106">
        <v>2014</v>
      </c>
      <c r="B106">
        <v>3</v>
      </c>
      <c r="C106">
        <v>118604</v>
      </c>
      <c r="D106">
        <v>111584</v>
      </c>
      <c r="E106">
        <v>85667</v>
      </c>
      <c r="F106">
        <v>81219</v>
      </c>
      <c r="G106">
        <f>Table1[[#This Row],[m_miasto]]+Table1[[#This Row],[k_miasto]]+Table1[[#This Row],[m_wies]]+Table1[[#This Row],[k_wies]]</f>
        <v>397074</v>
      </c>
      <c r="H106">
        <f>Table1[[#This Row],[m_miasto]]+Table1[[#This Row],[k_miasto]]</f>
        <v>230188</v>
      </c>
      <c r="I106">
        <f>Table1[[#This Row],[m_wies]]+Table1[[#This Row],[k_wies]]</f>
        <v>166886</v>
      </c>
      <c r="J106" s="1">
        <f>Table1[[#This Row],[m_miasto]]*Table1[[#This Row],[wiek]]</f>
        <v>355812</v>
      </c>
      <c r="K106" s="1">
        <f>Table1[[#This Row],[m_miasto]]+Table1[[#This Row],[m_wies]]-Table1[[#This Row],[k_miasto]]-Table1[[#This Row],[k_wies]]</f>
        <v>11468</v>
      </c>
      <c r="L106" s="1" cm="1">
        <f t="array" ref="L106">_xlfn.IFS(A105&lt;&gt;Table1[[#This Row],[rok]],0,AND(L105=0, Table1[[#This Row],[Column1]]&lt;0),Table1[[#This Row],[wiek]]*Table1[[#This Row],[rok]],L105&lt;&gt;0,L105,L105=0,L105)</f>
        <v>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33" x14ac:dyDescent="0.3">
      <c r="A107">
        <v>2014</v>
      </c>
      <c r="B107">
        <v>4</v>
      </c>
      <c r="C107">
        <v>123631</v>
      </c>
      <c r="D107">
        <v>116994</v>
      </c>
      <c r="E107">
        <v>89564</v>
      </c>
      <c r="F107">
        <v>84655</v>
      </c>
      <c r="G107">
        <f>Table1[[#This Row],[m_miasto]]+Table1[[#This Row],[k_miasto]]+Table1[[#This Row],[m_wies]]+Table1[[#This Row],[k_wies]]</f>
        <v>414844</v>
      </c>
      <c r="H107">
        <f>Table1[[#This Row],[m_miasto]]+Table1[[#This Row],[k_miasto]]</f>
        <v>240625</v>
      </c>
      <c r="I107">
        <f>Table1[[#This Row],[m_wies]]+Table1[[#This Row],[k_wies]]</f>
        <v>174219</v>
      </c>
      <c r="J107" s="1">
        <f>Table1[[#This Row],[m_miasto]]*Table1[[#This Row],[wiek]]</f>
        <v>494524</v>
      </c>
      <c r="K107" s="1">
        <f>Table1[[#This Row],[m_miasto]]+Table1[[#This Row],[m_wies]]-Table1[[#This Row],[k_miasto]]-Table1[[#This Row],[k_wies]]</f>
        <v>11546</v>
      </c>
      <c r="L107" s="1" cm="1">
        <f t="array" ref="L107">_xlfn.IFS(A106&lt;&gt;Table1[[#This Row],[rok]],0,AND(L106=0, Table1[[#This Row],[Column1]]&lt;0),Table1[[#This Row],[wiek]]*Table1[[#This Row],[rok]],L106&lt;&gt;0,L106,L106=0,L106)</f>
        <v>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33" x14ac:dyDescent="0.3">
      <c r="A108">
        <v>2014</v>
      </c>
      <c r="B108">
        <v>5</v>
      </c>
      <c r="C108">
        <v>128165</v>
      </c>
      <c r="D108">
        <v>121907</v>
      </c>
      <c r="E108">
        <v>94049</v>
      </c>
      <c r="F108">
        <v>89794</v>
      </c>
      <c r="G108">
        <f>Table1[[#This Row],[m_miasto]]+Table1[[#This Row],[k_miasto]]+Table1[[#This Row],[m_wies]]+Table1[[#This Row],[k_wies]]</f>
        <v>433915</v>
      </c>
      <c r="H108">
        <f>Table1[[#This Row],[m_miasto]]+Table1[[#This Row],[k_miasto]]</f>
        <v>250072</v>
      </c>
      <c r="I108">
        <f>Table1[[#This Row],[m_wies]]+Table1[[#This Row],[k_wies]]</f>
        <v>183843</v>
      </c>
      <c r="J108" s="1">
        <f>Table1[[#This Row],[m_miasto]]*Table1[[#This Row],[wiek]]</f>
        <v>640825</v>
      </c>
      <c r="K108" s="1">
        <f>Table1[[#This Row],[m_miasto]]+Table1[[#This Row],[m_wies]]-Table1[[#This Row],[k_miasto]]-Table1[[#This Row],[k_wies]]</f>
        <v>10513</v>
      </c>
      <c r="L108" s="1" cm="1">
        <f t="array" ref="L108">_xlfn.IFS(A107&lt;&gt;Table1[[#This Row],[rok]],0,AND(L107=0, Table1[[#This Row],[Column1]]&lt;0),Table1[[#This Row],[wiek]]*Table1[[#This Row],[rok]],L107&lt;&gt;0,L107,L107=0,L107)</f>
        <v>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33" x14ac:dyDescent="0.3">
      <c r="A109">
        <v>2014</v>
      </c>
      <c r="B109">
        <v>6</v>
      </c>
      <c r="C109">
        <v>126062</v>
      </c>
      <c r="D109">
        <v>120372</v>
      </c>
      <c r="E109">
        <v>95034</v>
      </c>
      <c r="F109">
        <v>90329</v>
      </c>
      <c r="G109">
        <f>Table1[[#This Row],[m_miasto]]+Table1[[#This Row],[k_miasto]]+Table1[[#This Row],[m_wies]]+Table1[[#This Row],[k_wies]]</f>
        <v>431797</v>
      </c>
      <c r="H109">
        <f>Table1[[#This Row],[m_miasto]]+Table1[[#This Row],[k_miasto]]</f>
        <v>246434</v>
      </c>
      <c r="I109">
        <f>Table1[[#This Row],[m_wies]]+Table1[[#This Row],[k_wies]]</f>
        <v>185363</v>
      </c>
      <c r="J109" s="1">
        <f>Table1[[#This Row],[m_miasto]]*Table1[[#This Row],[wiek]]</f>
        <v>756372</v>
      </c>
      <c r="K109" s="1">
        <f>Table1[[#This Row],[m_miasto]]+Table1[[#This Row],[m_wies]]-Table1[[#This Row],[k_miasto]]-Table1[[#This Row],[k_wies]]</f>
        <v>10395</v>
      </c>
      <c r="L109" s="1" cm="1">
        <f t="array" ref="L109">_xlfn.IFS(A108&lt;&gt;Table1[[#This Row],[rok]],0,AND(L108=0, Table1[[#This Row],[Column1]]&lt;0),Table1[[#This Row],[wiek]]*Table1[[#This Row],[rok]],L108&lt;&gt;0,L108,L108=0,L108)</f>
        <v>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33" x14ac:dyDescent="0.3">
      <c r="A110">
        <v>2014</v>
      </c>
      <c r="B110">
        <v>7</v>
      </c>
      <c r="C110">
        <v>116894</v>
      </c>
      <c r="D110">
        <v>111417</v>
      </c>
      <c r="E110">
        <v>90217</v>
      </c>
      <c r="F110">
        <v>85360</v>
      </c>
      <c r="G110">
        <f>Table1[[#This Row],[m_miasto]]+Table1[[#This Row],[k_miasto]]+Table1[[#This Row],[m_wies]]+Table1[[#This Row],[k_wies]]</f>
        <v>403888</v>
      </c>
      <c r="H110">
        <f>Table1[[#This Row],[m_miasto]]+Table1[[#This Row],[k_miasto]]</f>
        <v>228311</v>
      </c>
      <c r="I110">
        <f>Table1[[#This Row],[m_wies]]+Table1[[#This Row],[k_wies]]</f>
        <v>175577</v>
      </c>
      <c r="J110" s="1">
        <f>Table1[[#This Row],[m_miasto]]*Table1[[#This Row],[wiek]]</f>
        <v>818258</v>
      </c>
      <c r="K110" s="1">
        <f>Table1[[#This Row],[m_miasto]]+Table1[[#This Row],[m_wies]]-Table1[[#This Row],[k_miasto]]-Table1[[#This Row],[k_wies]]</f>
        <v>10334</v>
      </c>
      <c r="L110" s="1" cm="1">
        <f t="array" ref="L110">_xlfn.IFS(A109&lt;&gt;Table1[[#This Row],[rok]],0,AND(L109=0, Table1[[#This Row],[Column1]]&lt;0),Table1[[#This Row],[wiek]]*Table1[[#This Row],[rok]],L109&lt;&gt;0,L109,L109=0,L109)</f>
        <v>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33" x14ac:dyDescent="0.3">
      <c r="A111">
        <v>2014</v>
      </c>
      <c r="B111">
        <v>8</v>
      </c>
      <c r="C111">
        <v>110207</v>
      </c>
      <c r="D111">
        <v>104806</v>
      </c>
      <c r="E111">
        <v>86532</v>
      </c>
      <c r="F111">
        <v>81879</v>
      </c>
      <c r="G111">
        <f>Table1[[#This Row],[m_miasto]]+Table1[[#This Row],[k_miasto]]+Table1[[#This Row],[m_wies]]+Table1[[#This Row],[k_wies]]</f>
        <v>383424</v>
      </c>
      <c r="H111">
        <f>Table1[[#This Row],[m_miasto]]+Table1[[#This Row],[k_miasto]]</f>
        <v>215013</v>
      </c>
      <c r="I111">
        <f>Table1[[#This Row],[m_wies]]+Table1[[#This Row],[k_wies]]</f>
        <v>168411</v>
      </c>
      <c r="J111" s="1">
        <f>Table1[[#This Row],[m_miasto]]*Table1[[#This Row],[wiek]]</f>
        <v>881656</v>
      </c>
      <c r="K111" s="1">
        <f>Table1[[#This Row],[m_miasto]]+Table1[[#This Row],[m_wies]]-Table1[[#This Row],[k_miasto]]-Table1[[#This Row],[k_wies]]</f>
        <v>10054</v>
      </c>
      <c r="L111" s="1" cm="1">
        <f t="array" ref="L111">_xlfn.IFS(A110&lt;&gt;Table1[[#This Row],[rok]],0,AND(L110=0, Table1[[#This Row],[Column1]]&lt;0),Table1[[#This Row],[wiek]]*Table1[[#This Row],[rok]],L110&lt;&gt;0,L110,L110=0,L110)</f>
        <v>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33" x14ac:dyDescent="0.3">
      <c r="A112">
        <v>2014</v>
      </c>
      <c r="B112">
        <v>9</v>
      </c>
      <c r="C112">
        <v>104980</v>
      </c>
      <c r="D112">
        <v>99688</v>
      </c>
      <c r="E112">
        <v>84187</v>
      </c>
      <c r="F112">
        <v>80277</v>
      </c>
      <c r="G112">
        <f>Table1[[#This Row],[m_miasto]]+Table1[[#This Row],[k_miasto]]+Table1[[#This Row],[m_wies]]+Table1[[#This Row],[k_wies]]</f>
        <v>369132</v>
      </c>
      <c r="H112">
        <f>Table1[[#This Row],[m_miasto]]+Table1[[#This Row],[k_miasto]]</f>
        <v>204668</v>
      </c>
      <c r="I112">
        <f>Table1[[#This Row],[m_wies]]+Table1[[#This Row],[k_wies]]</f>
        <v>164464</v>
      </c>
      <c r="J112" s="1">
        <f>Table1[[#This Row],[m_miasto]]*Table1[[#This Row],[wiek]]</f>
        <v>944820</v>
      </c>
      <c r="K112" s="1">
        <f>Table1[[#This Row],[m_miasto]]+Table1[[#This Row],[m_wies]]-Table1[[#This Row],[k_miasto]]-Table1[[#This Row],[k_wies]]</f>
        <v>9202</v>
      </c>
      <c r="L112" s="1" cm="1">
        <f t="array" ref="L112">_xlfn.IFS(A111&lt;&gt;Table1[[#This Row],[rok]],0,AND(L111=0, Table1[[#This Row],[Column1]]&lt;0),Table1[[#This Row],[wiek]]*Table1[[#This Row],[rok]],L111&lt;&gt;0,L111,L111=0,L111)</f>
        <v>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">
      <c r="A113">
        <v>2014</v>
      </c>
      <c r="B113">
        <v>10</v>
      </c>
      <c r="C113">
        <v>100945</v>
      </c>
      <c r="D113">
        <v>95295</v>
      </c>
      <c r="E113">
        <v>82663</v>
      </c>
      <c r="F113">
        <v>78455</v>
      </c>
      <c r="G113">
        <f>Table1[[#This Row],[m_miasto]]+Table1[[#This Row],[k_miasto]]+Table1[[#This Row],[m_wies]]+Table1[[#This Row],[k_wies]]</f>
        <v>357358</v>
      </c>
      <c r="H113">
        <f>Table1[[#This Row],[m_miasto]]+Table1[[#This Row],[k_miasto]]</f>
        <v>196240</v>
      </c>
      <c r="I113">
        <f>Table1[[#This Row],[m_wies]]+Table1[[#This Row],[k_wies]]</f>
        <v>161118</v>
      </c>
      <c r="J113" s="1">
        <f>Table1[[#This Row],[m_miasto]]*Table1[[#This Row],[wiek]]</f>
        <v>1009450</v>
      </c>
      <c r="K113" s="1">
        <f>Table1[[#This Row],[m_miasto]]+Table1[[#This Row],[m_wies]]-Table1[[#This Row],[k_miasto]]-Table1[[#This Row],[k_wies]]</f>
        <v>9858</v>
      </c>
      <c r="L113" s="1" cm="1">
        <f t="array" ref="L113">_xlfn.IFS(A112&lt;&gt;Table1[[#This Row],[rok]],0,AND(L112=0, Table1[[#This Row],[Column1]]&lt;0),Table1[[#This Row],[wiek]]*Table1[[#This Row],[rok]],L112&lt;&gt;0,L112,L112=0,L112)</f>
        <v>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3">
      <c r="A114">
        <v>2014</v>
      </c>
      <c r="B114">
        <v>11</v>
      </c>
      <c r="C114">
        <v>97362</v>
      </c>
      <c r="D114">
        <v>92919</v>
      </c>
      <c r="E114">
        <v>82597</v>
      </c>
      <c r="F114">
        <v>78187</v>
      </c>
      <c r="G114">
        <f>Table1[[#This Row],[m_miasto]]+Table1[[#This Row],[k_miasto]]+Table1[[#This Row],[m_wies]]+Table1[[#This Row],[k_wies]]</f>
        <v>351065</v>
      </c>
      <c r="H114">
        <f>Table1[[#This Row],[m_miasto]]+Table1[[#This Row],[k_miasto]]</f>
        <v>190281</v>
      </c>
      <c r="I114">
        <f>Table1[[#This Row],[m_wies]]+Table1[[#This Row],[k_wies]]</f>
        <v>160784</v>
      </c>
      <c r="J114" s="1">
        <f>Table1[[#This Row],[m_miasto]]*Table1[[#This Row],[wiek]]</f>
        <v>1070982</v>
      </c>
      <c r="K114" s="1">
        <f>Table1[[#This Row],[m_miasto]]+Table1[[#This Row],[m_wies]]-Table1[[#This Row],[k_miasto]]-Table1[[#This Row],[k_wies]]</f>
        <v>8853</v>
      </c>
      <c r="L114" s="1" cm="1">
        <f t="array" ref="L114">_xlfn.IFS(A113&lt;&gt;Table1[[#This Row],[rok]],0,AND(L113=0, Table1[[#This Row],[Column1]]&lt;0),Table1[[#This Row],[wiek]]*Table1[[#This Row],[rok]],L113&lt;&gt;0,L113,L113=0,L113)</f>
        <v>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">
      <c r="A115">
        <v>2014</v>
      </c>
      <c r="B115">
        <v>12</v>
      </c>
      <c r="C115">
        <v>97358</v>
      </c>
      <c r="D115">
        <v>92414</v>
      </c>
      <c r="E115">
        <v>84562</v>
      </c>
      <c r="F115">
        <v>80184</v>
      </c>
      <c r="G115">
        <f>Table1[[#This Row],[m_miasto]]+Table1[[#This Row],[k_miasto]]+Table1[[#This Row],[m_wies]]+Table1[[#This Row],[k_wies]]</f>
        <v>354518</v>
      </c>
      <c r="H115">
        <f>Table1[[#This Row],[m_miasto]]+Table1[[#This Row],[k_miasto]]</f>
        <v>189772</v>
      </c>
      <c r="I115">
        <f>Table1[[#This Row],[m_wies]]+Table1[[#This Row],[k_wies]]</f>
        <v>164746</v>
      </c>
      <c r="J115" s="1">
        <f>Table1[[#This Row],[m_miasto]]*Table1[[#This Row],[wiek]]</f>
        <v>1168296</v>
      </c>
      <c r="K115" s="1">
        <f>Table1[[#This Row],[m_miasto]]+Table1[[#This Row],[m_wies]]-Table1[[#This Row],[k_miasto]]-Table1[[#This Row],[k_wies]]</f>
        <v>9322</v>
      </c>
      <c r="L115" s="1" cm="1">
        <f t="array" ref="L115">_xlfn.IFS(A114&lt;&gt;Table1[[#This Row],[rok]],0,AND(L114=0, Table1[[#This Row],[Column1]]&lt;0),Table1[[#This Row],[wiek]]*Table1[[#This Row],[rok]],L114&lt;&gt;0,L114,L114=0,L114)</f>
        <v>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3">
      <c r="A116">
        <v>2014</v>
      </c>
      <c r="B116">
        <v>13</v>
      </c>
      <c r="C116">
        <v>100604</v>
      </c>
      <c r="D116">
        <v>95500</v>
      </c>
      <c r="E116">
        <v>87560</v>
      </c>
      <c r="F116">
        <v>83314</v>
      </c>
      <c r="G116">
        <f>Table1[[#This Row],[m_miasto]]+Table1[[#This Row],[k_miasto]]+Table1[[#This Row],[m_wies]]+Table1[[#This Row],[k_wies]]</f>
        <v>366978</v>
      </c>
      <c r="H116">
        <f>Table1[[#This Row],[m_miasto]]+Table1[[#This Row],[k_miasto]]</f>
        <v>196104</v>
      </c>
      <c r="I116">
        <f>Table1[[#This Row],[m_wies]]+Table1[[#This Row],[k_wies]]</f>
        <v>170874</v>
      </c>
      <c r="J116" s="1">
        <f>Table1[[#This Row],[m_miasto]]*Table1[[#This Row],[wiek]]</f>
        <v>1307852</v>
      </c>
      <c r="K116" s="1">
        <f>Table1[[#This Row],[m_miasto]]+Table1[[#This Row],[m_wies]]-Table1[[#This Row],[k_miasto]]-Table1[[#This Row],[k_wies]]</f>
        <v>9350</v>
      </c>
      <c r="L116" s="1" cm="1">
        <f t="array" ref="L116">_xlfn.IFS(A115&lt;&gt;Table1[[#This Row],[rok]],0,AND(L115=0, Table1[[#This Row],[Column1]]&lt;0),Table1[[#This Row],[wiek]]*Table1[[#This Row],[rok]],L115&lt;&gt;0,L115,L115=0,L115)</f>
        <v>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3">
      <c r="A117">
        <v>2014</v>
      </c>
      <c r="B117">
        <v>14</v>
      </c>
      <c r="C117">
        <v>102969</v>
      </c>
      <c r="D117">
        <v>97760</v>
      </c>
      <c r="E117">
        <v>90366</v>
      </c>
      <c r="F117">
        <v>85949</v>
      </c>
      <c r="G117">
        <f>Table1[[#This Row],[m_miasto]]+Table1[[#This Row],[k_miasto]]+Table1[[#This Row],[m_wies]]+Table1[[#This Row],[k_wies]]</f>
        <v>377044</v>
      </c>
      <c r="H117">
        <f>Table1[[#This Row],[m_miasto]]+Table1[[#This Row],[k_miasto]]</f>
        <v>200729</v>
      </c>
      <c r="I117">
        <f>Table1[[#This Row],[m_wies]]+Table1[[#This Row],[k_wies]]</f>
        <v>176315</v>
      </c>
      <c r="J117" s="1">
        <f>Table1[[#This Row],[m_miasto]]*Table1[[#This Row],[wiek]]</f>
        <v>1441566</v>
      </c>
      <c r="K117" s="1">
        <f>Table1[[#This Row],[m_miasto]]+Table1[[#This Row],[m_wies]]-Table1[[#This Row],[k_miasto]]-Table1[[#This Row],[k_wies]]</f>
        <v>9626</v>
      </c>
      <c r="L117" s="1" cm="1">
        <f t="array" ref="L117">_xlfn.IFS(A116&lt;&gt;Table1[[#This Row],[rok]],0,AND(L116=0, Table1[[#This Row],[Column1]]&lt;0),Table1[[#This Row],[wiek]]*Table1[[#This Row],[rok]],L116&lt;&gt;0,L116,L116=0,L116)</f>
        <v>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3">
      <c r="A118">
        <v>2014</v>
      </c>
      <c r="B118">
        <v>15</v>
      </c>
      <c r="C118">
        <v>102728</v>
      </c>
      <c r="D118">
        <v>97544</v>
      </c>
      <c r="E118">
        <v>92062</v>
      </c>
      <c r="F118">
        <v>87820</v>
      </c>
      <c r="G118">
        <f>Table1[[#This Row],[m_miasto]]+Table1[[#This Row],[k_miasto]]+Table1[[#This Row],[m_wies]]+Table1[[#This Row],[k_wies]]</f>
        <v>380154</v>
      </c>
      <c r="H118">
        <f>Table1[[#This Row],[m_miasto]]+Table1[[#This Row],[k_miasto]]</f>
        <v>200272</v>
      </c>
      <c r="I118">
        <f>Table1[[#This Row],[m_wies]]+Table1[[#This Row],[k_wies]]</f>
        <v>179882</v>
      </c>
      <c r="J118" s="1">
        <f>Table1[[#This Row],[m_miasto]]*Table1[[#This Row],[wiek]]</f>
        <v>1540920</v>
      </c>
      <c r="K118" s="1">
        <f>Table1[[#This Row],[m_miasto]]+Table1[[#This Row],[m_wies]]-Table1[[#This Row],[k_miasto]]-Table1[[#This Row],[k_wies]]</f>
        <v>9426</v>
      </c>
      <c r="L118" s="1" cm="1">
        <f t="array" ref="L118">_xlfn.IFS(A117&lt;&gt;Table1[[#This Row],[rok]],0,AND(L117=0, Table1[[#This Row],[Column1]]&lt;0),Table1[[#This Row],[wiek]]*Table1[[#This Row],[rok]],L117&lt;&gt;0,L117,L117=0,L117)</f>
        <v>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3">
      <c r="A119">
        <v>2014</v>
      </c>
      <c r="B119">
        <v>16</v>
      </c>
      <c r="C119">
        <v>105802</v>
      </c>
      <c r="D119">
        <v>100116</v>
      </c>
      <c r="E119">
        <v>95120</v>
      </c>
      <c r="F119">
        <v>90225</v>
      </c>
      <c r="G119">
        <f>Table1[[#This Row],[m_miasto]]+Table1[[#This Row],[k_miasto]]+Table1[[#This Row],[m_wies]]+Table1[[#This Row],[k_wies]]</f>
        <v>391263</v>
      </c>
      <c r="H119">
        <f>Table1[[#This Row],[m_miasto]]+Table1[[#This Row],[k_miasto]]</f>
        <v>205918</v>
      </c>
      <c r="I119">
        <f>Table1[[#This Row],[m_wies]]+Table1[[#This Row],[k_wies]]</f>
        <v>185345</v>
      </c>
      <c r="J119" s="1">
        <f>Table1[[#This Row],[m_miasto]]*Table1[[#This Row],[wiek]]</f>
        <v>1692832</v>
      </c>
      <c r="K119" s="1">
        <f>Table1[[#This Row],[m_miasto]]+Table1[[#This Row],[m_wies]]-Table1[[#This Row],[k_miasto]]-Table1[[#This Row],[k_wies]]</f>
        <v>10581</v>
      </c>
      <c r="L119" s="1" cm="1">
        <f t="array" ref="L119">_xlfn.IFS(A118&lt;&gt;Table1[[#This Row],[rok]],0,AND(L118=0, Table1[[#This Row],[Column1]]&lt;0),Table1[[#This Row],[wiek]]*Table1[[#This Row],[rok]],L118&lt;&gt;0,L118,L118=0,L118)</f>
        <v>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3">
      <c r="A120">
        <v>2014</v>
      </c>
      <c r="B120">
        <v>17</v>
      </c>
      <c r="C120">
        <v>112290</v>
      </c>
      <c r="D120">
        <v>108976</v>
      </c>
      <c r="E120">
        <v>96445</v>
      </c>
      <c r="F120">
        <v>90003</v>
      </c>
      <c r="G120">
        <f>Table1[[#This Row],[m_miasto]]+Table1[[#This Row],[k_miasto]]+Table1[[#This Row],[m_wies]]+Table1[[#This Row],[k_wies]]</f>
        <v>407714</v>
      </c>
      <c r="H120">
        <f>Table1[[#This Row],[m_miasto]]+Table1[[#This Row],[k_miasto]]</f>
        <v>221266</v>
      </c>
      <c r="I120">
        <f>Table1[[#This Row],[m_wies]]+Table1[[#This Row],[k_wies]]</f>
        <v>186448</v>
      </c>
      <c r="J120" s="1">
        <f>Table1[[#This Row],[m_miasto]]*Table1[[#This Row],[wiek]]</f>
        <v>1908930</v>
      </c>
      <c r="K120" s="1">
        <f>Table1[[#This Row],[m_miasto]]+Table1[[#This Row],[m_wies]]-Table1[[#This Row],[k_miasto]]-Table1[[#This Row],[k_wies]]</f>
        <v>9756</v>
      </c>
      <c r="L120" s="1" cm="1">
        <f t="array" ref="L120">_xlfn.IFS(A119&lt;&gt;Table1[[#This Row],[rok]],0,AND(L119=0, Table1[[#This Row],[Column1]]&lt;0),Table1[[#This Row],[wiek]]*Table1[[#This Row],[rok]],L119&lt;&gt;0,L119,L119=0,L119)</f>
        <v>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3">
      <c r="A121">
        <v>2014</v>
      </c>
      <c r="B121">
        <v>18</v>
      </c>
      <c r="C121">
        <v>117040</v>
      </c>
      <c r="D121">
        <v>113423</v>
      </c>
      <c r="E121">
        <v>100427</v>
      </c>
      <c r="F121">
        <v>93331</v>
      </c>
      <c r="G121">
        <f>Table1[[#This Row],[m_miasto]]+Table1[[#This Row],[k_miasto]]+Table1[[#This Row],[m_wies]]+Table1[[#This Row],[k_wies]]</f>
        <v>424221</v>
      </c>
      <c r="H121">
        <f>Table1[[#This Row],[m_miasto]]+Table1[[#This Row],[k_miasto]]</f>
        <v>230463</v>
      </c>
      <c r="I121">
        <f>Table1[[#This Row],[m_wies]]+Table1[[#This Row],[k_wies]]</f>
        <v>193758</v>
      </c>
      <c r="J121" s="1">
        <f>Table1[[#This Row],[m_miasto]]*Table1[[#This Row],[wiek]]</f>
        <v>2106720</v>
      </c>
      <c r="K121" s="1">
        <f>Table1[[#This Row],[m_miasto]]+Table1[[#This Row],[m_wies]]-Table1[[#This Row],[k_miasto]]-Table1[[#This Row],[k_wies]]</f>
        <v>10713</v>
      </c>
      <c r="L121" s="1" cm="1">
        <f t="array" ref="L121">_xlfn.IFS(A120&lt;&gt;Table1[[#This Row],[rok]],0,AND(L120=0, Table1[[#This Row],[Column1]]&lt;0),Table1[[#This Row],[wiek]]*Table1[[#This Row],[rok]],L120&lt;&gt;0,L120,L120=0,L120)</f>
        <v>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">
      <c r="A122">
        <v>2014</v>
      </c>
      <c r="B122">
        <v>19</v>
      </c>
      <c r="C122">
        <v>116664</v>
      </c>
      <c r="D122">
        <v>112283</v>
      </c>
      <c r="E122">
        <v>105917</v>
      </c>
      <c r="F122">
        <v>101195</v>
      </c>
      <c r="G122">
        <f>Table1[[#This Row],[m_miasto]]+Table1[[#This Row],[k_miasto]]+Table1[[#This Row],[m_wies]]+Table1[[#This Row],[k_wies]]</f>
        <v>436059</v>
      </c>
      <c r="H122">
        <f>Table1[[#This Row],[m_miasto]]+Table1[[#This Row],[k_miasto]]</f>
        <v>228947</v>
      </c>
      <c r="I122">
        <f>Table1[[#This Row],[m_wies]]+Table1[[#This Row],[k_wies]]</f>
        <v>207112</v>
      </c>
      <c r="J122" s="1">
        <f>Table1[[#This Row],[m_miasto]]*Table1[[#This Row],[wiek]]</f>
        <v>2216616</v>
      </c>
      <c r="K122" s="1">
        <f>Table1[[#This Row],[m_miasto]]+Table1[[#This Row],[m_wies]]-Table1[[#This Row],[k_miasto]]-Table1[[#This Row],[k_wies]]</f>
        <v>9103</v>
      </c>
      <c r="L122" s="1" cm="1">
        <f t="array" ref="L122">_xlfn.IFS(A121&lt;&gt;Table1[[#This Row],[rok]],0,AND(L121=0, Table1[[#This Row],[Column1]]&lt;0),Table1[[#This Row],[wiek]]*Table1[[#This Row],[rok]],L121&lt;&gt;0,L121,L121=0,L121)</f>
        <v>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">
      <c r="A123">
        <v>2014</v>
      </c>
      <c r="B123">
        <v>20</v>
      </c>
      <c r="C123">
        <v>126462</v>
      </c>
      <c r="D123">
        <v>123190</v>
      </c>
      <c r="E123">
        <v>109498</v>
      </c>
      <c r="F123">
        <v>104505</v>
      </c>
      <c r="G123">
        <f>Table1[[#This Row],[m_miasto]]+Table1[[#This Row],[k_miasto]]+Table1[[#This Row],[m_wies]]+Table1[[#This Row],[k_wies]]</f>
        <v>463655</v>
      </c>
      <c r="H123">
        <f>Table1[[#This Row],[m_miasto]]+Table1[[#This Row],[k_miasto]]</f>
        <v>249652</v>
      </c>
      <c r="I123">
        <f>Table1[[#This Row],[m_wies]]+Table1[[#This Row],[k_wies]]</f>
        <v>214003</v>
      </c>
      <c r="J123" s="1">
        <f>Table1[[#This Row],[m_miasto]]*Table1[[#This Row],[wiek]]</f>
        <v>2529240</v>
      </c>
      <c r="K123" s="1">
        <f>Table1[[#This Row],[m_miasto]]+Table1[[#This Row],[m_wies]]-Table1[[#This Row],[k_miasto]]-Table1[[#This Row],[k_wies]]</f>
        <v>8265</v>
      </c>
      <c r="L123" s="1" cm="1">
        <f t="array" ref="L123">_xlfn.IFS(A122&lt;&gt;Table1[[#This Row],[rok]],0,AND(L122=0, Table1[[#This Row],[Column1]]&lt;0),Table1[[#This Row],[wiek]]*Table1[[#This Row],[rok]],L122&lt;&gt;0,L122,L122=0,L122)</f>
        <v>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">
      <c r="A124">
        <v>2014</v>
      </c>
      <c r="B124">
        <v>21</v>
      </c>
      <c r="C124">
        <v>131681</v>
      </c>
      <c r="D124">
        <v>128046</v>
      </c>
      <c r="E124">
        <v>114658</v>
      </c>
      <c r="F124">
        <v>108300</v>
      </c>
      <c r="G124">
        <f>Table1[[#This Row],[m_miasto]]+Table1[[#This Row],[k_miasto]]+Table1[[#This Row],[m_wies]]+Table1[[#This Row],[k_wies]]</f>
        <v>482685</v>
      </c>
      <c r="H124">
        <f>Table1[[#This Row],[m_miasto]]+Table1[[#This Row],[k_miasto]]</f>
        <v>259727</v>
      </c>
      <c r="I124">
        <f>Table1[[#This Row],[m_wies]]+Table1[[#This Row],[k_wies]]</f>
        <v>222958</v>
      </c>
      <c r="J124" s="1">
        <f>Table1[[#This Row],[m_miasto]]*Table1[[#This Row],[wiek]]</f>
        <v>2765301</v>
      </c>
      <c r="K124" s="1">
        <f>Table1[[#This Row],[m_miasto]]+Table1[[#This Row],[m_wies]]-Table1[[#This Row],[k_miasto]]-Table1[[#This Row],[k_wies]]</f>
        <v>9993</v>
      </c>
      <c r="L124" s="1" cm="1">
        <f t="array" ref="L124">_xlfn.IFS(A123&lt;&gt;Table1[[#This Row],[rok]],0,AND(L123=0, Table1[[#This Row],[Column1]]&lt;0),Table1[[#This Row],[wiek]]*Table1[[#This Row],[rok]],L123&lt;&gt;0,L123,L123=0,L123)</f>
        <v>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">
      <c r="A125">
        <v>2014</v>
      </c>
      <c r="B125">
        <v>22</v>
      </c>
      <c r="C125">
        <v>136145</v>
      </c>
      <c r="D125">
        <v>131781</v>
      </c>
      <c r="E125">
        <v>119441</v>
      </c>
      <c r="F125">
        <v>113920</v>
      </c>
      <c r="G125">
        <f>Table1[[#This Row],[m_miasto]]+Table1[[#This Row],[k_miasto]]+Table1[[#This Row],[m_wies]]+Table1[[#This Row],[k_wies]]</f>
        <v>501287</v>
      </c>
      <c r="H125">
        <f>Table1[[#This Row],[m_miasto]]+Table1[[#This Row],[k_miasto]]</f>
        <v>267926</v>
      </c>
      <c r="I125">
        <f>Table1[[#This Row],[m_wies]]+Table1[[#This Row],[k_wies]]</f>
        <v>233361</v>
      </c>
      <c r="J125" s="1">
        <f>Table1[[#This Row],[m_miasto]]*Table1[[#This Row],[wiek]]</f>
        <v>2995190</v>
      </c>
      <c r="K125" s="1">
        <f>Table1[[#This Row],[m_miasto]]+Table1[[#This Row],[m_wies]]-Table1[[#This Row],[k_miasto]]-Table1[[#This Row],[k_wies]]</f>
        <v>9885</v>
      </c>
      <c r="L125" s="1" cm="1">
        <f t="array" ref="L125">_xlfn.IFS(A124&lt;&gt;Table1[[#This Row],[rok]],0,AND(L124=0, Table1[[#This Row],[Column1]]&lt;0),Table1[[#This Row],[wiek]]*Table1[[#This Row],[rok]],L124&lt;&gt;0,L124,L124=0,L124)</f>
        <v>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">
      <c r="A126">
        <v>2014</v>
      </c>
      <c r="B126">
        <v>23</v>
      </c>
      <c r="C126">
        <v>149131</v>
      </c>
      <c r="D126">
        <v>146146</v>
      </c>
      <c r="E126">
        <v>122299</v>
      </c>
      <c r="F126">
        <v>113959</v>
      </c>
      <c r="G126">
        <f>Table1[[#This Row],[m_miasto]]+Table1[[#This Row],[k_miasto]]+Table1[[#This Row],[m_wies]]+Table1[[#This Row],[k_wies]]</f>
        <v>531535</v>
      </c>
      <c r="H126">
        <f>Table1[[#This Row],[m_miasto]]+Table1[[#This Row],[k_miasto]]</f>
        <v>295277</v>
      </c>
      <c r="I126">
        <f>Table1[[#This Row],[m_wies]]+Table1[[#This Row],[k_wies]]</f>
        <v>236258</v>
      </c>
      <c r="J126" s="1">
        <f>Table1[[#This Row],[m_miasto]]*Table1[[#This Row],[wiek]]</f>
        <v>3430013</v>
      </c>
      <c r="K126" s="1">
        <f>Table1[[#This Row],[m_miasto]]+Table1[[#This Row],[m_wies]]-Table1[[#This Row],[k_miasto]]-Table1[[#This Row],[k_wies]]</f>
        <v>11325</v>
      </c>
      <c r="L126" s="1" cm="1">
        <f t="array" ref="L126">_xlfn.IFS(A125&lt;&gt;Table1[[#This Row],[rok]],0,AND(L125=0, Table1[[#This Row],[Column1]]&lt;0),Table1[[#This Row],[wiek]]*Table1[[#This Row],[rok]],L125&lt;&gt;0,L125,L125=0,L125)</f>
        <v>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">
      <c r="A127">
        <v>2014</v>
      </c>
      <c r="B127">
        <v>24</v>
      </c>
      <c r="C127">
        <v>155702</v>
      </c>
      <c r="D127">
        <v>153577</v>
      </c>
      <c r="E127">
        <v>121660</v>
      </c>
      <c r="F127">
        <v>113141</v>
      </c>
      <c r="G127">
        <f>Table1[[#This Row],[m_miasto]]+Table1[[#This Row],[k_miasto]]+Table1[[#This Row],[m_wies]]+Table1[[#This Row],[k_wies]]</f>
        <v>544080</v>
      </c>
      <c r="H127">
        <f>Table1[[#This Row],[m_miasto]]+Table1[[#This Row],[k_miasto]]</f>
        <v>309279</v>
      </c>
      <c r="I127">
        <f>Table1[[#This Row],[m_wies]]+Table1[[#This Row],[k_wies]]</f>
        <v>234801</v>
      </c>
      <c r="J127" s="1">
        <f>Table1[[#This Row],[m_miasto]]*Table1[[#This Row],[wiek]]</f>
        <v>3736848</v>
      </c>
      <c r="K127" s="1">
        <f>Table1[[#This Row],[m_miasto]]+Table1[[#This Row],[m_wies]]-Table1[[#This Row],[k_miasto]]-Table1[[#This Row],[k_wies]]</f>
        <v>10644</v>
      </c>
      <c r="L127" s="1" cm="1">
        <f t="array" ref="L127">_xlfn.IFS(A126&lt;&gt;Table1[[#This Row],[rok]],0,AND(L126=0, Table1[[#This Row],[Column1]]&lt;0),Table1[[#This Row],[wiek]]*Table1[[#This Row],[rok]],L126&lt;&gt;0,L126,L126=0,L126)</f>
        <v>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">
      <c r="A128">
        <v>2014</v>
      </c>
      <c r="B128">
        <v>25</v>
      </c>
      <c r="C128">
        <v>159746</v>
      </c>
      <c r="D128">
        <v>157511</v>
      </c>
      <c r="E128">
        <v>119927</v>
      </c>
      <c r="F128">
        <v>111673</v>
      </c>
      <c r="G128">
        <f>Table1[[#This Row],[m_miasto]]+Table1[[#This Row],[k_miasto]]+Table1[[#This Row],[m_wies]]+Table1[[#This Row],[k_wies]]</f>
        <v>548857</v>
      </c>
      <c r="H128">
        <f>Table1[[#This Row],[m_miasto]]+Table1[[#This Row],[k_miasto]]</f>
        <v>317257</v>
      </c>
      <c r="I128">
        <f>Table1[[#This Row],[m_wies]]+Table1[[#This Row],[k_wies]]</f>
        <v>231600</v>
      </c>
      <c r="J128" s="1">
        <f>Table1[[#This Row],[m_miasto]]*Table1[[#This Row],[wiek]]</f>
        <v>3993650</v>
      </c>
      <c r="K128" s="1">
        <f>Table1[[#This Row],[m_miasto]]+Table1[[#This Row],[m_wies]]-Table1[[#This Row],[k_miasto]]-Table1[[#This Row],[k_wies]]</f>
        <v>10489</v>
      </c>
      <c r="L128" s="1" cm="1">
        <f t="array" ref="L128">_xlfn.IFS(A127&lt;&gt;Table1[[#This Row],[rok]],0,AND(L127=0, Table1[[#This Row],[Column1]]&lt;0),Table1[[#This Row],[wiek]]*Table1[[#This Row],[rok]],L127&lt;&gt;0,L127,L127=0,L127)</f>
        <v>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">
      <c r="A129">
        <v>2014</v>
      </c>
      <c r="B129">
        <v>26</v>
      </c>
      <c r="C129">
        <v>166388</v>
      </c>
      <c r="D129">
        <v>166458</v>
      </c>
      <c r="E129">
        <v>121189</v>
      </c>
      <c r="F129">
        <v>111936</v>
      </c>
      <c r="G129">
        <f>Table1[[#This Row],[m_miasto]]+Table1[[#This Row],[k_miasto]]+Table1[[#This Row],[m_wies]]+Table1[[#This Row],[k_wies]]</f>
        <v>565971</v>
      </c>
      <c r="H129">
        <f>Table1[[#This Row],[m_miasto]]+Table1[[#This Row],[k_miasto]]</f>
        <v>332846</v>
      </c>
      <c r="I129">
        <f>Table1[[#This Row],[m_wies]]+Table1[[#This Row],[k_wies]]</f>
        <v>233125</v>
      </c>
      <c r="J129" s="1">
        <f>Table1[[#This Row],[m_miasto]]*Table1[[#This Row],[wiek]]</f>
        <v>4326088</v>
      </c>
      <c r="K129" s="1">
        <f>Table1[[#This Row],[m_miasto]]+Table1[[#This Row],[m_wies]]-Table1[[#This Row],[k_miasto]]-Table1[[#This Row],[k_wies]]</f>
        <v>9183</v>
      </c>
      <c r="L129" s="1" cm="1">
        <f t="array" ref="L129">_xlfn.IFS(A128&lt;&gt;Table1[[#This Row],[rok]],0,AND(L128=0, Table1[[#This Row],[Column1]]&lt;0),Table1[[#This Row],[wiek]]*Table1[[#This Row],[rok]],L128&lt;&gt;0,L128,L128=0,L128)</f>
        <v>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">
      <c r="A130">
        <v>2014</v>
      </c>
      <c r="B130">
        <v>27</v>
      </c>
      <c r="C130">
        <v>173132</v>
      </c>
      <c r="D130">
        <v>172028</v>
      </c>
      <c r="E130">
        <v>120426</v>
      </c>
      <c r="F130">
        <v>111092</v>
      </c>
      <c r="G130">
        <f>Table1[[#This Row],[m_miasto]]+Table1[[#This Row],[k_miasto]]+Table1[[#This Row],[m_wies]]+Table1[[#This Row],[k_wies]]</f>
        <v>576678</v>
      </c>
      <c r="H130">
        <f>Table1[[#This Row],[m_miasto]]+Table1[[#This Row],[k_miasto]]</f>
        <v>345160</v>
      </c>
      <c r="I130">
        <f>Table1[[#This Row],[m_wies]]+Table1[[#This Row],[k_wies]]</f>
        <v>231518</v>
      </c>
      <c r="J130" s="1">
        <f>Table1[[#This Row],[m_miasto]]*Table1[[#This Row],[wiek]]</f>
        <v>4674564</v>
      </c>
      <c r="K130" s="1">
        <f>Table1[[#This Row],[m_miasto]]+Table1[[#This Row],[m_wies]]-Table1[[#This Row],[k_miasto]]-Table1[[#This Row],[k_wies]]</f>
        <v>10438</v>
      </c>
      <c r="L130" s="1" cm="1">
        <f t="array" ref="L130">_xlfn.IFS(A129&lt;&gt;Table1[[#This Row],[rok]],0,AND(L129=0, Table1[[#This Row],[Column1]]&lt;0),Table1[[#This Row],[wiek]]*Table1[[#This Row],[rok]],L129&lt;&gt;0,L129,L129=0,L129)</f>
        <v>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">
      <c r="A131">
        <v>2014</v>
      </c>
      <c r="B131">
        <v>28</v>
      </c>
      <c r="C131">
        <v>183476</v>
      </c>
      <c r="D131">
        <v>183105</v>
      </c>
      <c r="E131">
        <v>121881</v>
      </c>
      <c r="F131">
        <v>113557</v>
      </c>
      <c r="G131">
        <f>Table1[[#This Row],[m_miasto]]+Table1[[#This Row],[k_miasto]]+Table1[[#This Row],[m_wies]]+Table1[[#This Row],[k_wies]]</f>
        <v>602019</v>
      </c>
      <c r="H131">
        <f>Table1[[#This Row],[m_miasto]]+Table1[[#This Row],[k_miasto]]</f>
        <v>366581</v>
      </c>
      <c r="I131">
        <f>Table1[[#This Row],[m_wies]]+Table1[[#This Row],[k_wies]]</f>
        <v>235438</v>
      </c>
      <c r="J131" s="1">
        <f>Table1[[#This Row],[m_miasto]]*Table1[[#This Row],[wiek]]</f>
        <v>5137328</v>
      </c>
      <c r="K131" s="1">
        <f>Table1[[#This Row],[m_miasto]]+Table1[[#This Row],[m_wies]]-Table1[[#This Row],[k_miasto]]-Table1[[#This Row],[k_wies]]</f>
        <v>8695</v>
      </c>
      <c r="L131" s="1" cm="1">
        <f t="array" ref="L131">_xlfn.IFS(A130&lt;&gt;Table1[[#This Row],[rok]],0,AND(L130=0, Table1[[#This Row],[Column1]]&lt;0),Table1[[#This Row],[wiek]]*Table1[[#This Row],[rok]],L130&lt;&gt;0,L130,L130=0,L130)</f>
        <v>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">
      <c r="A132">
        <v>2014</v>
      </c>
      <c r="B132">
        <v>29</v>
      </c>
      <c r="C132">
        <v>196519</v>
      </c>
      <c r="D132">
        <v>196191</v>
      </c>
      <c r="E132">
        <v>126705</v>
      </c>
      <c r="F132">
        <v>117627</v>
      </c>
      <c r="G132">
        <f>Table1[[#This Row],[m_miasto]]+Table1[[#This Row],[k_miasto]]+Table1[[#This Row],[m_wies]]+Table1[[#This Row],[k_wies]]</f>
        <v>637042</v>
      </c>
      <c r="H132">
        <f>Table1[[#This Row],[m_miasto]]+Table1[[#This Row],[k_miasto]]</f>
        <v>392710</v>
      </c>
      <c r="I132">
        <f>Table1[[#This Row],[m_wies]]+Table1[[#This Row],[k_wies]]</f>
        <v>244332</v>
      </c>
      <c r="J132" s="1">
        <f>Table1[[#This Row],[m_miasto]]*Table1[[#This Row],[wiek]]</f>
        <v>5699051</v>
      </c>
      <c r="K132" s="1">
        <f>Table1[[#This Row],[m_miasto]]+Table1[[#This Row],[m_wies]]-Table1[[#This Row],[k_miasto]]-Table1[[#This Row],[k_wies]]</f>
        <v>9406</v>
      </c>
      <c r="L132" s="1" cm="1">
        <f t="array" ref="L132">_xlfn.IFS(A131&lt;&gt;Table1[[#This Row],[rok]],0,AND(L131=0, Table1[[#This Row],[Column1]]&lt;0),Table1[[#This Row],[wiek]]*Table1[[#This Row],[rok]],L131&lt;&gt;0,L131,L131=0,L131)</f>
        <v>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">
      <c r="A133">
        <v>2014</v>
      </c>
      <c r="B133">
        <v>30</v>
      </c>
      <c r="C133">
        <v>206021</v>
      </c>
      <c r="D133">
        <v>204480</v>
      </c>
      <c r="E133">
        <v>127643</v>
      </c>
      <c r="F133">
        <v>118877</v>
      </c>
      <c r="G133">
        <f>Table1[[#This Row],[m_miasto]]+Table1[[#This Row],[k_miasto]]+Table1[[#This Row],[m_wies]]+Table1[[#This Row],[k_wies]]</f>
        <v>657021</v>
      </c>
      <c r="H133">
        <f>Table1[[#This Row],[m_miasto]]+Table1[[#This Row],[k_miasto]]</f>
        <v>410501</v>
      </c>
      <c r="I133">
        <f>Table1[[#This Row],[m_wies]]+Table1[[#This Row],[k_wies]]</f>
        <v>246520</v>
      </c>
      <c r="J133" s="1">
        <f>Table1[[#This Row],[m_miasto]]*Table1[[#This Row],[wiek]]</f>
        <v>6180630</v>
      </c>
      <c r="K133" s="1">
        <f>Table1[[#This Row],[m_miasto]]+Table1[[#This Row],[m_wies]]-Table1[[#This Row],[k_miasto]]-Table1[[#This Row],[k_wies]]</f>
        <v>10307</v>
      </c>
      <c r="L133" s="1" cm="1">
        <f t="array" ref="L133">_xlfn.IFS(A132&lt;&gt;Table1[[#This Row],[rok]],0,AND(L132=0, Table1[[#This Row],[Column1]]&lt;0),Table1[[#This Row],[wiek]]*Table1[[#This Row],[rok]],L132&lt;&gt;0,L132,L132=0,L132)</f>
        <v>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">
      <c r="A134">
        <v>2014</v>
      </c>
      <c r="B134">
        <v>31</v>
      </c>
      <c r="C134">
        <v>212981</v>
      </c>
      <c r="D134">
        <v>212224</v>
      </c>
      <c r="E134">
        <v>129592</v>
      </c>
      <c r="F134">
        <v>121745</v>
      </c>
      <c r="G134">
        <f>Table1[[#This Row],[m_miasto]]+Table1[[#This Row],[k_miasto]]+Table1[[#This Row],[m_wies]]+Table1[[#This Row],[k_wies]]</f>
        <v>676542</v>
      </c>
      <c r="H134">
        <f>Table1[[#This Row],[m_miasto]]+Table1[[#This Row],[k_miasto]]</f>
        <v>425205</v>
      </c>
      <c r="I134">
        <f>Table1[[#This Row],[m_wies]]+Table1[[#This Row],[k_wies]]</f>
        <v>251337</v>
      </c>
      <c r="J134" s="1">
        <f>Table1[[#This Row],[m_miasto]]*Table1[[#This Row],[wiek]]</f>
        <v>6602411</v>
      </c>
      <c r="K134" s="1">
        <f>Table1[[#This Row],[m_miasto]]+Table1[[#This Row],[m_wies]]-Table1[[#This Row],[k_miasto]]-Table1[[#This Row],[k_wies]]</f>
        <v>8604</v>
      </c>
      <c r="L134" s="1" cm="1">
        <f t="array" ref="L134">_xlfn.IFS(A133&lt;&gt;Table1[[#This Row],[rok]],0,AND(L133=0, Table1[[#This Row],[Column1]]&lt;0),Table1[[#This Row],[wiek]]*Table1[[#This Row],[rok]],L133&lt;&gt;0,L133,L133=0,L133)</f>
        <v>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">
      <c r="A135">
        <v>2014</v>
      </c>
      <c r="B135">
        <v>32</v>
      </c>
      <c r="C135">
        <v>205738</v>
      </c>
      <c r="D135">
        <v>204262</v>
      </c>
      <c r="E135">
        <v>126930</v>
      </c>
      <c r="F135">
        <v>118166</v>
      </c>
      <c r="G135">
        <f>Table1[[#This Row],[m_miasto]]+Table1[[#This Row],[k_miasto]]+Table1[[#This Row],[m_wies]]+Table1[[#This Row],[k_wies]]</f>
        <v>655096</v>
      </c>
      <c r="H135">
        <f>Table1[[#This Row],[m_miasto]]+Table1[[#This Row],[k_miasto]]</f>
        <v>410000</v>
      </c>
      <c r="I135">
        <f>Table1[[#This Row],[m_wies]]+Table1[[#This Row],[k_wies]]</f>
        <v>245096</v>
      </c>
      <c r="J135" s="1">
        <f>Table1[[#This Row],[m_miasto]]*Table1[[#This Row],[wiek]]</f>
        <v>6583616</v>
      </c>
      <c r="K135" s="1">
        <f>Table1[[#This Row],[m_miasto]]+Table1[[#This Row],[m_wies]]-Table1[[#This Row],[k_miasto]]-Table1[[#This Row],[k_wies]]</f>
        <v>10240</v>
      </c>
      <c r="L135" s="1" cm="1">
        <f t="array" ref="L135">_xlfn.IFS(A134&lt;&gt;Table1[[#This Row],[rok]],0,AND(L134=0, Table1[[#This Row],[Column1]]&lt;0),Table1[[#This Row],[wiek]]*Table1[[#This Row],[rok]],L134&lt;&gt;0,L134,L134=0,L134)</f>
        <v>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">
      <c r="A136">
        <v>2014</v>
      </c>
      <c r="B136">
        <v>33</v>
      </c>
      <c r="C136">
        <v>196791</v>
      </c>
      <c r="D136">
        <v>197051</v>
      </c>
      <c r="E136">
        <v>120553</v>
      </c>
      <c r="F136">
        <v>112503</v>
      </c>
      <c r="G136">
        <f>Table1[[#This Row],[m_miasto]]+Table1[[#This Row],[k_miasto]]+Table1[[#This Row],[m_wies]]+Table1[[#This Row],[k_wies]]</f>
        <v>626898</v>
      </c>
      <c r="H136">
        <f>Table1[[#This Row],[m_miasto]]+Table1[[#This Row],[k_miasto]]</f>
        <v>393842</v>
      </c>
      <c r="I136">
        <f>Table1[[#This Row],[m_wies]]+Table1[[#This Row],[k_wies]]</f>
        <v>233056</v>
      </c>
      <c r="J136" s="1">
        <f>Table1[[#This Row],[m_miasto]]*Table1[[#This Row],[wiek]]</f>
        <v>6494103</v>
      </c>
      <c r="K136" s="1">
        <f>Table1[[#This Row],[m_miasto]]+Table1[[#This Row],[m_wies]]-Table1[[#This Row],[k_miasto]]-Table1[[#This Row],[k_wies]]</f>
        <v>7790</v>
      </c>
      <c r="L136" s="1" cm="1">
        <f t="array" ref="L136">_xlfn.IFS(A135&lt;&gt;Table1[[#This Row],[rok]],0,AND(L135=0, Table1[[#This Row],[Column1]]&lt;0),Table1[[#This Row],[wiek]]*Table1[[#This Row],[rok]],L135&lt;&gt;0,L135,L135=0,L135)</f>
        <v>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">
      <c r="A137">
        <v>2014</v>
      </c>
      <c r="B137">
        <v>34</v>
      </c>
      <c r="C137">
        <v>200386</v>
      </c>
      <c r="D137">
        <v>199934</v>
      </c>
      <c r="E137">
        <v>122517</v>
      </c>
      <c r="F137">
        <v>115481</v>
      </c>
      <c r="G137">
        <f>Table1[[#This Row],[m_miasto]]+Table1[[#This Row],[k_miasto]]+Table1[[#This Row],[m_wies]]+Table1[[#This Row],[k_wies]]</f>
        <v>638318</v>
      </c>
      <c r="H137">
        <f>Table1[[#This Row],[m_miasto]]+Table1[[#This Row],[k_miasto]]</f>
        <v>400320</v>
      </c>
      <c r="I137">
        <f>Table1[[#This Row],[m_wies]]+Table1[[#This Row],[k_wies]]</f>
        <v>237998</v>
      </c>
      <c r="J137" s="1">
        <f>Table1[[#This Row],[m_miasto]]*Table1[[#This Row],[wiek]]</f>
        <v>6813124</v>
      </c>
      <c r="K137" s="1">
        <f>Table1[[#This Row],[m_miasto]]+Table1[[#This Row],[m_wies]]-Table1[[#This Row],[k_miasto]]-Table1[[#This Row],[k_wies]]</f>
        <v>7488</v>
      </c>
      <c r="L137" s="1" cm="1">
        <f t="array" ref="L137">_xlfn.IFS(A136&lt;&gt;Table1[[#This Row],[rok]],0,AND(L136=0, Table1[[#This Row],[Column1]]&lt;0),Table1[[#This Row],[wiek]]*Table1[[#This Row],[rok]],L136&lt;&gt;0,L136,L136=0,L136)</f>
        <v>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">
      <c r="A138">
        <v>2014</v>
      </c>
      <c r="B138">
        <v>35</v>
      </c>
      <c r="C138">
        <v>199996</v>
      </c>
      <c r="D138">
        <v>197810</v>
      </c>
      <c r="E138">
        <v>121726</v>
      </c>
      <c r="F138">
        <v>114319</v>
      </c>
      <c r="G138">
        <f>Table1[[#This Row],[m_miasto]]+Table1[[#This Row],[k_miasto]]+Table1[[#This Row],[m_wies]]+Table1[[#This Row],[k_wies]]</f>
        <v>633851</v>
      </c>
      <c r="H138">
        <f>Table1[[#This Row],[m_miasto]]+Table1[[#This Row],[k_miasto]]</f>
        <v>397806</v>
      </c>
      <c r="I138">
        <f>Table1[[#This Row],[m_wies]]+Table1[[#This Row],[k_wies]]</f>
        <v>236045</v>
      </c>
      <c r="J138" s="1">
        <f>Table1[[#This Row],[m_miasto]]*Table1[[#This Row],[wiek]]</f>
        <v>6999860</v>
      </c>
      <c r="K138" s="1">
        <f>Table1[[#This Row],[m_miasto]]+Table1[[#This Row],[m_wies]]-Table1[[#This Row],[k_miasto]]-Table1[[#This Row],[k_wies]]</f>
        <v>9593</v>
      </c>
      <c r="L138" s="1" cm="1">
        <f t="array" ref="L138">_xlfn.IFS(A137&lt;&gt;Table1[[#This Row],[rok]],0,AND(L137=0, Table1[[#This Row],[Column1]]&lt;0),Table1[[#This Row],[wiek]]*Table1[[#This Row],[rok]],L137&lt;&gt;0,L137,L137=0,L137)</f>
        <v>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">
      <c r="A139">
        <v>2014</v>
      </c>
      <c r="B139">
        <v>36</v>
      </c>
      <c r="C139">
        <v>192781</v>
      </c>
      <c r="D139">
        <v>191515</v>
      </c>
      <c r="E139">
        <v>119075</v>
      </c>
      <c r="F139">
        <v>112258</v>
      </c>
      <c r="G139">
        <f>Table1[[#This Row],[m_miasto]]+Table1[[#This Row],[k_miasto]]+Table1[[#This Row],[m_wies]]+Table1[[#This Row],[k_wies]]</f>
        <v>615629</v>
      </c>
      <c r="H139">
        <f>Table1[[#This Row],[m_miasto]]+Table1[[#This Row],[k_miasto]]</f>
        <v>384296</v>
      </c>
      <c r="I139">
        <f>Table1[[#This Row],[m_wies]]+Table1[[#This Row],[k_wies]]</f>
        <v>231333</v>
      </c>
      <c r="J139" s="1">
        <f>Table1[[#This Row],[m_miasto]]*Table1[[#This Row],[wiek]]</f>
        <v>6940116</v>
      </c>
      <c r="K139" s="1">
        <f>Table1[[#This Row],[m_miasto]]+Table1[[#This Row],[m_wies]]-Table1[[#This Row],[k_miasto]]-Table1[[#This Row],[k_wies]]</f>
        <v>8083</v>
      </c>
      <c r="L139" s="1" cm="1">
        <f t="array" ref="L139">_xlfn.IFS(A138&lt;&gt;Table1[[#This Row],[rok]],0,AND(L138=0, Table1[[#This Row],[Column1]]&lt;0),Table1[[#This Row],[wiek]]*Table1[[#This Row],[rok]],L138&lt;&gt;0,L138,L138=0,L138)</f>
        <v>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">
      <c r="A140">
        <v>2014</v>
      </c>
      <c r="B140">
        <v>37</v>
      </c>
      <c r="C140">
        <v>189989</v>
      </c>
      <c r="D140">
        <v>189099</v>
      </c>
      <c r="E140">
        <v>119375</v>
      </c>
      <c r="F140">
        <v>111937</v>
      </c>
      <c r="G140">
        <f>Table1[[#This Row],[m_miasto]]+Table1[[#This Row],[k_miasto]]+Table1[[#This Row],[m_wies]]+Table1[[#This Row],[k_wies]]</f>
        <v>610400</v>
      </c>
      <c r="H140">
        <f>Table1[[#This Row],[m_miasto]]+Table1[[#This Row],[k_miasto]]</f>
        <v>379088</v>
      </c>
      <c r="I140">
        <f>Table1[[#This Row],[m_wies]]+Table1[[#This Row],[k_wies]]</f>
        <v>231312</v>
      </c>
      <c r="J140" s="1">
        <f>Table1[[#This Row],[m_miasto]]*Table1[[#This Row],[wiek]]</f>
        <v>7029593</v>
      </c>
      <c r="K140" s="1">
        <f>Table1[[#This Row],[m_miasto]]+Table1[[#This Row],[m_wies]]-Table1[[#This Row],[k_miasto]]-Table1[[#This Row],[k_wies]]</f>
        <v>8328</v>
      </c>
      <c r="L140" s="1" cm="1">
        <f t="array" ref="L140">_xlfn.IFS(A139&lt;&gt;Table1[[#This Row],[rok]],0,AND(L139=0, Table1[[#This Row],[Column1]]&lt;0),Table1[[#This Row],[wiek]]*Table1[[#This Row],[rok]],L139&lt;&gt;0,L139,L139=0,L139)</f>
        <v>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">
      <c r="A141">
        <v>2014</v>
      </c>
      <c r="B141">
        <v>38</v>
      </c>
      <c r="C141">
        <v>188724</v>
      </c>
      <c r="D141">
        <v>189625</v>
      </c>
      <c r="E141">
        <v>120951</v>
      </c>
      <c r="F141">
        <v>112875</v>
      </c>
      <c r="G141">
        <f>Table1[[#This Row],[m_miasto]]+Table1[[#This Row],[k_miasto]]+Table1[[#This Row],[m_wies]]+Table1[[#This Row],[k_wies]]</f>
        <v>612175</v>
      </c>
      <c r="H141">
        <f>Table1[[#This Row],[m_miasto]]+Table1[[#This Row],[k_miasto]]</f>
        <v>378349</v>
      </c>
      <c r="I141">
        <f>Table1[[#This Row],[m_wies]]+Table1[[#This Row],[k_wies]]</f>
        <v>233826</v>
      </c>
      <c r="J141" s="1">
        <f>Table1[[#This Row],[m_miasto]]*Table1[[#This Row],[wiek]]</f>
        <v>7171512</v>
      </c>
      <c r="K141" s="1">
        <f>Table1[[#This Row],[m_miasto]]+Table1[[#This Row],[m_wies]]-Table1[[#This Row],[k_miasto]]-Table1[[#This Row],[k_wies]]</f>
        <v>7175</v>
      </c>
      <c r="L141" s="1" cm="1">
        <f t="array" ref="L141">_xlfn.IFS(A140&lt;&gt;Table1[[#This Row],[rok]],0,AND(L140=0, Table1[[#This Row],[Column1]]&lt;0),Table1[[#This Row],[wiek]]*Table1[[#This Row],[rok]],L140&lt;&gt;0,L140,L140=0,L140)</f>
        <v>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">
      <c r="A142">
        <v>2014</v>
      </c>
      <c r="B142">
        <v>39</v>
      </c>
      <c r="C142">
        <v>180442</v>
      </c>
      <c r="D142">
        <v>180383</v>
      </c>
      <c r="E142">
        <v>118266</v>
      </c>
      <c r="F142">
        <v>111713</v>
      </c>
      <c r="G142">
        <f>Table1[[#This Row],[m_miasto]]+Table1[[#This Row],[k_miasto]]+Table1[[#This Row],[m_wies]]+Table1[[#This Row],[k_wies]]</f>
        <v>590804</v>
      </c>
      <c r="H142">
        <f>Table1[[#This Row],[m_miasto]]+Table1[[#This Row],[k_miasto]]</f>
        <v>360825</v>
      </c>
      <c r="I142">
        <f>Table1[[#This Row],[m_wies]]+Table1[[#This Row],[k_wies]]</f>
        <v>229979</v>
      </c>
      <c r="J142" s="1">
        <f>Table1[[#This Row],[m_miasto]]*Table1[[#This Row],[wiek]]</f>
        <v>7037238</v>
      </c>
      <c r="K142" s="1">
        <f>Table1[[#This Row],[m_miasto]]+Table1[[#This Row],[m_wies]]-Table1[[#This Row],[k_miasto]]-Table1[[#This Row],[k_wies]]</f>
        <v>6612</v>
      </c>
      <c r="L142" s="1" cm="1">
        <f t="array" ref="L142">_xlfn.IFS(A141&lt;&gt;Table1[[#This Row],[rok]],0,AND(L141=0, Table1[[#This Row],[Column1]]&lt;0),Table1[[#This Row],[wiek]]*Table1[[#This Row],[rok]],L141&lt;&gt;0,L141,L141=0,L141)</f>
        <v>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">
      <c r="A143">
        <v>2014</v>
      </c>
      <c r="B143">
        <v>40</v>
      </c>
      <c r="C143">
        <v>171743</v>
      </c>
      <c r="D143">
        <v>171853</v>
      </c>
      <c r="E143">
        <v>116530</v>
      </c>
      <c r="F143">
        <v>109150</v>
      </c>
      <c r="G143">
        <f>Table1[[#This Row],[m_miasto]]+Table1[[#This Row],[k_miasto]]+Table1[[#This Row],[m_wies]]+Table1[[#This Row],[k_wies]]</f>
        <v>569276</v>
      </c>
      <c r="H143">
        <f>Table1[[#This Row],[m_miasto]]+Table1[[#This Row],[k_miasto]]</f>
        <v>343596</v>
      </c>
      <c r="I143">
        <f>Table1[[#This Row],[m_wies]]+Table1[[#This Row],[k_wies]]</f>
        <v>225680</v>
      </c>
      <c r="J143" s="1">
        <f>Table1[[#This Row],[m_miasto]]*Table1[[#This Row],[wiek]]</f>
        <v>6869720</v>
      </c>
      <c r="K143" s="1">
        <f>Table1[[#This Row],[m_miasto]]+Table1[[#This Row],[m_wies]]-Table1[[#This Row],[k_miasto]]-Table1[[#This Row],[k_wies]]</f>
        <v>7270</v>
      </c>
      <c r="L143" s="1" cm="1">
        <f t="array" ref="L143">_xlfn.IFS(A142&lt;&gt;Table1[[#This Row],[rok]],0,AND(L142=0, Table1[[#This Row],[Column1]]&lt;0),Table1[[#This Row],[wiek]]*Table1[[#This Row],[rok]],L142&lt;&gt;0,L142,L142=0,L142)</f>
        <v>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">
      <c r="A144">
        <v>2014</v>
      </c>
      <c r="B144">
        <v>41</v>
      </c>
      <c r="C144">
        <v>163071</v>
      </c>
      <c r="D144">
        <v>163970</v>
      </c>
      <c r="E144">
        <v>112977</v>
      </c>
      <c r="F144">
        <v>106614</v>
      </c>
      <c r="G144">
        <f>Table1[[#This Row],[m_miasto]]+Table1[[#This Row],[k_miasto]]+Table1[[#This Row],[m_wies]]+Table1[[#This Row],[k_wies]]</f>
        <v>546632</v>
      </c>
      <c r="H144">
        <f>Table1[[#This Row],[m_miasto]]+Table1[[#This Row],[k_miasto]]</f>
        <v>327041</v>
      </c>
      <c r="I144">
        <f>Table1[[#This Row],[m_wies]]+Table1[[#This Row],[k_wies]]</f>
        <v>219591</v>
      </c>
      <c r="J144" s="1">
        <f>Table1[[#This Row],[m_miasto]]*Table1[[#This Row],[wiek]]</f>
        <v>6685911</v>
      </c>
      <c r="K144" s="1">
        <f>Table1[[#This Row],[m_miasto]]+Table1[[#This Row],[m_wies]]-Table1[[#This Row],[k_miasto]]-Table1[[#This Row],[k_wies]]</f>
        <v>5464</v>
      </c>
      <c r="L144" s="1" cm="1">
        <f t="array" ref="L144">_xlfn.IFS(A143&lt;&gt;Table1[[#This Row],[rok]],0,AND(L143=0, Table1[[#This Row],[Column1]]&lt;0),Table1[[#This Row],[wiek]]*Table1[[#This Row],[rok]],L143&lt;&gt;0,L143,L143=0,L143)</f>
        <v>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">
      <c r="A145">
        <v>2014</v>
      </c>
      <c r="B145">
        <v>42</v>
      </c>
      <c r="C145">
        <v>155987</v>
      </c>
      <c r="D145">
        <v>156615</v>
      </c>
      <c r="E145">
        <v>109816</v>
      </c>
      <c r="F145">
        <v>103783</v>
      </c>
      <c r="G145">
        <f>Table1[[#This Row],[m_miasto]]+Table1[[#This Row],[k_miasto]]+Table1[[#This Row],[m_wies]]+Table1[[#This Row],[k_wies]]</f>
        <v>526201</v>
      </c>
      <c r="H145">
        <f>Table1[[#This Row],[m_miasto]]+Table1[[#This Row],[k_miasto]]</f>
        <v>312602</v>
      </c>
      <c r="I145">
        <f>Table1[[#This Row],[m_wies]]+Table1[[#This Row],[k_wies]]</f>
        <v>213599</v>
      </c>
      <c r="J145" s="1">
        <f>Table1[[#This Row],[m_miasto]]*Table1[[#This Row],[wiek]]</f>
        <v>6551454</v>
      </c>
      <c r="K145" s="1">
        <f>Table1[[#This Row],[m_miasto]]+Table1[[#This Row],[m_wies]]-Table1[[#This Row],[k_miasto]]-Table1[[#This Row],[k_wies]]</f>
        <v>5405</v>
      </c>
      <c r="L145" s="1" cm="1">
        <f t="array" ref="L145">_xlfn.IFS(A144&lt;&gt;Table1[[#This Row],[rok]],0,AND(L144=0, Table1[[#This Row],[Column1]]&lt;0),Table1[[#This Row],[wiek]]*Table1[[#This Row],[rok]],L144&lt;&gt;0,L144,L144=0,L144)</f>
        <v>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">
      <c r="A146">
        <v>2014</v>
      </c>
      <c r="B146">
        <v>43</v>
      </c>
      <c r="C146">
        <v>147192</v>
      </c>
      <c r="D146">
        <v>149973</v>
      </c>
      <c r="E146">
        <v>106941</v>
      </c>
      <c r="F146">
        <v>101123</v>
      </c>
      <c r="G146">
        <f>Table1[[#This Row],[m_miasto]]+Table1[[#This Row],[k_miasto]]+Table1[[#This Row],[m_wies]]+Table1[[#This Row],[k_wies]]</f>
        <v>505229</v>
      </c>
      <c r="H146">
        <f>Table1[[#This Row],[m_miasto]]+Table1[[#This Row],[k_miasto]]</f>
        <v>297165</v>
      </c>
      <c r="I146">
        <f>Table1[[#This Row],[m_wies]]+Table1[[#This Row],[k_wies]]</f>
        <v>208064</v>
      </c>
      <c r="J146" s="1">
        <f>Table1[[#This Row],[m_miasto]]*Table1[[#This Row],[wiek]]</f>
        <v>6329256</v>
      </c>
      <c r="K146" s="1">
        <f>Table1[[#This Row],[m_miasto]]+Table1[[#This Row],[m_wies]]-Table1[[#This Row],[k_miasto]]-Table1[[#This Row],[k_wies]]</f>
        <v>3037</v>
      </c>
      <c r="L146" s="1" cm="1">
        <f t="array" ref="L146">_xlfn.IFS(A145&lt;&gt;Table1[[#This Row],[rok]],0,AND(L145=0, Table1[[#This Row],[Column1]]&lt;0),Table1[[#This Row],[wiek]]*Table1[[#This Row],[rok]],L145&lt;&gt;0,L145,L145=0,L145)</f>
        <v>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">
      <c r="A147">
        <v>2014</v>
      </c>
      <c r="B147">
        <v>44</v>
      </c>
      <c r="C147">
        <v>142694</v>
      </c>
      <c r="D147">
        <v>145513</v>
      </c>
      <c r="E147">
        <v>104288</v>
      </c>
      <c r="F147">
        <v>97238</v>
      </c>
      <c r="G147">
        <f>Table1[[#This Row],[m_miasto]]+Table1[[#This Row],[k_miasto]]+Table1[[#This Row],[m_wies]]+Table1[[#This Row],[k_wies]]</f>
        <v>489733</v>
      </c>
      <c r="H147">
        <f>Table1[[#This Row],[m_miasto]]+Table1[[#This Row],[k_miasto]]</f>
        <v>288207</v>
      </c>
      <c r="I147">
        <f>Table1[[#This Row],[m_wies]]+Table1[[#This Row],[k_wies]]</f>
        <v>201526</v>
      </c>
      <c r="J147" s="1">
        <f>Table1[[#This Row],[m_miasto]]*Table1[[#This Row],[wiek]]</f>
        <v>6278536</v>
      </c>
      <c r="K147" s="1">
        <f>Table1[[#This Row],[m_miasto]]+Table1[[#This Row],[m_wies]]-Table1[[#This Row],[k_miasto]]-Table1[[#This Row],[k_wies]]</f>
        <v>4231</v>
      </c>
      <c r="L147" s="1" cm="1">
        <f t="array" ref="L147">_xlfn.IFS(A146&lt;&gt;Table1[[#This Row],[rok]],0,AND(L146=0, Table1[[#This Row],[Column1]]&lt;0),Table1[[#This Row],[wiek]]*Table1[[#This Row],[rok]],L146&lt;&gt;0,L146,L146=0,L146)</f>
        <v>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">
      <c r="A148">
        <v>2014</v>
      </c>
      <c r="B148">
        <v>45</v>
      </c>
      <c r="C148">
        <v>135299</v>
      </c>
      <c r="D148">
        <v>139333</v>
      </c>
      <c r="E148">
        <v>101386</v>
      </c>
      <c r="F148">
        <v>95381</v>
      </c>
      <c r="G148">
        <f>Table1[[#This Row],[m_miasto]]+Table1[[#This Row],[k_miasto]]+Table1[[#This Row],[m_wies]]+Table1[[#This Row],[k_wies]]</f>
        <v>471399</v>
      </c>
      <c r="H148">
        <f>Table1[[#This Row],[m_miasto]]+Table1[[#This Row],[k_miasto]]</f>
        <v>274632</v>
      </c>
      <c r="I148">
        <f>Table1[[#This Row],[m_wies]]+Table1[[#This Row],[k_wies]]</f>
        <v>196767</v>
      </c>
      <c r="J148" s="1">
        <f>Table1[[#This Row],[m_miasto]]*Table1[[#This Row],[wiek]]</f>
        <v>6088455</v>
      </c>
      <c r="K148" s="1">
        <f>Table1[[#This Row],[m_miasto]]+Table1[[#This Row],[m_wies]]-Table1[[#This Row],[k_miasto]]-Table1[[#This Row],[k_wies]]</f>
        <v>1971</v>
      </c>
      <c r="L148" s="1" cm="1">
        <f t="array" ref="L148">_xlfn.IFS(A147&lt;&gt;Table1[[#This Row],[rok]],0,AND(L147=0, Table1[[#This Row],[Column1]]&lt;0),Table1[[#This Row],[wiek]]*Table1[[#This Row],[rok]],L147&lt;&gt;0,L147,L147=0,L147)</f>
        <v>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">
      <c r="A149">
        <v>2014</v>
      </c>
      <c r="B149">
        <v>46</v>
      </c>
      <c r="C149">
        <v>132133</v>
      </c>
      <c r="D149">
        <v>136809</v>
      </c>
      <c r="E149">
        <v>100349</v>
      </c>
      <c r="F149">
        <v>93744</v>
      </c>
      <c r="G149">
        <f>Table1[[#This Row],[m_miasto]]+Table1[[#This Row],[k_miasto]]+Table1[[#This Row],[m_wies]]+Table1[[#This Row],[k_wies]]</f>
        <v>463035</v>
      </c>
      <c r="H149">
        <f>Table1[[#This Row],[m_miasto]]+Table1[[#This Row],[k_miasto]]</f>
        <v>268942</v>
      </c>
      <c r="I149">
        <f>Table1[[#This Row],[m_wies]]+Table1[[#This Row],[k_wies]]</f>
        <v>194093</v>
      </c>
      <c r="J149" s="1">
        <f>Table1[[#This Row],[m_miasto]]*Table1[[#This Row],[wiek]]</f>
        <v>6078118</v>
      </c>
      <c r="K149" s="1">
        <f>Table1[[#This Row],[m_miasto]]+Table1[[#This Row],[m_wies]]-Table1[[#This Row],[k_miasto]]-Table1[[#This Row],[k_wies]]</f>
        <v>1929</v>
      </c>
      <c r="L149" s="1" cm="1">
        <f t="array" ref="L149">_xlfn.IFS(A148&lt;&gt;Table1[[#This Row],[rok]],0,AND(L148=0, Table1[[#This Row],[Column1]]&lt;0),Table1[[#This Row],[wiek]]*Table1[[#This Row],[rok]],L148&lt;&gt;0,L148,L148=0,L148)</f>
        <v>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">
      <c r="A150">
        <v>2014</v>
      </c>
      <c r="B150">
        <v>47</v>
      </c>
      <c r="C150">
        <v>129514</v>
      </c>
      <c r="D150">
        <v>135738</v>
      </c>
      <c r="E150">
        <v>100252</v>
      </c>
      <c r="F150">
        <v>92905</v>
      </c>
      <c r="G150">
        <f>Table1[[#This Row],[m_miasto]]+Table1[[#This Row],[k_miasto]]+Table1[[#This Row],[m_wies]]+Table1[[#This Row],[k_wies]]</f>
        <v>458409</v>
      </c>
      <c r="H150">
        <f>Table1[[#This Row],[m_miasto]]+Table1[[#This Row],[k_miasto]]</f>
        <v>265252</v>
      </c>
      <c r="I150">
        <f>Table1[[#This Row],[m_wies]]+Table1[[#This Row],[k_wies]]</f>
        <v>193157</v>
      </c>
      <c r="J150" s="1">
        <f>Table1[[#This Row],[m_miasto]]*Table1[[#This Row],[wiek]]</f>
        <v>6087158</v>
      </c>
      <c r="K150" s="1">
        <f>Table1[[#This Row],[m_miasto]]+Table1[[#This Row],[m_wies]]-Table1[[#This Row],[k_miasto]]-Table1[[#This Row],[k_wies]]</f>
        <v>1123</v>
      </c>
      <c r="L150" s="1" cm="1">
        <f t="array" ref="L150">_xlfn.IFS(A149&lt;&gt;Table1[[#This Row],[rok]],0,AND(L149=0, Table1[[#This Row],[Column1]]&lt;0),Table1[[#This Row],[wiek]]*Table1[[#This Row],[rok]],L149&lt;&gt;0,L149,L149=0,L149)</f>
        <v>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">
      <c r="A151">
        <v>2014</v>
      </c>
      <c r="B151">
        <v>48</v>
      </c>
      <c r="C151">
        <v>130200</v>
      </c>
      <c r="D151">
        <v>137984</v>
      </c>
      <c r="E151">
        <v>100231</v>
      </c>
      <c r="F151">
        <v>92275</v>
      </c>
      <c r="G151">
        <f>Table1[[#This Row],[m_miasto]]+Table1[[#This Row],[k_miasto]]+Table1[[#This Row],[m_wies]]+Table1[[#This Row],[k_wies]]</f>
        <v>460690</v>
      </c>
      <c r="H151">
        <f>Table1[[#This Row],[m_miasto]]+Table1[[#This Row],[k_miasto]]</f>
        <v>268184</v>
      </c>
      <c r="I151">
        <f>Table1[[#This Row],[m_wies]]+Table1[[#This Row],[k_wies]]</f>
        <v>192506</v>
      </c>
      <c r="J151" s="1">
        <f>Table1[[#This Row],[m_miasto]]*Table1[[#This Row],[wiek]]</f>
        <v>6249600</v>
      </c>
      <c r="K151" s="1">
        <f>Table1[[#This Row],[m_miasto]]+Table1[[#This Row],[m_wies]]-Table1[[#This Row],[k_miasto]]-Table1[[#This Row],[k_wies]]</f>
        <v>172</v>
      </c>
      <c r="L151" s="1" cm="1">
        <f t="array" ref="L151">_xlfn.IFS(A150&lt;&gt;Table1[[#This Row],[rok]],0,AND(L150=0, Table1[[#This Row],[Column1]]&lt;0),Table1[[#This Row],[wiek]]*Table1[[#This Row],[rok]],L150&lt;&gt;0,L150,L150=0,L150)</f>
        <v>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">
      <c r="A152">
        <v>2014</v>
      </c>
      <c r="B152">
        <v>49</v>
      </c>
      <c r="C152">
        <v>131222</v>
      </c>
      <c r="D152">
        <v>140190</v>
      </c>
      <c r="E152">
        <v>101465</v>
      </c>
      <c r="F152">
        <v>92975</v>
      </c>
      <c r="G152">
        <f>Table1[[#This Row],[m_miasto]]+Table1[[#This Row],[k_miasto]]+Table1[[#This Row],[m_wies]]+Table1[[#This Row],[k_wies]]</f>
        <v>465852</v>
      </c>
      <c r="H152">
        <f>Table1[[#This Row],[m_miasto]]+Table1[[#This Row],[k_miasto]]</f>
        <v>271412</v>
      </c>
      <c r="I152">
        <f>Table1[[#This Row],[m_wies]]+Table1[[#This Row],[k_wies]]</f>
        <v>194440</v>
      </c>
      <c r="J152" s="1">
        <f>Table1[[#This Row],[m_miasto]]*Table1[[#This Row],[wiek]]</f>
        <v>6429878</v>
      </c>
      <c r="K152" s="1">
        <f>Table1[[#This Row],[m_miasto]]+Table1[[#This Row],[m_wies]]-Table1[[#This Row],[k_miasto]]-Table1[[#This Row],[k_wies]]</f>
        <v>-478</v>
      </c>
      <c r="L152" s="1" cm="1">
        <f t="array" ref="L152">_xlfn.IFS(A151&lt;&gt;Table1[[#This Row],[rok]],0,AND(L151=0, Table1[[#This Row],[Column1]]&lt;0),Table1[[#This Row],[wiek]]*Table1[[#This Row],[rok]],L151&lt;&gt;0,L151,L151=0,L151)</f>
        <v>98686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">
      <c r="A153">
        <v>2014</v>
      </c>
      <c r="B153">
        <v>50</v>
      </c>
      <c r="C153">
        <v>134507</v>
      </c>
      <c r="D153">
        <v>145142</v>
      </c>
      <c r="E153">
        <v>102677</v>
      </c>
      <c r="F153">
        <v>93514</v>
      </c>
      <c r="G153">
        <f>Table1[[#This Row],[m_miasto]]+Table1[[#This Row],[k_miasto]]+Table1[[#This Row],[m_wies]]+Table1[[#This Row],[k_wies]]</f>
        <v>475840</v>
      </c>
      <c r="H153">
        <f>Table1[[#This Row],[m_miasto]]+Table1[[#This Row],[k_miasto]]</f>
        <v>279649</v>
      </c>
      <c r="I153">
        <f>Table1[[#This Row],[m_wies]]+Table1[[#This Row],[k_wies]]</f>
        <v>196191</v>
      </c>
      <c r="J153" s="1">
        <f>Table1[[#This Row],[m_miasto]]*Table1[[#This Row],[wiek]]</f>
        <v>6725350</v>
      </c>
      <c r="K153" s="1">
        <f>Table1[[#This Row],[m_miasto]]+Table1[[#This Row],[m_wies]]-Table1[[#This Row],[k_miasto]]-Table1[[#This Row],[k_wies]]</f>
        <v>-1472</v>
      </c>
      <c r="L153" s="1" cm="1">
        <f t="array" ref="L153">_xlfn.IFS(A152&lt;&gt;Table1[[#This Row],[rok]],0,AND(L152=0, Table1[[#This Row],[Column1]]&lt;0),Table1[[#This Row],[wiek]]*Table1[[#This Row],[rok]],L152&lt;&gt;0,L152,L152=0,L152)</f>
        <v>98686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">
      <c r="A154">
        <v>2014</v>
      </c>
      <c r="B154">
        <v>51</v>
      </c>
      <c r="C154">
        <v>136758</v>
      </c>
      <c r="D154">
        <v>149321</v>
      </c>
      <c r="E154">
        <v>103864</v>
      </c>
      <c r="F154">
        <v>95351</v>
      </c>
      <c r="G154">
        <f>Table1[[#This Row],[m_miasto]]+Table1[[#This Row],[k_miasto]]+Table1[[#This Row],[m_wies]]+Table1[[#This Row],[k_wies]]</f>
        <v>485294</v>
      </c>
      <c r="H154">
        <f>Table1[[#This Row],[m_miasto]]+Table1[[#This Row],[k_miasto]]</f>
        <v>286079</v>
      </c>
      <c r="I154">
        <f>Table1[[#This Row],[m_wies]]+Table1[[#This Row],[k_wies]]</f>
        <v>199215</v>
      </c>
      <c r="J154" s="1">
        <f>Table1[[#This Row],[m_miasto]]*Table1[[#This Row],[wiek]]</f>
        <v>6974658</v>
      </c>
      <c r="K154" s="1">
        <f>Table1[[#This Row],[m_miasto]]+Table1[[#This Row],[m_wies]]-Table1[[#This Row],[k_miasto]]-Table1[[#This Row],[k_wies]]</f>
        <v>-4050</v>
      </c>
      <c r="L154" s="1" cm="1">
        <f t="array" ref="L154">_xlfn.IFS(A153&lt;&gt;Table1[[#This Row],[rok]],0,AND(L153=0, Table1[[#This Row],[Column1]]&lt;0),Table1[[#This Row],[wiek]]*Table1[[#This Row],[rok]],L153&lt;&gt;0,L153,L153=0,L153)</f>
        <v>98686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">
      <c r="A155">
        <v>2014</v>
      </c>
      <c r="B155">
        <v>52</v>
      </c>
      <c r="C155">
        <v>137927</v>
      </c>
      <c r="D155">
        <v>151866</v>
      </c>
      <c r="E155">
        <v>104078</v>
      </c>
      <c r="F155">
        <v>95085</v>
      </c>
      <c r="G155">
        <f>Table1[[#This Row],[m_miasto]]+Table1[[#This Row],[k_miasto]]+Table1[[#This Row],[m_wies]]+Table1[[#This Row],[k_wies]]</f>
        <v>488956</v>
      </c>
      <c r="H155">
        <f>Table1[[#This Row],[m_miasto]]+Table1[[#This Row],[k_miasto]]</f>
        <v>289793</v>
      </c>
      <c r="I155">
        <f>Table1[[#This Row],[m_wies]]+Table1[[#This Row],[k_wies]]</f>
        <v>199163</v>
      </c>
      <c r="J155" s="1">
        <f>Table1[[#This Row],[m_miasto]]*Table1[[#This Row],[wiek]]</f>
        <v>7172204</v>
      </c>
      <c r="K155" s="1">
        <f>Table1[[#This Row],[m_miasto]]+Table1[[#This Row],[m_wies]]-Table1[[#This Row],[k_miasto]]-Table1[[#This Row],[k_wies]]</f>
        <v>-4946</v>
      </c>
      <c r="L155" s="1" cm="1">
        <f t="array" ref="L155">_xlfn.IFS(A154&lt;&gt;Table1[[#This Row],[rok]],0,AND(L154=0, Table1[[#This Row],[Column1]]&lt;0),Table1[[#This Row],[wiek]]*Table1[[#This Row],[rok]],L154&lt;&gt;0,L154,L154=0,L154)</f>
        <v>98686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">
      <c r="A156">
        <v>2014</v>
      </c>
      <c r="B156">
        <v>53</v>
      </c>
      <c r="C156">
        <v>143454</v>
      </c>
      <c r="D156">
        <v>160483</v>
      </c>
      <c r="E156">
        <v>105730</v>
      </c>
      <c r="F156">
        <v>96683</v>
      </c>
      <c r="G156">
        <f>Table1[[#This Row],[m_miasto]]+Table1[[#This Row],[k_miasto]]+Table1[[#This Row],[m_wies]]+Table1[[#This Row],[k_wies]]</f>
        <v>506350</v>
      </c>
      <c r="H156">
        <f>Table1[[#This Row],[m_miasto]]+Table1[[#This Row],[k_miasto]]</f>
        <v>303937</v>
      </c>
      <c r="I156">
        <f>Table1[[#This Row],[m_wies]]+Table1[[#This Row],[k_wies]]</f>
        <v>202413</v>
      </c>
      <c r="J156" s="1">
        <f>Table1[[#This Row],[m_miasto]]*Table1[[#This Row],[wiek]]</f>
        <v>7603062</v>
      </c>
      <c r="K156" s="1">
        <f>Table1[[#This Row],[m_miasto]]+Table1[[#This Row],[m_wies]]-Table1[[#This Row],[k_miasto]]-Table1[[#This Row],[k_wies]]</f>
        <v>-7982</v>
      </c>
      <c r="L156" s="1" cm="1">
        <f t="array" ref="L156">_xlfn.IFS(A155&lt;&gt;Table1[[#This Row],[rok]],0,AND(L155=0, Table1[[#This Row],[Column1]]&lt;0),Table1[[#This Row],[wiek]]*Table1[[#This Row],[rok]],L155&lt;&gt;0,L155,L155=0,L155)</f>
        <v>98686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">
      <c r="A157">
        <v>2014</v>
      </c>
      <c r="B157">
        <v>54</v>
      </c>
      <c r="C157">
        <v>151664</v>
      </c>
      <c r="D157">
        <v>172985</v>
      </c>
      <c r="E157">
        <v>109332</v>
      </c>
      <c r="F157">
        <v>100075</v>
      </c>
      <c r="G157">
        <f>Table1[[#This Row],[m_miasto]]+Table1[[#This Row],[k_miasto]]+Table1[[#This Row],[m_wies]]+Table1[[#This Row],[k_wies]]</f>
        <v>534056</v>
      </c>
      <c r="H157">
        <f>Table1[[#This Row],[m_miasto]]+Table1[[#This Row],[k_miasto]]</f>
        <v>324649</v>
      </c>
      <c r="I157">
        <f>Table1[[#This Row],[m_wies]]+Table1[[#This Row],[k_wies]]</f>
        <v>209407</v>
      </c>
      <c r="J157" s="1">
        <f>Table1[[#This Row],[m_miasto]]*Table1[[#This Row],[wiek]]</f>
        <v>8189856</v>
      </c>
      <c r="K157" s="1">
        <f>Table1[[#This Row],[m_miasto]]+Table1[[#This Row],[m_wies]]-Table1[[#This Row],[k_miasto]]-Table1[[#This Row],[k_wies]]</f>
        <v>-12064</v>
      </c>
      <c r="L157" s="1" cm="1">
        <f t="array" ref="L157">_xlfn.IFS(A156&lt;&gt;Table1[[#This Row],[rok]],0,AND(L156=0, Table1[[#This Row],[Column1]]&lt;0),Table1[[#This Row],[wiek]]*Table1[[#This Row],[rok]],L156&lt;&gt;0,L156,L156=0,L156)</f>
        <v>98686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">
      <c r="A158">
        <v>2014</v>
      </c>
      <c r="B158">
        <v>55</v>
      </c>
      <c r="C158">
        <v>162653</v>
      </c>
      <c r="D158">
        <v>187120</v>
      </c>
      <c r="E158">
        <v>113797</v>
      </c>
      <c r="F158">
        <v>103965</v>
      </c>
      <c r="G158">
        <f>Table1[[#This Row],[m_miasto]]+Table1[[#This Row],[k_miasto]]+Table1[[#This Row],[m_wies]]+Table1[[#This Row],[k_wies]]</f>
        <v>567535</v>
      </c>
      <c r="H158">
        <f>Table1[[#This Row],[m_miasto]]+Table1[[#This Row],[k_miasto]]</f>
        <v>349773</v>
      </c>
      <c r="I158">
        <f>Table1[[#This Row],[m_wies]]+Table1[[#This Row],[k_wies]]</f>
        <v>217762</v>
      </c>
      <c r="J158" s="1">
        <f>Table1[[#This Row],[m_miasto]]*Table1[[#This Row],[wiek]]</f>
        <v>8945915</v>
      </c>
      <c r="K158" s="1">
        <f>Table1[[#This Row],[m_miasto]]+Table1[[#This Row],[m_wies]]-Table1[[#This Row],[k_miasto]]-Table1[[#This Row],[k_wies]]</f>
        <v>-14635</v>
      </c>
      <c r="L158" s="1" cm="1">
        <f t="array" ref="L158">_xlfn.IFS(A157&lt;&gt;Table1[[#This Row],[rok]],0,AND(L157=0, Table1[[#This Row],[Column1]]&lt;0),Table1[[#This Row],[wiek]]*Table1[[#This Row],[rok]],L157&lt;&gt;0,L157,L157=0,L157)</f>
        <v>98686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">
      <c r="A159">
        <v>2014</v>
      </c>
      <c r="B159">
        <v>56</v>
      </c>
      <c r="C159">
        <v>170638</v>
      </c>
      <c r="D159">
        <v>197109</v>
      </c>
      <c r="E159">
        <v>112838</v>
      </c>
      <c r="F159">
        <v>104396</v>
      </c>
      <c r="G159">
        <f>Table1[[#This Row],[m_miasto]]+Table1[[#This Row],[k_miasto]]+Table1[[#This Row],[m_wies]]+Table1[[#This Row],[k_wies]]</f>
        <v>584981</v>
      </c>
      <c r="H159">
        <f>Table1[[#This Row],[m_miasto]]+Table1[[#This Row],[k_miasto]]</f>
        <v>367747</v>
      </c>
      <c r="I159">
        <f>Table1[[#This Row],[m_wies]]+Table1[[#This Row],[k_wies]]</f>
        <v>217234</v>
      </c>
      <c r="J159" s="1">
        <f>Table1[[#This Row],[m_miasto]]*Table1[[#This Row],[wiek]]</f>
        <v>9555728</v>
      </c>
      <c r="K159" s="1">
        <f>Table1[[#This Row],[m_miasto]]+Table1[[#This Row],[m_wies]]-Table1[[#This Row],[k_miasto]]-Table1[[#This Row],[k_wies]]</f>
        <v>-18029</v>
      </c>
      <c r="L159" s="1" cm="1">
        <f t="array" ref="L159">_xlfn.IFS(A158&lt;&gt;Table1[[#This Row],[rok]],0,AND(L158=0, Table1[[#This Row],[Column1]]&lt;0),Table1[[#This Row],[wiek]]*Table1[[#This Row],[rok]],L158&lt;&gt;0,L158,L158=0,L158)</f>
        <v>98686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">
      <c r="A160">
        <v>2014</v>
      </c>
      <c r="B160">
        <v>57</v>
      </c>
      <c r="C160">
        <v>173312</v>
      </c>
      <c r="D160">
        <v>203857</v>
      </c>
      <c r="E160">
        <v>111607</v>
      </c>
      <c r="F160">
        <v>103326</v>
      </c>
      <c r="G160">
        <f>Table1[[#This Row],[m_miasto]]+Table1[[#This Row],[k_miasto]]+Table1[[#This Row],[m_wies]]+Table1[[#This Row],[k_wies]]</f>
        <v>592102</v>
      </c>
      <c r="H160">
        <f>Table1[[#This Row],[m_miasto]]+Table1[[#This Row],[k_miasto]]</f>
        <v>377169</v>
      </c>
      <c r="I160">
        <f>Table1[[#This Row],[m_wies]]+Table1[[#This Row],[k_wies]]</f>
        <v>214933</v>
      </c>
      <c r="J160" s="1">
        <f>Table1[[#This Row],[m_miasto]]*Table1[[#This Row],[wiek]]</f>
        <v>9878784</v>
      </c>
      <c r="K160" s="1">
        <f>Table1[[#This Row],[m_miasto]]+Table1[[#This Row],[m_wies]]-Table1[[#This Row],[k_miasto]]-Table1[[#This Row],[k_wies]]</f>
        <v>-22264</v>
      </c>
      <c r="L160" s="1" cm="1">
        <f t="array" ref="L160">_xlfn.IFS(A159&lt;&gt;Table1[[#This Row],[rok]],0,AND(L159=0, Table1[[#This Row],[Column1]]&lt;0),Table1[[#This Row],[wiek]]*Table1[[#This Row],[rok]],L159&lt;&gt;0,L159,L159=0,L159)</f>
        <v>98686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">
      <c r="A161">
        <v>2014</v>
      </c>
      <c r="B161">
        <v>58</v>
      </c>
      <c r="C161">
        <v>172477</v>
      </c>
      <c r="D161">
        <v>203685</v>
      </c>
      <c r="E161">
        <v>107442</v>
      </c>
      <c r="F161">
        <v>100215</v>
      </c>
      <c r="G161">
        <f>Table1[[#This Row],[m_miasto]]+Table1[[#This Row],[k_miasto]]+Table1[[#This Row],[m_wies]]+Table1[[#This Row],[k_wies]]</f>
        <v>583819</v>
      </c>
      <c r="H161">
        <f>Table1[[#This Row],[m_miasto]]+Table1[[#This Row],[k_miasto]]</f>
        <v>376162</v>
      </c>
      <c r="I161">
        <f>Table1[[#This Row],[m_wies]]+Table1[[#This Row],[k_wies]]</f>
        <v>207657</v>
      </c>
      <c r="J161" s="1">
        <f>Table1[[#This Row],[m_miasto]]*Table1[[#This Row],[wiek]]</f>
        <v>10003666</v>
      </c>
      <c r="K161" s="1">
        <f>Table1[[#This Row],[m_miasto]]+Table1[[#This Row],[m_wies]]-Table1[[#This Row],[k_miasto]]-Table1[[#This Row],[k_wies]]</f>
        <v>-23981</v>
      </c>
      <c r="L161" s="1" cm="1">
        <f t="array" ref="L161">_xlfn.IFS(A160&lt;&gt;Table1[[#This Row],[rok]],0,AND(L160=0, Table1[[#This Row],[Column1]]&lt;0),Table1[[#This Row],[wiek]]*Table1[[#This Row],[rok]],L160&lt;&gt;0,L160,L160=0,L160)</f>
        <v>98686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">
      <c r="A162">
        <v>2014</v>
      </c>
      <c r="B162">
        <v>59</v>
      </c>
      <c r="C162">
        <v>174409</v>
      </c>
      <c r="D162">
        <v>207556</v>
      </c>
      <c r="E162">
        <v>105199</v>
      </c>
      <c r="F162">
        <v>99321</v>
      </c>
      <c r="G162">
        <f>Table1[[#This Row],[m_miasto]]+Table1[[#This Row],[k_miasto]]+Table1[[#This Row],[m_wies]]+Table1[[#This Row],[k_wies]]</f>
        <v>586485</v>
      </c>
      <c r="H162">
        <f>Table1[[#This Row],[m_miasto]]+Table1[[#This Row],[k_miasto]]</f>
        <v>381965</v>
      </c>
      <c r="I162">
        <f>Table1[[#This Row],[m_wies]]+Table1[[#This Row],[k_wies]]</f>
        <v>204520</v>
      </c>
      <c r="J162" s="1">
        <f>Table1[[#This Row],[m_miasto]]*Table1[[#This Row],[wiek]]</f>
        <v>10290131</v>
      </c>
      <c r="K162" s="1">
        <f>Table1[[#This Row],[m_miasto]]+Table1[[#This Row],[m_wies]]-Table1[[#This Row],[k_miasto]]-Table1[[#This Row],[k_wies]]</f>
        <v>-27269</v>
      </c>
      <c r="L162" s="1" cm="1">
        <f t="array" ref="L162">_xlfn.IFS(A161&lt;&gt;Table1[[#This Row],[rok]],0,AND(L161=0, Table1[[#This Row],[Column1]]&lt;0),Table1[[#This Row],[wiek]]*Table1[[#This Row],[rok]],L161&lt;&gt;0,L161,L161=0,L161)</f>
        <v>98686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">
      <c r="A163">
        <v>2014</v>
      </c>
      <c r="B163">
        <v>60</v>
      </c>
      <c r="C163">
        <v>166575</v>
      </c>
      <c r="D163">
        <v>201881</v>
      </c>
      <c r="E163">
        <v>98059</v>
      </c>
      <c r="F163">
        <v>93848</v>
      </c>
      <c r="G163">
        <f>Table1[[#This Row],[m_miasto]]+Table1[[#This Row],[k_miasto]]+Table1[[#This Row],[m_wies]]+Table1[[#This Row],[k_wies]]</f>
        <v>560363</v>
      </c>
      <c r="H163">
        <f>Table1[[#This Row],[m_miasto]]+Table1[[#This Row],[k_miasto]]</f>
        <v>368456</v>
      </c>
      <c r="I163">
        <f>Table1[[#This Row],[m_wies]]+Table1[[#This Row],[k_wies]]</f>
        <v>191907</v>
      </c>
      <c r="J163" s="1">
        <f>Table1[[#This Row],[m_miasto]]*Table1[[#This Row],[wiek]]</f>
        <v>9994500</v>
      </c>
      <c r="K163" s="1">
        <f>Table1[[#This Row],[m_miasto]]+Table1[[#This Row],[m_wies]]-Table1[[#This Row],[k_miasto]]-Table1[[#This Row],[k_wies]]</f>
        <v>-31095</v>
      </c>
      <c r="L163" s="1" cm="1">
        <f t="array" ref="L163">_xlfn.IFS(A162&lt;&gt;Table1[[#This Row],[rok]],0,AND(L162=0, Table1[[#This Row],[Column1]]&lt;0),Table1[[#This Row],[wiek]]*Table1[[#This Row],[rok]],L162&lt;&gt;0,L162,L162=0,L162)</f>
        <v>98686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">
      <c r="A164">
        <v>2014</v>
      </c>
      <c r="B164">
        <v>61</v>
      </c>
      <c r="C164">
        <v>163485</v>
      </c>
      <c r="D164">
        <v>201088</v>
      </c>
      <c r="E164">
        <v>95282</v>
      </c>
      <c r="F164">
        <v>92564</v>
      </c>
      <c r="G164">
        <f>Table1[[#This Row],[m_miasto]]+Table1[[#This Row],[k_miasto]]+Table1[[#This Row],[m_wies]]+Table1[[#This Row],[k_wies]]</f>
        <v>552419</v>
      </c>
      <c r="H164">
        <f>Table1[[#This Row],[m_miasto]]+Table1[[#This Row],[k_miasto]]</f>
        <v>364573</v>
      </c>
      <c r="I164">
        <f>Table1[[#This Row],[m_wies]]+Table1[[#This Row],[k_wies]]</f>
        <v>187846</v>
      </c>
      <c r="J164" s="1">
        <f>Table1[[#This Row],[m_miasto]]*Table1[[#This Row],[wiek]]</f>
        <v>9972585</v>
      </c>
      <c r="K164" s="1">
        <f>Table1[[#This Row],[m_miasto]]+Table1[[#This Row],[m_wies]]-Table1[[#This Row],[k_miasto]]-Table1[[#This Row],[k_wies]]</f>
        <v>-34885</v>
      </c>
      <c r="L164" s="1" cm="1">
        <f t="array" ref="L164">_xlfn.IFS(A163&lt;&gt;Table1[[#This Row],[rok]],0,AND(L163=0, Table1[[#This Row],[Column1]]&lt;0),Table1[[#This Row],[wiek]]*Table1[[#This Row],[rok]],L163&lt;&gt;0,L163,L163=0,L163)</f>
        <v>98686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">
      <c r="A165">
        <v>2014</v>
      </c>
      <c r="B165">
        <v>62</v>
      </c>
      <c r="C165">
        <v>159060</v>
      </c>
      <c r="D165">
        <v>197760</v>
      </c>
      <c r="E165">
        <v>91371</v>
      </c>
      <c r="F165">
        <v>90764</v>
      </c>
      <c r="G165">
        <f>Table1[[#This Row],[m_miasto]]+Table1[[#This Row],[k_miasto]]+Table1[[#This Row],[m_wies]]+Table1[[#This Row],[k_wies]]</f>
        <v>538955</v>
      </c>
      <c r="H165">
        <f>Table1[[#This Row],[m_miasto]]+Table1[[#This Row],[k_miasto]]</f>
        <v>356820</v>
      </c>
      <c r="I165">
        <f>Table1[[#This Row],[m_wies]]+Table1[[#This Row],[k_wies]]</f>
        <v>182135</v>
      </c>
      <c r="J165" s="1">
        <f>Table1[[#This Row],[m_miasto]]*Table1[[#This Row],[wiek]]</f>
        <v>9861720</v>
      </c>
      <c r="K165" s="1">
        <f>Table1[[#This Row],[m_miasto]]+Table1[[#This Row],[m_wies]]-Table1[[#This Row],[k_miasto]]-Table1[[#This Row],[k_wies]]</f>
        <v>-38093</v>
      </c>
      <c r="L165" s="1" cm="1">
        <f t="array" ref="L165">_xlfn.IFS(A164&lt;&gt;Table1[[#This Row],[rok]],0,AND(L164=0, Table1[[#This Row],[Column1]]&lt;0),Table1[[#This Row],[wiek]]*Table1[[#This Row],[rok]],L164&lt;&gt;0,L164,L164=0,L164)</f>
        <v>98686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">
      <c r="A166">
        <v>2014</v>
      </c>
      <c r="B166">
        <v>63</v>
      </c>
      <c r="C166">
        <v>154395</v>
      </c>
      <c r="D166">
        <v>194769</v>
      </c>
      <c r="E166">
        <v>86520</v>
      </c>
      <c r="F166">
        <v>89348</v>
      </c>
      <c r="G166">
        <f>Table1[[#This Row],[m_miasto]]+Table1[[#This Row],[k_miasto]]+Table1[[#This Row],[m_wies]]+Table1[[#This Row],[k_wies]]</f>
        <v>525032</v>
      </c>
      <c r="H166">
        <f>Table1[[#This Row],[m_miasto]]+Table1[[#This Row],[k_miasto]]</f>
        <v>349164</v>
      </c>
      <c r="I166">
        <f>Table1[[#This Row],[m_wies]]+Table1[[#This Row],[k_wies]]</f>
        <v>175868</v>
      </c>
      <c r="J166" s="1">
        <f>Table1[[#This Row],[m_miasto]]*Table1[[#This Row],[wiek]]</f>
        <v>9726885</v>
      </c>
      <c r="K166" s="1">
        <f>Table1[[#This Row],[m_miasto]]+Table1[[#This Row],[m_wies]]-Table1[[#This Row],[k_miasto]]-Table1[[#This Row],[k_wies]]</f>
        <v>-43202</v>
      </c>
      <c r="L166" s="1" cm="1">
        <f t="array" ref="L166">_xlfn.IFS(A165&lt;&gt;Table1[[#This Row],[rok]],0,AND(L165=0, Table1[[#This Row],[Column1]]&lt;0),Table1[[#This Row],[wiek]]*Table1[[#This Row],[rok]],L165&lt;&gt;0,L165,L165=0,L165)</f>
        <v>98686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">
      <c r="A167">
        <v>2014</v>
      </c>
      <c r="B167">
        <v>64</v>
      </c>
      <c r="C167">
        <v>145982</v>
      </c>
      <c r="D167">
        <v>183993</v>
      </c>
      <c r="E167">
        <v>81176</v>
      </c>
      <c r="F167">
        <v>85415</v>
      </c>
      <c r="G167">
        <f>Table1[[#This Row],[m_miasto]]+Table1[[#This Row],[k_miasto]]+Table1[[#This Row],[m_wies]]+Table1[[#This Row],[k_wies]]</f>
        <v>496566</v>
      </c>
      <c r="H167">
        <f>Table1[[#This Row],[m_miasto]]+Table1[[#This Row],[k_miasto]]</f>
        <v>329975</v>
      </c>
      <c r="I167">
        <f>Table1[[#This Row],[m_wies]]+Table1[[#This Row],[k_wies]]</f>
        <v>166591</v>
      </c>
      <c r="J167" s="1">
        <f>Table1[[#This Row],[m_miasto]]*Table1[[#This Row],[wiek]]</f>
        <v>9342848</v>
      </c>
      <c r="K167" s="1">
        <f>Table1[[#This Row],[m_miasto]]+Table1[[#This Row],[m_wies]]-Table1[[#This Row],[k_miasto]]-Table1[[#This Row],[k_wies]]</f>
        <v>-42250</v>
      </c>
      <c r="L167" s="1" cm="1">
        <f t="array" ref="L167">_xlfn.IFS(A166&lt;&gt;Table1[[#This Row],[rok]],0,AND(L166=0, Table1[[#This Row],[Column1]]&lt;0),Table1[[#This Row],[wiek]]*Table1[[#This Row],[rok]],L166&lt;&gt;0,L166,L166=0,L166)</f>
        <v>98686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">
      <c r="A168">
        <v>2014</v>
      </c>
      <c r="B168">
        <v>65</v>
      </c>
      <c r="C168">
        <v>137632</v>
      </c>
      <c r="D168">
        <v>176351</v>
      </c>
      <c r="E168">
        <v>74819</v>
      </c>
      <c r="F168">
        <v>81389</v>
      </c>
      <c r="G168">
        <f>Table1[[#This Row],[m_miasto]]+Table1[[#This Row],[k_miasto]]+Table1[[#This Row],[m_wies]]+Table1[[#This Row],[k_wies]]</f>
        <v>470191</v>
      </c>
      <c r="H168">
        <f>Table1[[#This Row],[m_miasto]]+Table1[[#This Row],[k_miasto]]</f>
        <v>313983</v>
      </c>
      <c r="I168">
        <f>Table1[[#This Row],[m_wies]]+Table1[[#This Row],[k_wies]]</f>
        <v>156208</v>
      </c>
      <c r="J168" s="1">
        <f>Table1[[#This Row],[m_miasto]]*Table1[[#This Row],[wiek]]</f>
        <v>8946080</v>
      </c>
      <c r="K168" s="1">
        <f>Table1[[#This Row],[m_miasto]]+Table1[[#This Row],[m_wies]]-Table1[[#This Row],[k_miasto]]-Table1[[#This Row],[k_wies]]</f>
        <v>-45289</v>
      </c>
      <c r="L168" s="1" cm="1">
        <f t="array" ref="L168">_xlfn.IFS(A167&lt;&gt;Table1[[#This Row],[rok]],0,AND(L167=0, Table1[[#This Row],[Column1]]&lt;0),Table1[[#This Row],[wiek]]*Table1[[#This Row],[rok]],L167&lt;&gt;0,L167,L167=0,L167)</f>
        <v>98686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">
      <c r="A169">
        <v>2014</v>
      </c>
      <c r="B169">
        <v>66</v>
      </c>
      <c r="C169">
        <v>131287</v>
      </c>
      <c r="D169">
        <v>169607</v>
      </c>
      <c r="E169">
        <v>71289</v>
      </c>
      <c r="F169">
        <v>78599</v>
      </c>
      <c r="G169">
        <f>Table1[[#This Row],[m_miasto]]+Table1[[#This Row],[k_miasto]]+Table1[[#This Row],[m_wies]]+Table1[[#This Row],[k_wies]]</f>
        <v>450782</v>
      </c>
      <c r="H169">
        <f>Table1[[#This Row],[m_miasto]]+Table1[[#This Row],[k_miasto]]</f>
        <v>300894</v>
      </c>
      <c r="I169">
        <f>Table1[[#This Row],[m_wies]]+Table1[[#This Row],[k_wies]]</f>
        <v>149888</v>
      </c>
      <c r="J169" s="1">
        <f>Table1[[#This Row],[m_miasto]]*Table1[[#This Row],[wiek]]</f>
        <v>8664942</v>
      </c>
      <c r="K169" s="1">
        <f>Table1[[#This Row],[m_miasto]]+Table1[[#This Row],[m_wies]]-Table1[[#This Row],[k_miasto]]-Table1[[#This Row],[k_wies]]</f>
        <v>-45630</v>
      </c>
      <c r="L169" s="1" cm="1">
        <f t="array" ref="L169">_xlfn.IFS(A168&lt;&gt;Table1[[#This Row],[rok]],0,AND(L168=0, Table1[[#This Row],[Column1]]&lt;0),Table1[[#This Row],[wiek]]*Table1[[#This Row],[rok]],L168&lt;&gt;0,L168,L168=0,L168)</f>
        <v>98686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">
      <c r="A170">
        <v>2014</v>
      </c>
      <c r="B170">
        <v>67</v>
      </c>
      <c r="C170">
        <v>120383</v>
      </c>
      <c r="D170">
        <v>158049</v>
      </c>
      <c r="E170">
        <v>63563</v>
      </c>
      <c r="F170">
        <v>72710</v>
      </c>
      <c r="G170">
        <f>Table1[[#This Row],[m_miasto]]+Table1[[#This Row],[k_miasto]]+Table1[[#This Row],[m_wies]]+Table1[[#This Row],[k_wies]]</f>
        <v>414705</v>
      </c>
      <c r="H170">
        <f>Table1[[#This Row],[m_miasto]]+Table1[[#This Row],[k_miasto]]</f>
        <v>278432</v>
      </c>
      <c r="I170">
        <f>Table1[[#This Row],[m_wies]]+Table1[[#This Row],[k_wies]]</f>
        <v>136273</v>
      </c>
      <c r="J170" s="1">
        <f>Table1[[#This Row],[m_miasto]]*Table1[[#This Row],[wiek]]</f>
        <v>8065661</v>
      </c>
      <c r="K170" s="1">
        <f>Table1[[#This Row],[m_miasto]]+Table1[[#This Row],[m_wies]]-Table1[[#This Row],[k_miasto]]-Table1[[#This Row],[k_wies]]</f>
        <v>-46813</v>
      </c>
      <c r="L170" s="1" cm="1">
        <f t="array" ref="L170">_xlfn.IFS(A169&lt;&gt;Table1[[#This Row],[rok]],0,AND(L169=0, Table1[[#This Row],[Column1]]&lt;0),Table1[[#This Row],[wiek]]*Table1[[#This Row],[rok]],L169&lt;&gt;0,L169,L169=0,L169)</f>
        <v>98686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">
      <c r="A171">
        <v>2014</v>
      </c>
      <c r="B171">
        <v>68</v>
      </c>
      <c r="C171">
        <v>106968</v>
      </c>
      <c r="D171">
        <v>143122</v>
      </c>
      <c r="E171">
        <v>55304</v>
      </c>
      <c r="F171">
        <v>66035</v>
      </c>
      <c r="G171">
        <f>Table1[[#This Row],[m_miasto]]+Table1[[#This Row],[k_miasto]]+Table1[[#This Row],[m_wies]]+Table1[[#This Row],[k_wies]]</f>
        <v>371429</v>
      </c>
      <c r="H171">
        <f>Table1[[#This Row],[m_miasto]]+Table1[[#This Row],[k_miasto]]</f>
        <v>250090</v>
      </c>
      <c r="I171">
        <f>Table1[[#This Row],[m_wies]]+Table1[[#This Row],[k_wies]]</f>
        <v>121339</v>
      </c>
      <c r="J171" s="1">
        <f>Table1[[#This Row],[m_miasto]]*Table1[[#This Row],[wiek]]</f>
        <v>7273824</v>
      </c>
      <c r="K171" s="1">
        <f>Table1[[#This Row],[m_miasto]]+Table1[[#This Row],[m_wies]]-Table1[[#This Row],[k_miasto]]-Table1[[#This Row],[k_wies]]</f>
        <v>-46885</v>
      </c>
      <c r="L171" s="1" cm="1">
        <f t="array" ref="L171">_xlfn.IFS(A170&lt;&gt;Table1[[#This Row],[rok]],0,AND(L170=0, Table1[[#This Row],[Column1]]&lt;0),Table1[[#This Row],[wiek]]*Table1[[#This Row],[rok]],L170&lt;&gt;0,L170,L170=0,L170)</f>
        <v>98686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">
      <c r="A172">
        <v>2014</v>
      </c>
      <c r="B172">
        <v>69</v>
      </c>
      <c r="C172">
        <v>73414</v>
      </c>
      <c r="D172">
        <v>100311</v>
      </c>
      <c r="E172">
        <v>39439</v>
      </c>
      <c r="F172">
        <v>49356</v>
      </c>
      <c r="G172">
        <f>Table1[[#This Row],[m_miasto]]+Table1[[#This Row],[k_miasto]]+Table1[[#This Row],[m_wies]]+Table1[[#This Row],[k_wies]]</f>
        <v>262520</v>
      </c>
      <c r="H172">
        <f>Table1[[#This Row],[m_miasto]]+Table1[[#This Row],[k_miasto]]</f>
        <v>173725</v>
      </c>
      <c r="I172">
        <f>Table1[[#This Row],[m_wies]]+Table1[[#This Row],[k_wies]]</f>
        <v>88795</v>
      </c>
      <c r="J172" s="1">
        <f>Table1[[#This Row],[m_miasto]]*Table1[[#This Row],[wiek]]</f>
        <v>5065566</v>
      </c>
      <c r="K172" s="1">
        <f>Table1[[#This Row],[m_miasto]]+Table1[[#This Row],[m_wies]]-Table1[[#This Row],[k_miasto]]-Table1[[#This Row],[k_wies]]</f>
        <v>-36814</v>
      </c>
      <c r="L172" s="1" cm="1">
        <f t="array" ref="L172">_xlfn.IFS(A171&lt;&gt;Table1[[#This Row],[rok]],0,AND(L171=0, Table1[[#This Row],[Column1]]&lt;0),Table1[[#This Row],[wiek]]*Table1[[#This Row],[rok]],L171&lt;&gt;0,L171,L171=0,L171)</f>
        <v>98686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">
      <c r="A173">
        <v>2014</v>
      </c>
      <c r="B173">
        <v>70</v>
      </c>
      <c r="C173">
        <v>70222</v>
      </c>
      <c r="D173">
        <v>98554</v>
      </c>
      <c r="E173">
        <v>37912</v>
      </c>
      <c r="F173">
        <v>49010</v>
      </c>
      <c r="G173">
        <f>Table1[[#This Row],[m_miasto]]+Table1[[#This Row],[k_miasto]]+Table1[[#This Row],[m_wies]]+Table1[[#This Row],[k_wies]]</f>
        <v>255698</v>
      </c>
      <c r="H173">
        <f>Table1[[#This Row],[m_miasto]]+Table1[[#This Row],[k_miasto]]</f>
        <v>168776</v>
      </c>
      <c r="I173">
        <f>Table1[[#This Row],[m_wies]]+Table1[[#This Row],[k_wies]]</f>
        <v>86922</v>
      </c>
      <c r="J173" s="1">
        <f>Table1[[#This Row],[m_miasto]]*Table1[[#This Row],[wiek]]</f>
        <v>4915540</v>
      </c>
      <c r="K173" s="1">
        <f>Table1[[#This Row],[m_miasto]]+Table1[[#This Row],[m_wies]]-Table1[[#This Row],[k_miasto]]-Table1[[#This Row],[k_wies]]</f>
        <v>-39430</v>
      </c>
      <c r="L173" s="1" cm="1">
        <f t="array" ref="L173">_xlfn.IFS(A172&lt;&gt;Table1[[#This Row],[rok]],0,AND(L172=0, Table1[[#This Row],[Column1]]&lt;0),Table1[[#This Row],[wiek]]*Table1[[#This Row],[rok]],L172&lt;&gt;0,L172,L172=0,L172)</f>
        <v>98686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">
      <c r="A174">
        <v>2014</v>
      </c>
      <c r="B174">
        <v>71</v>
      </c>
      <c r="C174">
        <v>66495</v>
      </c>
      <c r="D174">
        <v>94179</v>
      </c>
      <c r="E174">
        <v>35547</v>
      </c>
      <c r="F174">
        <v>47514</v>
      </c>
      <c r="G174">
        <f>Table1[[#This Row],[m_miasto]]+Table1[[#This Row],[k_miasto]]+Table1[[#This Row],[m_wies]]+Table1[[#This Row],[k_wies]]</f>
        <v>243735</v>
      </c>
      <c r="H174">
        <f>Table1[[#This Row],[m_miasto]]+Table1[[#This Row],[k_miasto]]</f>
        <v>160674</v>
      </c>
      <c r="I174">
        <f>Table1[[#This Row],[m_wies]]+Table1[[#This Row],[k_wies]]</f>
        <v>83061</v>
      </c>
      <c r="J174" s="1">
        <f>Table1[[#This Row],[m_miasto]]*Table1[[#This Row],[wiek]]</f>
        <v>4721145</v>
      </c>
      <c r="K174" s="1">
        <f>Table1[[#This Row],[m_miasto]]+Table1[[#This Row],[m_wies]]-Table1[[#This Row],[k_miasto]]-Table1[[#This Row],[k_wies]]</f>
        <v>-39651</v>
      </c>
      <c r="L174" s="1" cm="1">
        <f t="array" ref="L174">_xlfn.IFS(A173&lt;&gt;Table1[[#This Row],[rok]],0,AND(L173=0, Table1[[#This Row],[Column1]]&lt;0),Table1[[#This Row],[wiek]]*Table1[[#This Row],[rok]],L173&lt;&gt;0,L173,L173=0,L173)</f>
        <v>98686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">
      <c r="A175">
        <v>2014</v>
      </c>
      <c r="B175">
        <v>72</v>
      </c>
      <c r="C175">
        <v>62637</v>
      </c>
      <c r="D175">
        <v>91496</v>
      </c>
      <c r="E175">
        <v>33645</v>
      </c>
      <c r="F175">
        <v>46485</v>
      </c>
      <c r="G175">
        <f>Table1[[#This Row],[m_miasto]]+Table1[[#This Row],[k_miasto]]+Table1[[#This Row],[m_wies]]+Table1[[#This Row],[k_wies]]</f>
        <v>234263</v>
      </c>
      <c r="H175">
        <f>Table1[[#This Row],[m_miasto]]+Table1[[#This Row],[k_miasto]]</f>
        <v>154133</v>
      </c>
      <c r="I175">
        <f>Table1[[#This Row],[m_wies]]+Table1[[#This Row],[k_wies]]</f>
        <v>80130</v>
      </c>
      <c r="J175" s="1">
        <f>Table1[[#This Row],[m_miasto]]*Table1[[#This Row],[wiek]]</f>
        <v>4509864</v>
      </c>
      <c r="K175" s="1">
        <f>Table1[[#This Row],[m_miasto]]+Table1[[#This Row],[m_wies]]-Table1[[#This Row],[k_miasto]]-Table1[[#This Row],[k_wies]]</f>
        <v>-41699</v>
      </c>
      <c r="L175" s="1" cm="1">
        <f t="array" ref="L175">_xlfn.IFS(A174&lt;&gt;Table1[[#This Row],[rok]],0,AND(L174=0, Table1[[#This Row],[Column1]]&lt;0),Table1[[#This Row],[wiek]]*Table1[[#This Row],[rok]],L174&lt;&gt;0,L174,L174=0,L174)</f>
        <v>98686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">
      <c r="A176">
        <v>2014</v>
      </c>
      <c r="B176">
        <v>73</v>
      </c>
      <c r="C176">
        <v>63286</v>
      </c>
      <c r="D176">
        <v>96190</v>
      </c>
      <c r="E176">
        <v>35827</v>
      </c>
      <c r="F176">
        <v>49587</v>
      </c>
      <c r="G176">
        <f>Table1[[#This Row],[m_miasto]]+Table1[[#This Row],[k_miasto]]+Table1[[#This Row],[m_wies]]+Table1[[#This Row],[k_wies]]</f>
        <v>244890</v>
      </c>
      <c r="H176">
        <f>Table1[[#This Row],[m_miasto]]+Table1[[#This Row],[k_miasto]]</f>
        <v>159476</v>
      </c>
      <c r="I176">
        <f>Table1[[#This Row],[m_wies]]+Table1[[#This Row],[k_wies]]</f>
        <v>85414</v>
      </c>
      <c r="J176" s="1">
        <f>Table1[[#This Row],[m_miasto]]*Table1[[#This Row],[wiek]]</f>
        <v>4619878</v>
      </c>
      <c r="K176" s="1">
        <f>Table1[[#This Row],[m_miasto]]+Table1[[#This Row],[m_wies]]-Table1[[#This Row],[k_miasto]]-Table1[[#This Row],[k_wies]]</f>
        <v>-46664</v>
      </c>
      <c r="L176" s="1" cm="1">
        <f t="array" ref="L176">_xlfn.IFS(A175&lt;&gt;Table1[[#This Row],[rok]],0,AND(L175=0, Table1[[#This Row],[Column1]]&lt;0),Table1[[#This Row],[wiek]]*Table1[[#This Row],[rok]],L175&lt;&gt;0,L175,L175=0,L175)</f>
        <v>98686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">
      <c r="A177">
        <v>2014</v>
      </c>
      <c r="B177">
        <v>74</v>
      </c>
      <c r="C177">
        <v>62520</v>
      </c>
      <c r="D177">
        <v>98299</v>
      </c>
      <c r="E177">
        <v>36214</v>
      </c>
      <c r="F177">
        <v>52770</v>
      </c>
      <c r="G177">
        <f>Table1[[#This Row],[m_miasto]]+Table1[[#This Row],[k_miasto]]+Table1[[#This Row],[m_wies]]+Table1[[#This Row],[k_wies]]</f>
        <v>249803</v>
      </c>
      <c r="H177">
        <f>Table1[[#This Row],[m_miasto]]+Table1[[#This Row],[k_miasto]]</f>
        <v>160819</v>
      </c>
      <c r="I177">
        <f>Table1[[#This Row],[m_wies]]+Table1[[#This Row],[k_wies]]</f>
        <v>88984</v>
      </c>
      <c r="J177" s="1">
        <f>Table1[[#This Row],[m_miasto]]*Table1[[#This Row],[wiek]]</f>
        <v>4626480</v>
      </c>
      <c r="K177" s="1">
        <f>Table1[[#This Row],[m_miasto]]+Table1[[#This Row],[m_wies]]-Table1[[#This Row],[k_miasto]]-Table1[[#This Row],[k_wies]]</f>
        <v>-52335</v>
      </c>
      <c r="L177" s="1" cm="1">
        <f t="array" ref="L177">_xlfn.IFS(A176&lt;&gt;Table1[[#This Row],[rok]],0,AND(L176=0, Table1[[#This Row],[Column1]]&lt;0),Table1[[#This Row],[wiek]]*Table1[[#This Row],[rok]],L176&lt;&gt;0,L176,L176=0,L176)</f>
        <v>98686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">
      <c r="A178">
        <v>2014</v>
      </c>
      <c r="B178">
        <v>75</v>
      </c>
      <c r="C178">
        <v>59626</v>
      </c>
      <c r="D178">
        <v>96837</v>
      </c>
      <c r="E178">
        <v>34766</v>
      </c>
      <c r="F178">
        <v>52804</v>
      </c>
      <c r="G178">
        <f>Table1[[#This Row],[m_miasto]]+Table1[[#This Row],[k_miasto]]+Table1[[#This Row],[m_wies]]+Table1[[#This Row],[k_wies]]</f>
        <v>244033</v>
      </c>
      <c r="H178">
        <f>Table1[[#This Row],[m_miasto]]+Table1[[#This Row],[k_miasto]]</f>
        <v>156463</v>
      </c>
      <c r="I178">
        <f>Table1[[#This Row],[m_wies]]+Table1[[#This Row],[k_wies]]</f>
        <v>87570</v>
      </c>
      <c r="J178" s="1">
        <f>Table1[[#This Row],[m_miasto]]*Table1[[#This Row],[wiek]]</f>
        <v>4471950</v>
      </c>
      <c r="K178" s="1">
        <f>Table1[[#This Row],[m_miasto]]+Table1[[#This Row],[m_wies]]-Table1[[#This Row],[k_miasto]]-Table1[[#This Row],[k_wies]]</f>
        <v>-55249</v>
      </c>
      <c r="L178" s="1" cm="1">
        <f t="array" ref="L178">_xlfn.IFS(A177&lt;&gt;Table1[[#This Row],[rok]],0,AND(L177=0, Table1[[#This Row],[Column1]]&lt;0),Table1[[#This Row],[wiek]]*Table1[[#This Row],[rok]],L177&lt;&gt;0,L177,L177=0,L177)</f>
        <v>98686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">
      <c r="A179">
        <v>2014</v>
      </c>
      <c r="B179">
        <v>76</v>
      </c>
      <c r="C179">
        <v>56253</v>
      </c>
      <c r="D179">
        <v>94481</v>
      </c>
      <c r="E179">
        <v>33554</v>
      </c>
      <c r="F179">
        <v>52541</v>
      </c>
      <c r="G179">
        <f>Table1[[#This Row],[m_miasto]]+Table1[[#This Row],[k_miasto]]+Table1[[#This Row],[m_wies]]+Table1[[#This Row],[k_wies]]</f>
        <v>236829</v>
      </c>
      <c r="H179">
        <f>Table1[[#This Row],[m_miasto]]+Table1[[#This Row],[k_miasto]]</f>
        <v>150734</v>
      </c>
      <c r="I179">
        <f>Table1[[#This Row],[m_wies]]+Table1[[#This Row],[k_wies]]</f>
        <v>86095</v>
      </c>
      <c r="J179" s="1">
        <f>Table1[[#This Row],[m_miasto]]*Table1[[#This Row],[wiek]]</f>
        <v>4275228</v>
      </c>
      <c r="K179" s="1">
        <f>Table1[[#This Row],[m_miasto]]+Table1[[#This Row],[m_wies]]-Table1[[#This Row],[k_miasto]]-Table1[[#This Row],[k_wies]]</f>
        <v>-57215</v>
      </c>
      <c r="L179" s="1" cm="1">
        <f t="array" ref="L179">_xlfn.IFS(A178&lt;&gt;Table1[[#This Row],[rok]],0,AND(L178=0, Table1[[#This Row],[Column1]]&lt;0),Table1[[#This Row],[wiek]]*Table1[[#This Row],[rok]],L178&lt;&gt;0,L178,L178=0,L178)</f>
        <v>98686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">
      <c r="A180">
        <v>2014</v>
      </c>
      <c r="B180">
        <v>77</v>
      </c>
      <c r="C180">
        <v>54160</v>
      </c>
      <c r="D180">
        <v>92764</v>
      </c>
      <c r="E180">
        <v>31774</v>
      </c>
      <c r="F180">
        <v>51696</v>
      </c>
      <c r="G180">
        <f>Table1[[#This Row],[m_miasto]]+Table1[[#This Row],[k_miasto]]+Table1[[#This Row],[m_wies]]+Table1[[#This Row],[k_wies]]</f>
        <v>230394</v>
      </c>
      <c r="H180">
        <f>Table1[[#This Row],[m_miasto]]+Table1[[#This Row],[k_miasto]]</f>
        <v>146924</v>
      </c>
      <c r="I180">
        <f>Table1[[#This Row],[m_wies]]+Table1[[#This Row],[k_wies]]</f>
        <v>83470</v>
      </c>
      <c r="J180" s="1">
        <f>Table1[[#This Row],[m_miasto]]*Table1[[#This Row],[wiek]]</f>
        <v>4170320</v>
      </c>
      <c r="K180" s="1">
        <f>Table1[[#This Row],[m_miasto]]+Table1[[#This Row],[m_wies]]-Table1[[#This Row],[k_miasto]]-Table1[[#This Row],[k_wies]]</f>
        <v>-58526</v>
      </c>
      <c r="L180" s="1" cm="1">
        <f t="array" ref="L180">_xlfn.IFS(A179&lt;&gt;Table1[[#This Row],[rok]],0,AND(L179=0, Table1[[#This Row],[Column1]]&lt;0),Table1[[#This Row],[wiek]]*Table1[[#This Row],[rok]],L179&lt;&gt;0,L179,L179=0,L179)</f>
        <v>98686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">
      <c r="A181">
        <v>2014</v>
      </c>
      <c r="B181">
        <v>78</v>
      </c>
      <c r="C181">
        <v>51629</v>
      </c>
      <c r="D181">
        <v>91256</v>
      </c>
      <c r="E181">
        <v>29927</v>
      </c>
      <c r="F181">
        <v>50916</v>
      </c>
      <c r="G181">
        <f>Table1[[#This Row],[m_miasto]]+Table1[[#This Row],[k_miasto]]+Table1[[#This Row],[m_wies]]+Table1[[#This Row],[k_wies]]</f>
        <v>223728</v>
      </c>
      <c r="H181">
        <f>Table1[[#This Row],[m_miasto]]+Table1[[#This Row],[k_miasto]]</f>
        <v>142885</v>
      </c>
      <c r="I181">
        <f>Table1[[#This Row],[m_wies]]+Table1[[#This Row],[k_wies]]</f>
        <v>80843</v>
      </c>
      <c r="J181" s="1">
        <f>Table1[[#This Row],[m_miasto]]*Table1[[#This Row],[wiek]]</f>
        <v>4027062</v>
      </c>
      <c r="K181" s="1">
        <f>Table1[[#This Row],[m_miasto]]+Table1[[#This Row],[m_wies]]-Table1[[#This Row],[k_miasto]]-Table1[[#This Row],[k_wies]]</f>
        <v>-60616</v>
      </c>
      <c r="L181" s="1" cm="1">
        <f t="array" ref="L181">_xlfn.IFS(A180&lt;&gt;Table1[[#This Row],[rok]],0,AND(L180=0, Table1[[#This Row],[Column1]]&lt;0),Table1[[#This Row],[wiek]]*Table1[[#This Row],[rok]],L180&lt;&gt;0,L180,L180=0,L180)</f>
        <v>98686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">
      <c r="A182">
        <v>2014</v>
      </c>
      <c r="B182">
        <v>79</v>
      </c>
      <c r="C182">
        <v>47286</v>
      </c>
      <c r="D182">
        <v>86012</v>
      </c>
      <c r="E182">
        <v>27822</v>
      </c>
      <c r="F182">
        <v>49259</v>
      </c>
      <c r="G182">
        <f>Table1[[#This Row],[m_miasto]]+Table1[[#This Row],[k_miasto]]+Table1[[#This Row],[m_wies]]+Table1[[#This Row],[k_wies]]</f>
        <v>210379</v>
      </c>
      <c r="H182">
        <f>Table1[[#This Row],[m_miasto]]+Table1[[#This Row],[k_miasto]]</f>
        <v>133298</v>
      </c>
      <c r="I182">
        <f>Table1[[#This Row],[m_wies]]+Table1[[#This Row],[k_wies]]</f>
        <v>77081</v>
      </c>
      <c r="J182" s="1">
        <f>Table1[[#This Row],[m_miasto]]*Table1[[#This Row],[wiek]]</f>
        <v>3735594</v>
      </c>
      <c r="K182" s="1">
        <f>Table1[[#This Row],[m_miasto]]+Table1[[#This Row],[m_wies]]-Table1[[#This Row],[k_miasto]]-Table1[[#This Row],[k_wies]]</f>
        <v>-60163</v>
      </c>
      <c r="L182" s="1" cm="1">
        <f t="array" ref="L182">_xlfn.IFS(A181&lt;&gt;Table1[[#This Row],[rok]],0,AND(L181=0, Table1[[#This Row],[Column1]]&lt;0),Table1[[#This Row],[wiek]]*Table1[[#This Row],[rok]],L181&lt;&gt;0,L181,L181=0,L181)</f>
        <v>98686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">
      <c r="A183">
        <v>2014</v>
      </c>
      <c r="B183">
        <v>80</v>
      </c>
      <c r="C183">
        <v>42491</v>
      </c>
      <c r="D183">
        <v>79678</v>
      </c>
      <c r="E183">
        <v>25363</v>
      </c>
      <c r="F183">
        <v>47050</v>
      </c>
      <c r="G183">
        <f>Table1[[#This Row],[m_miasto]]+Table1[[#This Row],[k_miasto]]+Table1[[#This Row],[m_wies]]+Table1[[#This Row],[k_wies]]</f>
        <v>194582</v>
      </c>
      <c r="H183">
        <f>Table1[[#This Row],[m_miasto]]+Table1[[#This Row],[k_miasto]]</f>
        <v>122169</v>
      </c>
      <c r="I183">
        <f>Table1[[#This Row],[m_wies]]+Table1[[#This Row],[k_wies]]</f>
        <v>72413</v>
      </c>
      <c r="J183" s="1">
        <f>Table1[[#This Row],[m_miasto]]*Table1[[#This Row],[wiek]]</f>
        <v>3399280</v>
      </c>
      <c r="K183" s="1">
        <f>Table1[[#This Row],[m_miasto]]+Table1[[#This Row],[m_wies]]-Table1[[#This Row],[k_miasto]]-Table1[[#This Row],[k_wies]]</f>
        <v>-58874</v>
      </c>
      <c r="L183" s="1" cm="1">
        <f t="array" ref="L183">_xlfn.IFS(A182&lt;&gt;Table1[[#This Row],[rok]],0,AND(L182=0, Table1[[#This Row],[Column1]]&lt;0),Table1[[#This Row],[wiek]]*Table1[[#This Row],[rok]],L182&lt;&gt;0,L182,L182=0,L182)</f>
        <v>98686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">
      <c r="A184">
        <v>2014</v>
      </c>
      <c r="B184">
        <v>81</v>
      </c>
      <c r="C184">
        <v>38626</v>
      </c>
      <c r="D184">
        <v>73855</v>
      </c>
      <c r="E184">
        <v>23005</v>
      </c>
      <c r="F184">
        <v>44311</v>
      </c>
      <c r="G184">
        <f>Table1[[#This Row],[m_miasto]]+Table1[[#This Row],[k_miasto]]+Table1[[#This Row],[m_wies]]+Table1[[#This Row],[k_wies]]</f>
        <v>179797</v>
      </c>
      <c r="H184">
        <f>Table1[[#This Row],[m_miasto]]+Table1[[#This Row],[k_miasto]]</f>
        <v>112481</v>
      </c>
      <c r="I184">
        <f>Table1[[#This Row],[m_wies]]+Table1[[#This Row],[k_wies]]</f>
        <v>67316</v>
      </c>
      <c r="J184" s="1">
        <f>Table1[[#This Row],[m_miasto]]*Table1[[#This Row],[wiek]]</f>
        <v>3128706</v>
      </c>
      <c r="K184" s="1">
        <f>Table1[[#This Row],[m_miasto]]+Table1[[#This Row],[m_wies]]-Table1[[#This Row],[k_miasto]]-Table1[[#This Row],[k_wies]]</f>
        <v>-56535</v>
      </c>
      <c r="L184" s="1" cm="1">
        <f t="array" ref="L184">_xlfn.IFS(A183&lt;&gt;Table1[[#This Row],[rok]],0,AND(L183=0, Table1[[#This Row],[Column1]]&lt;0),Table1[[#This Row],[wiek]]*Table1[[#This Row],[rok]],L183&lt;&gt;0,L183,L183=0,L183)</f>
        <v>98686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">
      <c r="A185">
        <v>2014</v>
      </c>
      <c r="B185">
        <v>82</v>
      </c>
      <c r="C185">
        <v>36278</v>
      </c>
      <c r="D185">
        <v>71816</v>
      </c>
      <c r="E185">
        <v>21348</v>
      </c>
      <c r="F185">
        <v>44570</v>
      </c>
      <c r="G185">
        <f>Table1[[#This Row],[m_miasto]]+Table1[[#This Row],[k_miasto]]+Table1[[#This Row],[m_wies]]+Table1[[#This Row],[k_wies]]</f>
        <v>174012</v>
      </c>
      <c r="H185">
        <f>Table1[[#This Row],[m_miasto]]+Table1[[#This Row],[k_miasto]]</f>
        <v>108094</v>
      </c>
      <c r="I185">
        <f>Table1[[#This Row],[m_wies]]+Table1[[#This Row],[k_wies]]</f>
        <v>65918</v>
      </c>
      <c r="J185" s="1">
        <f>Table1[[#This Row],[m_miasto]]*Table1[[#This Row],[wiek]]</f>
        <v>2974796</v>
      </c>
      <c r="K185" s="1">
        <f>Table1[[#This Row],[m_miasto]]+Table1[[#This Row],[m_wies]]-Table1[[#This Row],[k_miasto]]-Table1[[#This Row],[k_wies]]</f>
        <v>-58760</v>
      </c>
      <c r="L185" s="1" cm="1">
        <f t="array" ref="L185">_xlfn.IFS(A184&lt;&gt;Table1[[#This Row],[rok]],0,AND(L184=0, Table1[[#This Row],[Column1]]&lt;0),Table1[[#This Row],[wiek]]*Table1[[#This Row],[rok]],L184&lt;&gt;0,L184,L184=0,L184)</f>
        <v>98686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">
      <c r="A186">
        <v>2014</v>
      </c>
      <c r="B186">
        <v>83</v>
      </c>
      <c r="C186">
        <v>33102</v>
      </c>
      <c r="D186">
        <v>66691</v>
      </c>
      <c r="E186">
        <v>19606</v>
      </c>
      <c r="F186">
        <v>42456</v>
      </c>
      <c r="G186">
        <f>Table1[[#This Row],[m_miasto]]+Table1[[#This Row],[k_miasto]]+Table1[[#This Row],[m_wies]]+Table1[[#This Row],[k_wies]]</f>
        <v>161855</v>
      </c>
      <c r="H186">
        <f>Table1[[#This Row],[m_miasto]]+Table1[[#This Row],[k_miasto]]</f>
        <v>99793</v>
      </c>
      <c r="I186">
        <f>Table1[[#This Row],[m_wies]]+Table1[[#This Row],[k_wies]]</f>
        <v>62062</v>
      </c>
      <c r="J186" s="1">
        <f>Table1[[#This Row],[m_miasto]]*Table1[[#This Row],[wiek]]</f>
        <v>2747466</v>
      </c>
      <c r="K186" s="1">
        <f>Table1[[#This Row],[m_miasto]]+Table1[[#This Row],[m_wies]]-Table1[[#This Row],[k_miasto]]-Table1[[#This Row],[k_wies]]</f>
        <v>-56439</v>
      </c>
      <c r="L186" s="1" cm="1">
        <f t="array" ref="L186">_xlfn.IFS(A185&lt;&gt;Table1[[#This Row],[rok]],0,AND(L185=0, Table1[[#This Row],[Column1]]&lt;0),Table1[[#This Row],[wiek]]*Table1[[#This Row],[rok]],L185&lt;&gt;0,L185,L185=0,L185)</f>
        <v>98686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">
      <c r="A187">
        <v>2014</v>
      </c>
      <c r="B187">
        <v>84</v>
      </c>
      <c r="C187">
        <v>29797</v>
      </c>
      <c r="D187">
        <v>62857</v>
      </c>
      <c r="E187">
        <v>17783</v>
      </c>
      <c r="F187">
        <v>40390</v>
      </c>
      <c r="G187">
        <f>Table1[[#This Row],[m_miasto]]+Table1[[#This Row],[k_miasto]]+Table1[[#This Row],[m_wies]]+Table1[[#This Row],[k_wies]]</f>
        <v>150827</v>
      </c>
      <c r="H187">
        <f>Table1[[#This Row],[m_miasto]]+Table1[[#This Row],[k_miasto]]</f>
        <v>92654</v>
      </c>
      <c r="I187">
        <f>Table1[[#This Row],[m_wies]]+Table1[[#This Row],[k_wies]]</f>
        <v>58173</v>
      </c>
      <c r="J187" s="1">
        <f>Table1[[#This Row],[m_miasto]]*Table1[[#This Row],[wiek]]</f>
        <v>2502948</v>
      </c>
      <c r="K187" s="1">
        <f>Table1[[#This Row],[m_miasto]]+Table1[[#This Row],[m_wies]]-Table1[[#This Row],[k_miasto]]-Table1[[#This Row],[k_wies]]</f>
        <v>-55667</v>
      </c>
      <c r="L187" s="1" cm="1">
        <f t="array" ref="L187">_xlfn.IFS(A186&lt;&gt;Table1[[#This Row],[rok]],0,AND(L186=0, Table1[[#This Row],[Column1]]&lt;0),Table1[[#This Row],[wiek]]*Table1[[#This Row],[rok]],L186&lt;&gt;0,L186,L186=0,L186)</f>
        <v>98686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">
      <c r="A188">
        <v>2014</v>
      </c>
      <c r="B188">
        <v>85</v>
      </c>
      <c r="C188">
        <v>24245</v>
      </c>
      <c r="D188">
        <v>53724</v>
      </c>
      <c r="E188">
        <v>15014</v>
      </c>
      <c r="F188">
        <v>35473</v>
      </c>
      <c r="G188">
        <f>Table1[[#This Row],[m_miasto]]+Table1[[#This Row],[k_miasto]]+Table1[[#This Row],[m_wies]]+Table1[[#This Row],[k_wies]]</f>
        <v>128456</v>
      </c>
      <c r="H188">
        <f>Table1[[#This Row],[m_miasto]]+Table1[[#This Row],[k_miasto]]</f>
        <v>77969</v>
      </c>
      <c r="I188">
        <f>Table1[[#This Row],[m_wies]]+Table1[[#This Row],[k_wies]]</f>
        <v>50487</v>
      </c>
      <c r="J188" s="1">
        <f>Table1[[#This Row],[m_miasto]]*Table1[[#This Row],[wiek]]</f>
        <v>2060825</v>
      </c>
      <c r="K188" s="1">
        <f>Table1[[#This Row],[m_miasto]]+Table1[[#This Row],[m_wies]]-Table1[[#This Row],[k_miasto]]-Table1[[#This Row],[k_wies]]</f>
        <v>-49938</v>
      </c>
      <c r="L188" s="1" cm="1">
        <f t="array" ref="L188">_xlfn.IFS(A187&lt;&gt;Table1[[#This Row],[rok]],0,AND(L187=0, Table1[[#This Row],[Column1]]&lt;0),Table1[[#This Row],[wiek]]*Table1[[#This Row],[rok]],L187&lt;&gt;0,L187,L187=0,L187)</f>
        <v>98686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">
      <c r="A189">
        <v>2014</v>
      </c>
      <c r="B189">
        <v>86</v>
      </c>
      <c r="C189">
        <v>20216</v>
      </c>
      <c r="D189">
        <v>46542</v>
      </c>
      <c r="E189">
        <v>12539</v>
      </c>
      <c r="F189">
        <v>31256</v>
      </c>
      <c r="G189">
        <f>Table1[[#This Row],[m_miasto]]+Table1[[#This Row],[k_miasto]]+Table1[[#This Row],[m_wies]]+Table1[[#This Row],[k_wies]]</f>
        <v>110553</v>
      </c>
      <c r="H189">
        <f>Table1[[#This Row],[m_miasto]]+Table1[[#This Row],[k_miasto]]</f>
        <v>66758</v>
      </c>
      <c r="I189">
        <f>Table1[[#This Row],[m_wies]]+Table1[[#This Row],[k_wies]]</f>
        <v>43795</v>
      </c>
      <c r="J189" s="1">
        <f>Table1[[#This Row],[m_miasto]]*Table1[[#This Row],[wiek]]</f>
        <v>1738576</v>
      </c>
      <c r="K189" s="1">
        <f>Table1[[#This Row],[m_miasto]]+Table1[[#This Row],[m_wies]]-Table1[[#This Row],[k_miasto]]-Table1[[#This Row],[k_wies]]</f>
        <v>-45043</v>
      </c>
      <c r="L189" s="1" cm="1">
        <f t="array" ref="L189">_xlfn.IFS(A188&lt;&gt;Table1[[#This Row],[rok]],0,AND(L188=0, Table1[[#This Row],[Column1]]&lt;0),Table1[[#This Row],[wiek]]*Table1[[#This Row],[rok]],L188&lt;&gt;0,L188,L188=0,L188)</f>
        <v>98686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">
      <c r="A190">
        <v>2014</v>
      </c>
      <c r="B190">
        <v>87</v>
      </c>
      <c r="C190">
        <v>15395</v>
      </c>
      <c r="D190">
        <v>38581</v>
      </c>
      <c r="E190">
        <v>9808</v>
      </c>
      <c r="F190">
        <v>26519</v>
      </c>
      <c r="G190">
        <f>Table1[[#This Row],[m_miasto]]+Table1[[#This Row],[k_miasto]]+Table1[[#This Row],[m_wies]]+Table1[[#This Row],[k_wies]]</f>
        <v>90303</v>
      </c>
      <c r="H190">
        <f>Table1[[#This Row],[m_miasto]]+Table1[[#This Row],[k_miasto]]</f>
        <v>53976</v>
      </c>
      <c r="I190">
        <f>Table1[[#This Row],[m_wies]]+Table1[[#This Row],[k_wies]]</f>
        <v>36327</v>
      </c>
      <c r="J190" s="1">
        <f>Table1[[#This Row],[m_miasto]]*Table1[[#This Row],[wiek]]</f>
        <v>1339365</v>
      </c>
      <c r="K190" s="1">
        <f>Table1[[#This Row],[m_miasto]]+Table1[[#This Row],[m_wies]]-Table1[[#This Row],[k_miasto]]-Table1[[#This Row],[k_wies]]</f>
        <v>-39897</v>
      </c>
      <c r="L190" s="1" cm="1">
        <f t="array" ref="L190">_xlfn.IFS(A189&lt;&gt;Table1[[#This Row],[rok]],0,AND(L189=0, Table1[[#This Row],[Column1]]&lt;0),Table1[[#This Row],[wiek]]*Table1[[#This Row],[rok]],L189&lt;&gt;0,L189,L189=0,L189)</f>
        <v>98686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">
      <c r="A191">
        <v>2014</v>
      </c>
      <c r="B191">
        <v>88</v>
      </c>
      <c r="C191">
        <v>12378</v>
      </c>
      <c r="D191">
        <v>34308</v>
      </c>
      <c r="E191">
        <v>7790</v>
      </c>
      <c r="F191">
        <v>22538</v>
      </c>
      <c r="G191">
        <f>Table1[[#This Row],[m_miasto]]+Table1[[#This Row],[k_miasto]]+Table1[[#This Row],[m_wies]]+Table1[[#This Row],[k_wies]]</f>
        <v>77014</v>
      </c>
      <c r="H191">
        <f>Table1[[#This Row],[m_miasto]]+Table1[[#This Row],[k_miasto]]</f>
        <v>46686</v>
      </c>
      <c r="I191">
        <f>Table1[[#This Row],[m_wies]]+Table1[[#This Row],[k_wies]]</f>
        <v>30328</v>
      </c>
      <c r="J191" s="1">
        <f>Table1[[#This Row],[m_miasto]]*Table1[[#This Row],[wiek]]</f>
        <v>1089264</v>
      </c>
      <c r="K191" s="1">
        <f>Table1[[#This Row],[m_miasto]]+Table1[[#This Row],[m_wies]]-Table1[[#This Row],[k_miasto]]-Table1[[#This Row],[k_wies]]</f>
        <v>-36678</v>
      </c>
      <c r="L191" s="1" cm="1">
        <f t="array" ref="L191">_xlfn.IFS(A190&lt;&gt;Table1[[#This Row],[rok]],0,AND(L190=0, Table1[[#This Row],[Column1]]&lt;0),Table1[[#This Row],[wiek]]*Table1[[#This Row],[rok]],L190&lt;&gt;0,L190,L190=0,L190)</f>
        <v>98686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">
      <c r="A192">
        <v>2014</v>
      </c>
      <c r="B192">
        <v>89</v>
      </c>
      <c r="C192">
        <v>10572</v>
      </c>
      <c r="D192">
        <v>30589</v>
      </c>
      <c r="E192">
        <v>6396</v>
      </c>
      <c r="F192">
        <v>19756</v>
      </c>
      <c r="G192">
        <f>Table1[[#This Row],[m_miasto]]+Table1[[#This Row],[k_miasto]]+Table1[[#This Row],[m_wies]]+Table1[[#This Row],[k_wies]]</f>
        <v>67313</v>
      </c>
      <c r="H192">
        <f>Table1[[#This Row],[m_miasto]]+Table1[[#This Row],[k_miasto]]</f>
        <v>41161</v>
      </c>
      <c r="I192">
        <f>Table1[[#This Row],[m_wies]]+Table1[[#This Row],[k_wies]]</f>
        <v>26152</v>
      </c>
      <c r="J192" s="1">
        <f>Table1[[#This Row],[m_miasto]]*Table1[[#This Row],[wiek]]</f>
        <v>940908</v>
      </c>
      <c r="K192" s="1">
        <f>Table1[[#This Row],[m_miasto]]+Table1[[#This Row],[m_wies]]-Table1[[#This Row],[k_miasto]]-Table1[[#This Row],[k_wies]]</f>
        <v>-33377</v>
      </c>
      <c r="L192" s="1" cm="1">
        <f t="array" ref="L192">_xlfn.IFS(A191&lt;&gt;Table1[[#This Row],[rok]],0,AND(L191=0, Table1[[#This Row],[Column1]]&lt;0),Table1[[#This Row],[wiek]]*Table1[[#This Row],[rok]],L191&lt;&gt;0,L191,L191=0,L191)</f>
        <v>98686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">
      <c r="A193">
        <v>2014</v>
      </c>
      <c r="B193">
        <v>90</v>
      </c>
      <c r="C193">
        <v>7697</v>
      </c>
      <c r="D193">
        <v>23356</v>
      </c>
      <c r="E193">
        <v>4780</v>
      </c>
      <c r="F193">
        <v>15274</v>
      </c>
      <c r="G193">
        <f>Table1[[#This Row],[m_miasto]]+Table1[[#This Row],[k_miasto]]+Table1[[#This Row],[m_wies]]+Table1[[#This Row],[k_wies]]</f>
        <v>51107</v>
      </c>
      <c r="H193">
        <f>Table1[[#This Row],[m_miasto]]+Table1[[#This Row],[k_miasto]]</f>
        <v>31053</v>
      </c>
      <c r="I193">
        <f>Table1[[#This Row],[m_wies]]+Table1[[#This Row],[k_wies]]</f>
        <v>20054</v>
      </c>
      <c r="J193" s="1">
        <f>Table1[[#This Row],[m_miasto]]*Table1[[#This Row],[wiek]]</f>
        <v>692730</v>
      </c>
      <c r="K193" s="1">
        <f>Table1[[#This Row],[m_miasto]]+Table1[[#This Row],[m_wies]]-Table1[[#This Row],[k_miasto]]-Table1[[#This Row],[k_wies]]</f>
        <v>-26153</v>
      </c>
      <c r="L193" s="1" cm="1">
        <f t="array" ref="L193">_xlfn.IFS(A192&lt;&gt;Table1[[#This Row],[rok]],0,AND(L192=0, Table1[[#This Row],[Column1]]&lt;0),Table1[[#This Row],[wiek]]*Table1[[#This Row],[rok]],L192&lt;&gt;0,L192,L192=0,L192)</f>
        <v>98686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">
      <c r="A194">
        <v>2014</v>
      </c>
      <c r="B194">
        <v>91</v>
      </c>
      <c r="C194">
        <v>6196</v>
      </c>
      <c r="D194">
        <v>19143</v>
      </c>
      <c r="E194">
        <v>3959</v>
      </c>
      <c r="F194">
        <v>12462</v>
      </c>
      <c r="G194">
        <f>Table1[[#This Row],[m_miasto]]+Table1[[#This Row],[k_miasto]]+Table1[[#This Row],[m_wies]]+Table1[[#This Row],[k_wies]]</f>
        <v>41760</v>
      </c>
      <c r="H194">
        <f>Table1[[#This Row],[m_miasto]]+Table1[[#This Row],[k_miasto]]</f>
        <v>25339</v>
      </c>
      <c r="I194">
        <f>Table1[[#This Row],[m_wies]]+Table1[[#This Row],[k_wies]]</f>
        <v>16421</v>
      </c>
      <c r="J194" s="1">
        <f>Table1[[#This Row],[m_miasto]]*Table1[[#This Row],[wiek]]</f>
        <v>563836</v>
      </c>
      <c r="K194" s="1">
        <f>Table1[[#This Row],[m_miasto]]+Table1[[#This Row],[m_wies]]-Table1[[#This Row],[k_miasto]]-Table1[[#This Row],[k_wies]]</f>
        <v>-21450</v>
      </c>
      <c r="L194" s="1" cm="1">
        <f t="array" ref="L194">_xlfn.IFS(A193&lt;&gt;Table1[[#This Row],[rok]],0,AND(L193=0, Table1[[#This Row],[Column1]]&lt;0),Table1[[#This Row],[wiek]]*Table1[[#This Row],[rok]],L193&lt;&gt;0,L193,L193=0,L193)</f>
        <v>98686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">
      <c r="A195">
        <v>2014</v>
      </c>
      <c r="B195">
        <v>92</v>
      </c>
      <c r="C195">
        <v>4330</v>
      </c>
      <c r="D195">
        <v>14748</v>
      </c>
      <c r="E195">
        <v>2876</v>
      </c>
      <c r="F195">
        <v>9512</v>
      </c>
      <c r="G195">
        <f>Table1[[#This Row],[m_miasto]]+Table1[[#This Row],[k_miasto]]+Table1[[#This Row],[m_wies]]+Table1[[#This Row],[k_wies]]</f>
        <v>31466</v>
      </c>
      <c r="H195">
        <f>Table1[[#This Row],[m_miasto]]+Table1[[#This Row],[k_miasto]]</f>
        <v>19078</v>
      </c>
      <c r="I195">
        <f>Table1[[#This Row],[m_wies]]+Table1[[#This Row],[k_wies]]</f>
        <v>12388</v>
      </c>
      <c r="J195" s="1">
        <f>Table1[[#This Row],[m_miasto]]*Table1[[#This Row],[wiek]]</f>
        <v>398360</v>
      </c>
      <c r="K195" s="1">
        <f>Table1[[#This Row],[m_miasto]]+Table1[[#This Row],[m_wies]]-Table1[[#This Row],[k_miasto]]-Table1[[#This Row],[k_wies]]</f>
        <v>-17054</v>
      </c>
      <c r="L195" s="1" cm="1">
        <f t="array" ref="L195">_xlfn.IFS(A194&lt;&gt;Table1[[#This Row],[rok]],0,AND(L194=0, Table1[[#This Row],[Column1]]&lt;0),Table1[[#This Row],[wiek]]*Table1[[#This Row],[rok]],L194&lt;&gt;0,L194,L194=0,L194)</f>
        <v>98686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">
      <c r="A196">
        <v>2014</v>
      </c>
      <c r="B196">
        <v>93</v>
      </c>
      <c r="C196">
        <v>2924</v>
      </c>
      <c r="D196">
        <v>9733</v>
      </c>
      <c r="E196">
        <v>1895</v>
      </c>
      <c r="F196">
        <v>6392</v>
      </c>
      <c r="G196">
        <f>Table1[[#This Row],[m_miasto]]+Table1[[#This Row],[k_miasto]]+Table1[[#This Row],[m_wies]]+Table1[[#This Row],[k_wies]]</f>
        <v>20944</v>
      </c>
      <c r="H196">
        <f>Table1[[#This Row],[m_miasto]]+Table1[[#This Row],[k_miasto]]</f>
        <v>12657</v>
      </c>
      <c r="I196">
        <f>Table1[[#This Row],[m_wies]]+Table1[[#This Row],[k_wies]]</f>
        <v>8287</v>
      </c>
      <c r="J196" s="1">
        <f>Table1[[#This Row],[m_miasto]]*Table1[[#This Row],[wiek]]</f>
        <v>271932</v>
      </c>
      <c r="K196" s="1">
        <f>Table1[[#This Row],[m_miasto]]+Table1[[#This Row],[m_wies]]-Table1[[#This Row],[k_miasto]]-Table1[[#This Row],[k_wies]]</f>
        <v>-11306</v>
      </c>
      <c r="L196" s="1" cm="1">
        <f t="array" ref="L196">_xlfn.IFS(A195&lt;&gt;Table1[[#This Row],[rok]],0,AND(L195=0, Table1[[#This Row],[Column1]]&lt;0),Table1[[#This Row],[wiek]]*Table1[[#This Row],[rok]],L195&lt;&gt;0,L195,L195=0,L195)</f>
        <v>98686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">
      <c r="A197">
        <v>2014</v>
      </c>
      <c r="B197">
        <v>94</v>
      </c>
      <c r="C197">
        <v>2062</v>
      </c>
      <c r="D197">
        <v>6921</v>
      </c>
      <c r="E197">
        <v>1439</v>
      </c>
      <c r="F197">
        <v>4501</v>
      </c>
      <c r="G197">
        <f>Table1[[#This Row],[m_miasto]]+Table1[[#This Row],[k_miasto]]+Table1[[#This Row],[m_wies]]+Table1[[#This Row],[k_wies]]</f>
        <v>14923</v>
      </c>
      <c r="H197">
        <f>Table1[[#This Row],[m_miasto]]+Table1[[#This Row],[k_miasto]]</f>
        <v>8983</v>
      </c>
      <c r="I197">
        <f>Table1[[#This Row],[m_wies]]+Table1[[#This Row],[k_wies]]</f>
        <v>5940</v>
      </c>
      <c r="J197" s="1">
        <f>Table1[[#This Row],[m_miasto]]*Table1[[#This Row],[wiek]]</f>
        <v>193828</v>
      </c>
      <c r="K197" s="1">
        <f>Table1[[#This Row],[m_miasto]]+Table1[[#This Row],[m_wies]]-Table1[[#This Row],[k_miasto]]-Table1[[#This Row],[k_wies]]</f>
        <v>-7921</v>
      </c>
      <c r="L197" s="1" cm="1">
        <f t="array" ref="L197">_xlfn.IFS(A196&lt;&gt;Table1[[#This Row],[rok]],0,AND(L196=0, Table1[[#This Row],[Column1]]&lt;0),Table1[[#This Row],[wiek]]*Table1[[#This Row],[rok]],L196&lt;&gt;0,L196,L196=0,L196)</f>
        <v>98686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">
      <c r="A198">
        <v>2014</v>
      </c>
      <c r="B198">
        <v>95</v>
      </c>
      <c r="C198">
        <v>1278</v>
      </c>
      <c r="D198">
        <v>4474</v>
      </c>
      <c r="E198">
        <v>907</v>
      </c>
      <c r="F198">
        <v>3119</v>
      </c>
      <c r="G198">
        <f>Table1[[#This Row],[m_miasto]]+Table1[[#This Row],[k_miasto]]+Table1[[#This Row],[m_wies]]+Table1[[#This Row],[k_wies]]</f>
        <v>9778</v>
      </c>
      <c r="H198">
        <f>Table1[[#This Row],[m_miasto]]+Table1[[#This Row],[k_miasto]]</f>
        <v>5752</v>
      </c>
      <c r="I198">
        <f>Table1[[#This Row],[m_wies]]+Table1[[#This Row],[k_wies]]</f>
        <v>4026</v>
      </c>
      <c r="J198" s="1">
        <f>Table1[[#This Row],[m_miasto]]*Table1[[#This Row],[wiek]]</f>
        <v>121410</v>
      </c>
      <c r="K198" s="1">
        <f>Table1[[#This Row],[m_miasto]]+Table1[[#This Row],[m_wies]]-Table1[[#This Row],[k_miasto]]-Table1[[#This Row],[k_wies]]</f>
        <v>-5408</v>
      </c>
      <c r="L198" s="1" cm="1">
        <f t="array" ref="L198">_xlfn.IFS(A197&lt;&gt;Table1[[#This Row],[rok]],0,AND(L197=0, Table1[[#This Row],[Column1]]&lt;0),Table1[[#This Row],[wiek]]*Table1[[#This Row],[rok]],L197&lt;&gt;0,L197,L197=0,L197)</f>
        <v>98686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">
      <c r="A199">
        <v>2014</v>
      </c>
      <c r="B199">
        <v>96</v>
      </c>
      <c r="C199">
        <v>633</v>
      </c>
      <c r="D199">
        <v>2386</v>
      </c>
      <c r="E199">
        <v>390</v>
      </c>
      <c r="F199">
        <v>1518</v>
      </c>
      <c r="G199">
        <f>Table1[[#This Row],[m_miasto]]+Table1[[#This Row],[k_miasto]]+Table1[[#This Row],[m_wies]]+Table1[[#This Row],[k_wies]]</f>
        <v>4927</v>
      </c>
      <c r="H199">
        <f>Table1[[#This Row],[m_miasto]]+Table1[[#This Row],[k_miasto]]</f>
        <v>3019</v>
      </c>
      <c r="I199">
        <f>Table1[[#This Row],[m_wies]]+Table1[[#This Row],[k_wies]]</f>
        <v>1908</v>
      </c>
      <c r="J199" s="1">
        <f>Table1[[#This Row],[m_miasto]]*Table1[[#This Row],[wiek]]</f>
        <v>60768</v>
      </c>
      <c r="K199" s="1">
        <f>Table1[[#This Row],[m_miasto]]+Table1[[#This Row],[m_wies]]-Table1[[#This Row],[k_miasto]]-Table1[[#This Row],[k_wies]]</f>
        <v>-2881</v>
      </c>
      <c r="L199" s="1" cm="1">
        <f t="array" ref="L199">_xlfn.IFS(A198&lt;&gt;Table1[[#This Row],[rok]],0,AND(L198=0, Table1[[#This Row],[Column1]]&lt;0),Table1[[#This Row],[wiek]]*Table1[[#This Row],[rok]],L198&lt;&gt;0,L198,L198=0,L198)</f>
        <v>98686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">
      <c r="A200">
        <v>2014</v>
      </c>
      <c r="B200">
        <v>97</v>
      </c>
      <c r="C200">
        <v>400</v>
      </c>
      <c r="D200">
        <v>1735</v>
      </c>
      <c r="E200">
        <v>306</v>
      </c>
      <c r="F200">
        <v>1064</v>
      </c>
      <c r="G200">
        <f>Table1[[#This Row],[m_miasto]]+Table1[[#This Row],[k_miasto]]+Table1[[#This Row],[m_wies]]+Table1[[#This Row],[k_wies]]</f>
        <v>3505</v>
      </c>
      <c r="H200">
        <f>Table1[[#This Row],[m_miasto]]+Table1[[#This Row],[k_miasto]]</f>
        <v>2135</v>
      </c>
      <c r="I200">
        <f>Table1[[#This Row],[m_wies]]+Table1[[#This Row],[k_wies]]</f>
        <v>1370</v>
      </c>
      <c r="J200" s="1">
        <f>Table1[[#This Row],[m_miasto]]*Table1[[#This Row],[wiek]]</f>
        <v>38800</v>
      </c>
      <c r="K200" s="1">
        <f>Table1[[#This Row],[m_miasto]]+Table1[[#This Row],[m_wies]]-Table1[[#This Row],[k_miasto]]-Table1[[#This Row],[k_wies]]</f>
        <v>-2093</v>
      </c>
      <c r="L200" s="1" cm="1">
        <f t="array" ref="L200">_xlfn.IFS(A199&lt;&gt;Table1[[#This Row],[rok]],0,AND(L199=0, Table1[[#This Row],[Column1]]&lt;0),Table1[[#This Row],[wiek]]*Table1[[#This Row],[rok]],L199&lt;&gt;0,L199,L199=0,L199)</f>
        <v>98686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">
      <c r="A201">
        <v>2014</v>
      </c>
      <c r="B201">
        <v>98</v>
      </c>
      <c r="C201">
        <v>308</v>
      </c>
      <c r="D201">
        <v>1300</v>
      </c>
      <c r="E201">
        <v>210</v>
      </c>
      <c r="F201">
        <v>785</v>
      </c>
      <c r="G201">
        <f>Table1[[#This Row],[m_miasto]]+Table1[[#This Row],[k_miasto]]+Table1[[#This Row],[m_wies]]+Table1[[#This Row],[k_wies]]</f>
        <v>2603</v>
      </c>
      <c r="H201">
        <f>Table1[[#This Row],[m_miasto]]+Table1[[#This Row],[k_miasto]]</f>
        <v>1608</v>
      </c>
      <c r="I201">
        <f>Table1[[#This Row],[m_wies]]+Table1[[#This Row],[k_wies]]</f>
        <v>995</v>
      </c>
      <c r="J201" s="1">
        <f>Table1[[#This Row],[m_miasto]]*Table1[[#This Row],[wiek]]</f>
        <v>30184</v>
      </c>
      <c r="K201" s="1">
        <f>Table1[[#This Row],[m_miasto]]+Table1[[#This Row],[m_wies]]-Table1[[#This Row],[k_miasto]]-Table1[[#This Row],[k_wies]]</f>
        <v>-1567</v>
      </c>
      <c r="L201" s="1" cm="1">
        <f t="array" ref="L201">_xlfn.IFS(A200&lt;&gt;Table1[[#This Row],[rok]],0,AND(L200=0, Table1[[#This Row],[Column1]]&lt;0),Table1[[#This Row],[wiek]]*Table1[[#This Row],[rok]],L200&lt;&gt;0,L200,L200=0,L200)</f>
        <v>98686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">
      <c r="A202">
        <v>2014</v>
      </c>
      <c r="B202">
        <v>99</v>
      </c>
      <c r="C202">
        <v>205</v>
      </c>
      <c r="D202">
        <v>969</v>
      </c>
      <c r="E202">
        <v>138</v>
      </c>
      <c r="F202">
        <v>524</v>
      </c>
      <c r="G202">
        <f>Table1[[#This Row],[m_miasto]]+Table1[[#This Row],[k_miasto]]+Table1[[#This Row],[m_wies]]+Table1[[#This Row],[k_wies]]</f>
        <v>1836</v>
      </c>
      <c r="H202">
        <f>Table1[[#This Row],[m_miasto]]+Table1[[#This Row],[k_miasto]]</f>
        <v>1174</v>
      </c>
      <c r="I202">
        <f>Table1[[#This Row],[m_wies]]+Table1[[#This Row],[k_wies]]</f>
        <v>662</v>
      </c>
      <c r="J202" s="1">
        <f>Table1[[#This Row],[m_miasto]]*Table1[[#This Row],[wiek]]</f>
        <v>20295</v>
      </c>
      <c r="K202" s="1">
        <f>Table1[[#This Row],[m_miasto]]+Table1[[#This Row],[m_wies]]-Table1[[#This Row],[k_miasto]]-Table1[[#This Row],[k_wies]]</f>
        <v>-1150</v>
      </c>
      <c r="L202" s="1" cm="1">
        <f t="array" ref="L202">_xlfn.IFS(A201&lt;&gt;Table1[[#This Row],[rok]],0,AND(L201=0, Table1[[#This Row],[Column1]]&lt;0),Table1[[#This Row],[wiek]]*Table1[[#This Row],[rok]],L201&lt;&gt;0,L201,L201=0,L201)</f>
        <v>98686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">
      <c r="A203">
        <v>2014</v>
      </c>
      <c r="B203">
        <v>100</v>
      </c>
      <c r="C203">
        <v>546</v>
      </c>
      <c r="D203">
        <v>2273</v>
      </c>
      <c r="E203">
        <v>278</v>
      </c>
      <c r="F203">
        <v>1095</v>
      </c>
      <c r="G203">
        <f>Table1[[#This Row],[m_miasto]]+Table1[[#This Row],[k_miasto]]+Table1[[#This Row],[m_wies]]+Table1[[#This Row],[k_wies]]</f>
        <v>4192</v>
      </c>
      <c r="H203">
        <f>Table1[[#This Row],[m_miasto]]+Table1[[#This Row],[k_miasto]]</f>
        <v>2819</v>
      </c>
      <c r="I203">
        <f>Table1[[#This Row],[m_wies]]+Table1[[#This Row],[k_wies]]</f>
        <v>1373</v>
      </c>
      <c r="J203" s="1">
        <f>Table1[[#This Row],[m_miasto]]*Table1[[#This Row],[wiek]]</f>
        <v>54600</v>
      </c>
      <c r="K203" s="1">
        <f>Table1[[#This Row],[m_miasto]]+Table1[[#This Row],[m_wies]]-Table1[[#This Row],[k_miasto]]-Table1[[#This Row],[k_wies]]</f>
        <v>-2544</v>
      </c>
      <c r="L203" s="1" cm="1">
        <f t="array" ref="L203">_xlfn.IFS(A202&lt;&gt;Table1[[#This Row],[rok]],0,AND(L202=0, Table1[[#This Row],[Column1]]&lt;0),Table1[[#This Row],[wiek]]*Table1[[#This Row],[rok]],L202&lt;&gt;0,L202,L202=0,L202)</f>
        <v>98686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">
      <c r="A204">
        <v>2015</v>
      </c>
      <c r="B204">
        <v>0</v>
      </c>
      <c r="C204">
        <v>103739</v>
      </c>
      <c r="D204">
        <v>97824</v>
      </c>
      <c r="E204">
        <v>78307</v>
      </c>
      <c r="F204">
        <v>73789</v>
      </c>
      <c r="G204">
        <f>Table1[[#This Row],[m_miasto]]+Table1[[#This Row],[k_miasto]]+Table1[[#This Row],[m_wies]]+Table1[[#This Row],[k_wies]]</f>
        <v>353659</v>
      </c>
      <c r="H204">
        <f>Table1[[#This Row],[m_miasto]]+Table1[[#This Row],[k_miasto]]</f>
        <v>201563</v>
      </c>
      <c r="I204">
        <f>Table1[[#This Row],[m_wies]]+Table1[[#This Row],[k_wies]]</f>
        <v>152096</v>
      </c>
      <c r="J204" s="1">
        <f>Table1[[#This Row],[m_miasto]]*Table1[[#This Row],[wiek]]</f>
        <v>0</v>
      </c>
      <c r="K204" s="1">
        <f>Table1[[#This Row],[m_miasto]]+Table1[[#This Row],[m_wies]]-Table1[[#This Row],[k_miasto]]-Table1[[#This Row],[k_wies]]</f>
        <v>10433</v>
      </c>
      <c r="L204" s="1" cm="1">
        <f t="array" ref="L204">_xlfn.IFS(A203&lt;&gt;Table1[[#This Row],[rok]],0,AND(L203=0, Table1[[#This Row],[Column1]]&lt;0),Table1[[#This Row],[wiek]]*Table1[[#This Row],[rok]],L203&lt;&gt;0,L203,L203=0,L203)</f>
        <v>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">
      <c r="A205">
        <v>2015</v>
      </c>
      <c r="B205">
        <v>1</v>
      </c>
      <c r="C205">
        <v>106336</v>
      </c>
      <c r="D205">
        <v>100335</v>
      </c>
      <c r="E205">
        <v>79441</v>
      </c>
      <c r="F205">
        <v>74829</v>
      </c>
      <c r="G205">
        <f>Table1[[#This Row],[m_miasto]]+Table1[[#This Row],[k_miasto]]+Table1[[#This Row],[m_wies]]+Table1[[#This Row],[k_wies]]</f>
        <v>360941</v>
      </c>
      <c r="H205">
        <f>Table1[[#This Row],[m_miasto]]+Table1[[#This Row],[k_miasto]]</f>
        <v>206671</v>
      </c>
      <c r="I205">
        <f>Table1[[#This Row],[m_wies]]+Table1[[#This Row],[k_wies]]</f>
        <v>154270</v>
      </c>
      <c r="J205" s="1">
        <f>Table1[[#This Row],[m_miasto]]*Table1[[#This Row],[wiek]]</f>
        <v>106336</v>
      </c>
      <c r="K205" s="1">
        <f>Table1[[#This Row],[m_miasto]]+Table1[[#This Row],[m_wies]]-Table1[[#This Row],[k_miasto]]-Table1[[#This Row],[k_wies]]</f>
        <v>10613</v>
      </c>
      <c r="L205" s="1" cm="1">
        <f t="array" ref="L205">_xlfn.IFS(A204&lt;&gt;Table1[[#This Row],[rok]],0,AND(L204=0, Table1[[#This Row],[Column1]]&lt;0),Table1[[#This Row],[wiek]]*Table1[[#This Row],[rok]],L204&lt;&gt;0,L204,L204=0,L204)</f>
        <v>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">
      <c r="A206">
        <v>2015</v>
      </c>
      <c r="B206">
        <v>2</v>
      </c>
      <c r="C206">
        <v>107376</v>
      </c>
      <c r="D206">
        <v>101600</v>
      </c>
      <c r="E206">
        <v>78317</v>
      </c>
      <c r="F206">
        <v>74369</v>
      </c>
      <c r="G206">
        <f>Table1[[#This Row],[m_miasto]]+Table1[[#This Row],[k_miasto]]+Table1[[#This Row],[m_wies]]+Table1[[#This Row],[k_wies]]</f>
        <v>361662</v>
      </c>
      <c r="H206">
        <f>Table1[[#This Row],[m_miasto]]+Table1[[#This Row],[k_miasto]]</f>
        <v>208976</v>
      </c>
      <c r="I206">
        <f>Table1[[#This Row],[m_wies]]+Table1[[#This Row],[k_wies]]</f>
        <v>152686</v>
      </c>
      <c r="J206" s="1">
        <f>Table1[[#This Row],[m_miasto]]*Table1[[#This Row],[wiek]]</f>
        <v>214752</v>
      </c>
      <c r="K206" s="1">
        <f>Table1[[#This Row],[m_miasto]]+Table1[[#This Row],[m_wies]]-Table1[[#This Row],[k_miasto]]-Table1[[#This Row],[k_wies]]</f>
        <v>9724</v>
      </c>
      <c r="L206" s="1" cm="1">
        <f t="array" ref="L206">_xlfn.IFS(A205&lt;&gt;Table1[[#This Row],[rok]],0,AND(L205=0, Table1[[#This Row],[Column1]]&lt;0),Table1[[#This Row],[wiek]]*Table1[[#This Row],[rok]],L205&lt;&gt;0,L205,L205=0,L205)</f>
        <v>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">
      <c r="A207">
        <v>2015</v>
      </c>
      <c r="B207">
        <v>3</v>
      </c>
      <c r="C207">
        <v>115950</v>
      </c>
      <c r="D207">
        <v>109408</v>
      </c>
      <c r="E207">
        <v>84565</v>
      </c>
      <c r="F207">
        <v>79825</v>
      </c>
      <c r="G207">
        <f>Table1[[#This Row],[m_miasto]]+Table1[[#This Row],[k_miasto]]+Table1[[#This Row],[m_wies]]+Table1[[#This Row],[k_wies]]</f>
        <v>389748</v>
      </c>
      <c r="H207">
        <f>Table1[[#This Row],[m_miasto]]+Table1[[#This Row],[k_miasto]]</f>
        <v>225358</v>
      </c>
      <c r="I207">
        <f>Table1[[#This Row],[m_wies]]+Table1[[#This Row],[k_wies]]</f>
        <v>164390</v>
      </c>
      <c r="J207" s="1">
        <f>Table1[[#This Row],[m_miasto]]*Table1[[#This Row],[wiek]]</f>
        <v>347850</v>
      </c>
      <c r="K207" s="1">
        <f>Table1[[#This Row],[m_miasto]]+Table1[[#This Row],[m_wies]]-Table1[[#This Row],[k_miasto]]-Table1[[#This Row],[k_wies]]</f>
        <v>11282</v>
      </c>
      <c r="L207" s="1" cm="1">
        <f t="array" ref="L207">_xlfn.IFS(A206&lt;&gt;Table1[[#This Row],[rok]],0,AND(L206=0, Table1[[#This Row],[Column1]]&lt;0),Table1[[#This Row],[wiek]]*Table1[[#This Row],[rok]],L206&lt;&gt;0,L206,L206=0,L206)</f>
        <v>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">
      <c r="A208">
        <v>2015</v>
      </c>
      <c r="B208">
        <v>4</v>
      </c>
      <c r="C208">
        <v>118269</v>
      </c>
      <c r="D208">
        <v>111313</v>
      </c>
      <c r="E208">
        <v>86119</v>
      </c>
      <c r="F208">
        <v>81598</v>
      </c>
      <c r="G208">
        <f>Table1[[#This Row],[m_miasto]]+Table1[[#This Row],[k_miasto]]+Table1[[#This Row],[m_wies]]+Table1[[#This Row],[k_wies]]</f>
        <v>397299</v>
      </c>
      <c r="H208">
        <f>Table1[[#This Row],[m_miasto]]+Table1[[#This Row],[k_miasto]]</f>
        <v>229582</v>
      </c>
      <c r="I208">
        <f>Table1[[#This Row],[m_wies]]+Table1[[#This Row],[k_wies]]</f>
        <v>167717</v>
      </c>
      <c r="J208" s="1">
        <f>Table1[[#This Row],[m_miasto]]*Table1[[#This Row],[wiek]]</f>
        <v>473076</v>
      </c>
      <c r="K208" s="1">
        <f>Table1[[#This Row],[m_miasto]]+Table1[[#This Row],[m_wies]]-Table1[[#This Row],[k_miasto]]-Table1[[#This Row],[k_wies]]</f>
        <v>11477</v>
      </c>
      <c r="L208" s="1" cm="1">
        <f t="array" ref="L208">_xlfn.IFS(A207&lt;&gt;Table1[[#This Row],[rok]],0,AND(L207=0, Table1[[#This Row],[Column1]]&lt;0),Table1[[#This Row],[wiek]]*Table1[[#This Row],[rok]],L207&lt;&gt;0,L207,L207=0,L207)</f>
        <v>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">
      <c r="A209">
        <v>2015</v>
      </c>
      <c r="B209">
        <v>5</v>
      </c>
      <c r="C209">
        <v>123180</v>
      </c>
      <c r="D209">
        <v>116597</v>
      </c>
      <c r="E209">
        <v>90047</v>
      </c>
      <c r="F209">
        <v>85074</v>
      </c>
      <c r="G209">
        <f>Table1[[#This Row],[m_miasto]]+Table1[[#This Row],[k_miasto]]+Table1[[#This Row],[m_wies]]+Table1[[#This Row],[k_wies]]</f>
        <v>414898</v>
      </c>
      <c r="H209">
        <f>Table1[[#This Row],[m_miasto]]+Table1[[#This Row],[k_miasto]]</f>
        <v>239777</v>
      </c>
      <c r="I209">
        <f>Table1[[#This Row],[m_wies]]+Table1[[#This Row],[k_wies]]</f>
        <v>175121</v>
      </c>
      <c r="J209" s="1">
        <f>Table1[[#This Row],[m_miasto]]*Table1[[#This Row],[wiek]]</f>
        <v>615900</v>
      </c>
      <c r="K209" s="1">
        <f>Table1[[#This Row],[m_miasto]]+Table1[[#This Row],[m_wies]]-Table1[[#This Row],[k_miasto]]-Table1[[#This Row],[k_wies]]</f>
        <v>11556</v>
      </c>
      <c r="L209" s="1" cm="1">
        <f t="array" ref="L209">_xlfn.IFS(A208&lt;&gt;Table1[[#This Row],[rok]],0,AND(L208=0, Table1[[#This Row],[Column1]]&lt;0),Table1[[#This Row],[wiek]]*Table1[[#This Row],[rok]],L208&lt;&gt;0,L208,L208=0,L208)</f>
        <v>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">
      <c r="A210">
        <v>2015</v>
      </c>
      <c r="B210">
        <v>6</v>
      </c>
      <c r="C210">
        <v>127630</v>
      </c>
      <c r="D210">
        <v>121430</v>
      </c>
      <c r="E210">
        <v>94552</v>
      </c>
      <c r="F210">
        <v>90232</v>
      </c>
      <c r="G210">
        <f>Table1[[#This Row],[m_miasto]]+Table1[[#This Row],[k_miasto]]+Table1[[#This Row],[m_wies]]+Table1[[#This Row],[k_wies]]</f>
        <v>433844</v>
      </c>
      <c r="H210">
        <f>Table1[[#This Row],[m_miasto]]+Table1[[#This Row],[k_miasto]]</f>
        <v>249060</v>
      </c>
      <c r="I210">
        <f>Table1[[#This Row],[m_wies]]+Table1[[#This Row],[k_wies]]</f>
        <v>184784</v>
      </c>
      <c r="J210" s="1">
        <f>Table1[[#This Row],[m_miasto]]*Table1[[#This Row],[wiek]]</f>
        <v>765780</v>
      </c>
      <c r="K210" s="1">
        <f>Table1[[#This Row],[m_miasto]]+Table1[[#This Row],[m_wies]]-Table1[[#This Row],[k_miasto]]-Table1[[#This Row],[k_wies]]</f>
        <v>10520</v>
      </c>
      <c r="L210" s="1" cm="1">
        <f t="array" ref="L210">_xlfn.IFS(A209&lt;&gt;Table1[[#This Row],[rok]],0,AND(L209=0, Table1[[#This Row],[Column1]]&lt;0),Table1[[#This Row],[wiek]]*Table1[[#This Row],[rok]],L209&lt;&gt;0,L209,L209=0,L209)</f>
        <v>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">
      <c r="A211">
        <v>2015</v>
      </c>
      <c r="B211">
        <v>7</v>
      </c>
      <c r="C211">
        <v>125500</v>
      </c>
      <c r="D211">
        <v>119864</v>
      </c>
      <c r="E211">
        <v>95511</v>
      </c>
      <c r="F211">
        <v>90755</v>
      </c>
      <c r="G211">
        <f>Table1[[#This Row],[m_miasto]]+Table1[[#This Row],[k_miasto]]+Table1[[#This Row],[m_wies]]+Table1[[#This Row],[k_wies]]</f>
        <v>431630</v>
      </c>
      <c r="H211">
        <f>Table1[[#This Row],[m_miasto]]+Table1[[#This Row],[k_miasto]]</f>
        <v>245364</v>
      </c>
      <c r="I211">
        <f>Table1[[#This Row],[m_wies]]+Table1[[#This Row],[k_wies]]</f>
        <v>186266</v>
      </c>
      <c r="J211" s="1">
        <f>Table1[[#This Row],[m_miasto]]*Table1[[#This Row],[wiek]]</f>
        <v>878500</v>
      </c>
      <c r="K211" s="1">
        <f>Table1[[#This Row],[m_miasto]]+Table1[[#This Row],[m_wies]]-Table1[[#This Row],[k_miasto]]-Table1[[#This Row],[k_wies]]</f>
        <v>10392</v>
      </c>
      <c r="L211" s="1" cm="1">
        <f t="array" ref="L211">_xlfn.IFS(A210&lt;&gt;Table1[[#This Row],[rok]],0,AND(L210=0, Table1[[#This Row],[Column1]]&lt;0),Table1[[#This Row],[wiek]]*Table1[[#This Row],[rok]],L210&lt;&gt;0,L210,L210=0,L210)</f>
        <v>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">
      <c r="A212">
        <v>2015</v>
      </c>
      <c r="B212">
        <v>8</v>
      </c>
      <c r="C212">
        <v>116362</v>
      </c>
      <c r="D212">
        <v>110929</v>
      </c>
      <c r="E212">
        <v>90644</v>
      </c>
      <c r="F212">
        <v>85748</v>
      </c>
      <c r="G212">
        <f>Table1[[#This Row],[m_miasto]]+Table1[[#This Row],[k_miasto]]+Table1[[#This Row],[m_wies]]+Table1[[#This Row],[k_wies]]</f>
        <v>403683</v>
      </c>
      <c r="H212">
        <f>Table1[[#This Row],[m_miasto]]+Table1[[#This Row],[k_miasto]]</f>
        <v>227291</v>
      </c>
      <c r="I212">
        <f>Table1[[#This Row],[m_wies]]+Table1[[#This Row],[k_wies]]</f>
        <v>176392</v>
      </c>
      <c r="J212" s="1">
        <f>Table1[[#This Row],[m_miasto]]*Table1[[#This Row],[wiek]]</f>
        <v>930896</v>
      </c>
      <c r="K212" s="1">
        <f>Table1[[#This Row],[m_miasto]]+Table1[[#This Row],[m_wies]]-Table1[[#This Row],[k_miasto]]-Table1[[#This Row],[k_wies]]</f>
        <v>10329</v>
      </c>
      <c r="L212" s="1" cm="1">
        <f t="array" ref="L212">_xlfn.IFS(A211&lt;&gt;Table1[[#This Row],[rok]],0,AND(L211=0, Table1[[#This Row],[Column1]]&lt;0),Table1[[#This Row],[wiek]]*Table1[[#This Row],[rok]],L211&lt;&gt;0,L211,L211=0,L211)</f>
        <v>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">
      <c r="A213">
        <v>2015</v>
      </c>
      <c r="B213">
        <v>9</v>
      </c>
      <c r="C213">
        <v>109696</v>
      </c>
      <c r="D213">
        <v>104340</v>
      </c>
      <c r="E213">
        <v>86920</v>
      </c>
      <c r="F213">
        <v>82235</v>
      </c>
      <c r="G213">
        <f>Table1[[#This Row],[m_miasto]]+Table1[[#This Row],[k_miasto]]+Table1[[#This Row],[m_wies]]+Table1[[#This Row],[k_wies]]</f>
        <v>383191</v>
      </c>
      <c r="H213">
        <f>Table1[[#This Row],[m_miasto]]+Table1[[#This Row],[k_miasto]]</f>
        <v>214036</v>
      </c>
      <c r="I213">
        <f>Table1[[#This Row],[m_wies]]+Table1[[#This Row],[k_wies]]</f>
        <v>169155</v>
      </c>
      <c r="J213" s="1">
        <f>Table1[[#This Row],[m_miasto]]*Table1[[#This Row],[wiek]]</f>
        <v>987264</v>
      </c>
      <c r="K213" s="1">
        <f>Table1[[#This Row],[m_miasto]]+Table1[[#This Row],[m_wies]]-Table1[[#This Row],[k_miasto]]-Table1[[#This Row],[k_wies]]</f>
        <v>10041</v>
      </c>
      <c r="L213" s="1" cm="1">
        <f t="array" ref="L213">_xlfn.IFS(A212&lt;&gt;Table1[[#This Row],[rok]],0,AND(L212=0, Table1[[#This Row],[Column1]]&lt;0),Table1[[#This Row],[wiek]]*Table1[[#This Row],[rok]],L212&lt;&gt;0,L212,L212=0,L212)</f>
        <v>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">
      <c r="A214">
        <v>2015</v>
      </c>
      <c r="B214">
        <v>10</v>
      </c>
      <c r="C214">
        <v>104501</v>
      </c>
      <c r="D214">
        <v>99253</v>
      </c>
      <c r="E214">
        <v>84537</v>
      </c>
      <c r="F214">
        <v>80604</v>
      </c>
      <c r="G214">
        <f>Table1[[#This Row],[m_miasto]]+Table1[[#This Row],[k_miasto]]+Table1[[#This Row],[m_wies]]+Table1[[#This Row],[k_wies]]</f>
        <v>368895</v>
      </c>
      <c r="H214">
        <f>Table1[[#This Row],[m_miasto]]+Table1[[#This Row],[k_miasto]]</f>
        <v>203754</v>
      </c>
      <c r="I214">
        <f>Table1[[#This Row],[m_wies]]+Table1[[#This Row],[k_wies]]</f>
        <v>165141</v>
      </c>
      <c r="J214" s="1">
        <f>Table1[[#This Row],[m_miasto]]*Table1[[#This Row],[wiek]]</f>
        <v>1045010</v>
      </c>
      <c r="K214" s="1">
        <f>Table1[[#This Row],[m_miasto]]+Table1[[#This Row],[m_wies]]-Table1[[#This Row],[k_miasto]]-Table1[[#This Row],[k_wies]]</f>
        <v>9181</v>
      </c>
      <c r="L214" s="1" cm="1">
        <f t="array" ref="L214">_xlfn.IFS(A213&lt;&gt;Table1[[#This Row],[rok]],0,AND(L213=0, Table1[[#This Row],[Column1]]&lt;0),Table1[[#This Row],[wiek]]*Table1[[#This Row],[rok]],L213&lt;&gt;0,L213,L213=0,L213)</f>
        <v>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">
      <c r="A215">
        <v>2015</v>
      </c>
      <c r="B215">
        <v>11</v>
      </c>
      <c r="C215">
        <v>100502</v>
      </c>
      <c r="D215">
        <v>94888</v>
      </c>
      <c r="E215">
        <v>82979</v>
      </c>
      <c r="F215">
        <v>78757</v>
      </c>
      <c r="G215">
        <f>Table1[[#This Row],[m_miasto]]+Table1[[#This Row],[k_miasto]]+Table1[[#This Row],[m_wies]]+Table1[[#This Row],[k_wies]]</f>
        <v>357126</v>
      </c>
      <c r="H215">
        <f>Table1[[#This Row],[m_miasto]]+Table1[[#This Row],[k_miasto]]</f>
        <v>195390</v>
      </c>
      <c r="I215">
        <f>Table1[[#This Row],[m_wies]]+Table1[[#This Row],[k_wies]]</f>
        <v>161736</v>
      </c>
      <c r="J215" s="1">
        <f>Table1[[#This Row],[m_miasto]]*Table1[[#This Row],[wiek]]</f>
        <v>1105522</v>
      </c>
      <c r="K215" s="1">
        <f>Table1[[#This Row],[m_miasto]]+Table1[[#This Row],[m_wies]]-Table1[[#This Row],[k_miasto]]-Table1[[#This Row],[k_wies]]</f>
        <v>9836</v>
      </c>
      <c r="L215" s="1" cm="1">
        <f t="array" ref="L215">_xlfn.IFS(A214&lt;&gt;Table1[[#This Row],[rok]],0,AND(L214=0, Table1[[#This Row],[Column1]]&lt;0),Table1[[#This Row],[wiek]]*Table1[[#This Row],[rok]],L214&lt;&gt;0,L214,L214=0,L214)</f>
        <v>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">
      <c r="A216">
        <v>2015</v>
      </c>
      <c r="B216">
        <v>12</v>
      </c>
      <c r="C216">
        <v>96960</v>
      </c>
      <c r="D216">
        <v>92544</v>
      </c>
      <c r="E216">
        <v>82874</v>
      </c>
      <c r="F216">
        <v>78466</v>
      </c>
      <c r="G216">
        <f>Table1[[#This Row],[m_miasto]]+Table1[[#This Row],[k_miasto]]+Table1[[#This Row],[m_wies]]+Table1[[#This Row],[k_wies]]</f>
        <v>350844</v>
      </c>
      <c r="H216">
        <f>Table1[[#This Row],[m_miasto]]+Table1[[#This Row],[k_miasto]]</f>
        <v>189504</v>
      </c>
      <c r="I216">
        <f>Table1[[#This Row],[m_wies]]+Table1[[#This Row],[k_wies]]</f>
        <v>161340</v>
      </c>
      <c r="J216" s="1">
        <f>Table1[[#This Row],[m_miasto]]*Table1[[#This Row],[wiek]]</f>
        <v>1163520</v>
      </c>
      <c r="K216" s="1">
        <f>Table1[[#This Row],[m_miasto]]+Table1[[#This Row],[m_wies]]-Table1[[#This Row],[k_miasto]]-Table1[[#This Row],[k_wies]]</f>
        <v>8824</v>
      </c>
      <c r="L216" s="1" cm="1">
        <f t="array" ref="L216">_xlfn.IFS(A215&lt;&gt;Table1[[#This Row],[rok]],0,AND(L215=0, Table1[[#This Row],[Column1]]&lt;0),Table1[[#This Row],[wiek]]*Table1[[#This Row],[rok]],L215&lt;&gt;0,L215,L215=0,L215)</f>
        <v>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">
      <c r="A217">
        <v>2015</v>
      </c>
      <c r="B217">
        <v>13</v>
      </c>
      <c r="C217">
        <v>96983</v>
      </c>
      <c r="D217">
        <v>92066</v>
      </c>
      <c r="E217">
        <v>84816</v>
      </c>
      <c r="F217">
        <v>80442</v>
      </c>
      <c r="G217">
        <f>Table1[[#This Row],[m_miasto]]+Table1[[#This Row],[k_miasto]]+Table1[[#This Row],[m_wies]]+Table1[[#This Row],[k_wies]]</f>
        <v>354307</v>
      </c>
      <c r="H217">
        <f>Table1[[#This Row],[m_miasto]]+Table1[[#This Row],[k_miasto]]</f>
        <v>189049</v>
      </c>
      <c r="I217">
        <f>Table1[[#This Row],[m_wies]]+Table1[[#This Row],[k_wies]]</f>
        <v>165258</v>
      </c>
      <c r="J217" s="1">
        <f>Table1[[#This Row],[m_miasto]]*Table1[[#This Row],[wiek]]</f>
        <v>1260779</v>
      </c>
      <c r="K217" s="1">
        <f>Table1[[#This Row],[m_miasto]]+Table1[[#This Row],[m_wies]]-Table1[[#This Row],[k_miasto]]-Table1[[#This Row],[k_wies]]</f>
        <v>9291</v>
      </c>
      <c r="L217" s="1" cm="1">
        <f t="array" ref="L217">_xlfn.IFS(A216&lt;&gt;Table1[[#This Row],[rok]],0,AND(L216=0, Table1[[#This Row],[Column1]]&lt;0),Table1[[#This Row],[wiek]]*Table1[[#This Row],[rok]],L216&lt;&gt;0,L216,L216=0,L216)</f>
        <v>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">
      <c r="A218">
        <v>2015</v>
      </c>
      <c r="B218">
        <v>14</v>
      </c>
      <c r="C218">
        <v>100237</v>
      </c>
      <c r="D218">
        <v>95175</v>
      </c>
      <c r="E218">
        <v>87800</v>
      </c>
      <c r="F218">
        <v>83556</v>
      </c>
      <c r="G218">
        <f>Table1[[#This Row],[m_miasto]]+Table1[[#This Row],[k_miasto]]+Table1[[#This Row],[m_wies]]+Table1[[#This Row],[k_wies]]</f>
        <v>366768</v>
      </c>
      <c r="H218">
        <f>Table1[[#This Row],[m_miasto]]+Table1[[#This Row],[k_miasto]]</f>
        <v>195412</v>
      </c>
      <c r="I218">
        <f>Table1[[#This Row],[m_wies]]+Table1[[#This Row],[k_wies]]</f>
        <v>171356</v>
      </c>
      <c r="J218" s="1">
        <f>Table1[[#This Row],[m_miasto]]*Table1[[#This Row],[wiek]]</f>
        <v>1403318</v>
      </c>
      <c r="K218" s="1">
        <f>Table1[[#This Row],[m_miasto]]+Table1[[#This Row],[m_wies]]-Table1[[#This Row],[k_miasto]]-Table1[[#This Row],[k_wies]]</f>
        <v>9306</v>
      </c>
      <c r="L218" s="1" cm="1">
        <f t="array" ref="L218">_xlfn.IFS(A217&lt;&gt;Table1[[#This Row],[rok]],0,AND(L217=0, Table1[[#This Row],[Column1]]&lt;0),Table1[[#This Row],[wiek]]*Table1[[#This Row],[rok]],L217&lt;&gt;0,L217,L217=0,L217)</f>
        <v>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">
      <c r="A219">
        <v>2015</v>
      </c>
      <c r="B219">
        <v>15</v>
      </c>
      <c r="C219">
        <v>102622</v>
      </c>
      <c r="D219">
        <v>97470</v>
      </c>
      <c r="E219">
        <v>90577</v>
      </c>
      <c r="F219">
        <v>86164</v>
      </c>
      <c r="G219">
        <f>Table1[[#This Row],[m_miasto]]+Table1[[#This Row],[k_miasto]]+Table1[[#This Row],[m_wies]]+Table1[[#This Row],[k_wies]]</f>
        <v>376833</v>
      </c>
      <c r="H219">
        <f>Table1[[#This Row],[m_miasto]]+Table1[[#This Row],[k_miasto]]</f>
        <v>200092</v>
      </c>
      <c r="I219">
        <f>Table1[[#This Row],[m_wies]]+Table1[[#This Row],[k_wies]]</f>
        <v>176741</v>
      </c>
      <c r="J219" s="1">
        <f>Table1[[#This Row],[m_miasto]]*Table1[[#This Row],[wiek]]</f>
        <v>1539330</v>
      </c>
      <c r="K219" s="1">
        <f>Table1[[#This Row],[m_miasto]]+Table1[[#This Row],[m_wies]]-Table1[[#This Row],[k_miasto]]-Table1[[#This Row],[k_wies]]</f>
        <v>9565</v>
      </c>
      <c r="L219" s="1" cm="1">
        <f t="array" ref="L219">_xlfn.IFS(A218&lt;&gt;Table1[[#This Row],[rok]],0,AND(L218=0, Table1[[#This Row],[Column1]]&lt;0),Table1[[#This Row],[wiek]]*Table1[[#This Row],[rok]],L218&lt;&gt;0,L218,L218=0,L218)</f>
        <v>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">
      <c r="A220">
        <v>2015</v>
      </c>
      <c r="B220">
        <v>16</v>
      </c>
      <c r="C220">
        <v>102408</v>
      </c>
      <c r="D220">
        <v>97314</v>
      </c>
      <c r="E220">
        <v>92237</v>
      </c>
      <c r="F220">
        <v>87988</v>
      </c>
      <c r="G220">
        <f>Table1[[#This Row],[m_miasto]]+Table1[[#This Row],[k_miasto]]+Table1[[#This Row],[m_wies]]+Table1[[#This Row],[k_wies]]</f>
        <v>379947</v>
      </c>
      <c r="H220">
        <f>Table1[[#This Row],[m_miasto]]+Table1[[#This Row],[k_miasto]]</f>
        <v>199722</v>
      </c>
      <c r="I220">
        <f>Table1[[#This Row],[m_wies]]+Table1[[#This Row],[k_wies]]</f>
        <v>180225</v>
      </c>
      <c r="J220" s="1">
        <f>Table1[[#This Row],[m_miasto]]*Table1[[#This Row],[wiek]]</f>
        <v>1638528</v>
      </c>
      <c r="K220" s="1">
        <f>Table1[[#This Row],[m_miasto]]+Table1[[#This Row],[m_wies]]-Table1[[#This Row],[k_miasto]]-Table1[[#This Row],[k_wies]]</f>
        <v>9343</v>
      </c>
      <c r="L220" s="1" cm="1">
        <f t="array" ref="L220">_xlfn.IFS(A219&lt;&gt;Table1[[#This Row],[rok]],0,AND(L219=0, Table1[[#This Row],[Column1]]&lt;0),Table1[[#This Row],[wiek]]*Table1[[#This Row],[rok]],L219&lt;&gt;0,L219,L219=0,L219)</f>
        <v>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">
      <c r="A221">
        <v>2015</v>
      </c>
      <c r="B221">
        <v>17</v>
      </c>
      <c r="C221">
        <v>105494</v>
      </c>
      <c r="D221">
        <v>99944</v>
      </c>
      <c r="E221">
        <v>95264</v>
      </c>
      <c r="F221">
        <v>90334</v>
      </c>
      <c r="G221">
        <f>Table1[[#This Row],[m_miasto]]+Table1[[#This Row],[k_miasto]]+Table1[[#This Row],[m_wies]]+Table1[[#This Row],[k_wies]]</f>
        <v>391036</v>
      </c>
      <c r="H221">
        <f>Table1[[#This Row],[m_miasto]]+Table1[[#This Row],[k_miasto]]</f>
        <v>205438</v>
      </c>
      <c r="I221">
        <f>Table1[[#This Row],[m_wies]]+Table1[[#This Row],[k_wies]]</f>
        <v>185598</v>
      </c>
      <c r="J221" s="1">
        <f>Table1[[#This Row],[m_miasto]]*Table1[[#This Row],[wiek]]</f>
        <v>1793398</v>
      </c>
      <c r="K221" s="1">
        <f>Table1[[#This Row],[m_miasto]]+Table1[[#This Row],[m_wies]]-Table1[[#This Row],[k_miasto]]-Table1[[#This Row],[k_wies]]</f>
        <v>10480</v>
      </c>
      <c r="L221" s="1" cm="1">
        <f t="array" ref="L221">_xlfn.IFS(A220&lt;&gt;Table1[[#This Row],[rok]],0,AND(L220=0, Table1[[#This Row],[Column1]]&lt;0),Table1[[#This Row],[wiek]]*Table1[[#This Row],[rok]],L220&lt;&gt;0,L220,L220=0,L220)</f>
        <v>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">
      <c r="A222">
        <v>2015</v>
      </c>
      <c r="B222">
        <v>18</v>
      </c>
      <c r="C222">
        <v>111977</v>
      </c>
      <c r="D222">
        <v>108823</v>
      </c>
      <c r="E222">
        <v>96565</v>
      </c>
      <c r="F222">
        <v>90088</v>
      </c>
      <c r="G222">
        <f>Table1[[#This Row],[m_miasto]]+Table1[[#This Row],[k_miasto]]+Table1[[#This Row],[m_wies]]+Table1[[#This Row],[k_wies]]</f>
        <v>407453</v>
      </c>
      <c r="H222">
        <f>Table1[[#This Row],[m_miasto]]+Table1[[#This Row],[k_miasto]]</f>
        <v>220800</v>
      </c>
      <c r="I222">
        <f>Table1[[#This Row],[m_wies]]+Table1[[#This Row],[k_wies]]</f>
        <v>186653</v>
      </c>
      <c r="J222" s="1">
        <f>Table1[[#This Row],[m_miasto]]*Table1[[#This Row],[wiek]]</f>
        <v>2015586</v>
      </c>
      <c r="K222" s="1">
        <f>Table1[[#This Row],[m_miasto]]+Table1[[#This Row],[m_wies]]-Table1[[#This Row],[k_miasto]]-Table1[[#This Row],[k_wies]]</f>
        <v>9631</v>
      </c>
      <c r="L222" s="1" cm="1">
        <f t="array" ref="L222">_xlfn.IFS(A221&lt;&gt;Table1[[#This Row],[rok]],0,AND(L221=0, Table1[[#This Row],[Column1]]&lt;0),Table1[[#This Row],[wiek]]*Table1[[#This Row],[rok]],L221&lt;&gt;0,L221,L221=0,L221)</f>
        <v>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">
      <c r="A223">
        <v>2015</v>
      </c>
      <c r="B223">
        <v>19</v>
      </c>
      <c r="C223">
        <v>116737</v>
      </c>
      <c r="D223">
        <v>113330</v>
      </c>
      <c r="E223">
        <v>100508</v>
      </c>
      <c r="F223">
        <v>93352</v>
      </c>
      <c r="G223">
        <f>Table1[[#This Row],[m_miasto]]+Table1[[#This Row],[k_miasto]]+Table1[[#This Row],[m_wies]]+Table1[[#This Row],[k_wies]]</f>
        <v>423927</v>
      </c>
      <c r="H223">
        <f>Table1[[#This Row],[m_miasto]]+Table1[[#This Row],[k_miasto]]</f>
        <v>230067</v>
      </c>
      <c r="I223">
        <f>Table1[[#This Row],[m_wies]]+Table1[[#This Row],[k_wies]]</f>
        <v>193860</v>
      </c>
      <c r="J223" s="1">
        <f>Table1[[#This Row],[m_miasto]]*Table1[[#This Row],[wiek]]</f>
        <v>2218003</v>
      </c>
      <c r="K223" s="1">
        <f>Table1[[#This Row],[m_miasto]]+Table1[[#This Row],[m_wies]]-Table1[[#This Row],[k_miasto]]-Table1[[#This Row],[k_wies]]</f>
        <v>10563</v>
      </c>
      <c r="L223" s="1" cm="1">
        <f t="array" ref="L223">_xlfn.IFS(A222&lt;&gt;Table1[[#This Row],[rok]],0,AND(L222=0, Table1[[#This Row],[Column1]]&lt;0),Table1[[#This Row],[wiek]]*Table1[[#This Row],[rok]],L222&lt;&gt;0,L222,L222=0,L222)</f>
        <v>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">
      <c r="A224">
        <v>2015</v>
      </c>
      <c r="B224">
        <v>20</v>
      </c>
      <c r="C224">
        <v>116407</v>
      </c>
      <c r="D224">
        <v>112322</v>
      </c>
      <c r="E224">
        <v>105939</v>
      </c>
      <c r="F224">
        <v>101073</v>
      </c>
      <c r="G224">
        <f>Table1[[#This Row],[m_miasto]]+Table1[[#This Row],[k_miasto]]+Table1[[#This Row],[m_wies]]+Table1[[#This Row],[k_wies]]</f>
        <v>435741</v>
      </c>
      <c r="H224">
        <f>Table1[[#This Row],[m_miasto]]+Table1[[#This Row],[k_miasto]]</f>
        <v>228729</v>
      </c>
      <c r="I224">
        <f>Table1[[#This Row],[m_wies]]+Table1[[#This Row],[k_wies]]</f>
        <v>207012</v>
      </c>
      <c r="J224" s="1">
        <f>Table1[[#This Row],[m_miasto]]*Table1[[#This Row],[wiek]]</f>
        <v>2328140</v>
      </c>
      <c r="K224" s="1">
        <f>Table1[[#This Row],[m_miasto]]+Table1[[#This Row],[m_wies]]-Table1[[#This Row],[k_miasto]]-Table1[[#This Row],[k_wies]]</f>
        <v>8951</v>
      </c>
      <c r="L224" s="1" cm="1">
        <f t="array" ref="L224">_xlfn.IFS(A223&lt;&gt;Table1[[#This Row],[rok]],0,AND(L223=0, Table1[[#This Row],[Column1]]&lt;0),Table1[[#This Row],[wiek]]*Table1[[#This Row],[rok]],L223&lt;&gt;0,L223,L223=0,L223)</f>
        <v>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">
      <c r="A225">
        <v>2015</v>
      </c>
      <c r="B225">
        <v>21</v>
      </c>
      <c r="C225">
        <v>126216</v>
      </c>
      <c r="D225">
        <v>123256</v>
      </c>
      <c r="E225">
        <v>109490</v>
      </c>
      <c r="F225">
        <v>104335</v>
      </c>
      <c r="G225">
        <f>Table1[[#This Row],[m_miasto]]+Table1[[#This Row],[k_miasto]]+Table1[[#This Row],[m_wies]]+Table1[[#This Row],[k_wies]]</f>
        <v>463297</v>
      </c>
      <c r="H225">
        <f>Table1[[#This Row],[m_miasto]]+Table1[[#This Row],[k_miasto]]</f>
        <v>249472</v>
      </c>
      <c r="I225">
        <f>Table1[[#This Row],[m_wies]]+Table1[[#This Row],[k_wies]]</f>
        <v>213825</v>
      </c>
      <c r="J225" s="1">
        <f>Table1[[#This Row],[m_miasto]]*Table1[[#This Row],[wiek]]</f>
        <v>2650536</v>
      </c>
      <c r="K225" s="1">
        <f>Table1[[#This Row],[m_miasto]]+Table1[[#This Row],[m_wies]]-Table1[[#This Row],[k_miasto]]-Table1[[#This Row],[k_wies]]</f>
        <v>8115</v>
      </c>
      <c r="L225" s="1" cm="1">
        <f t="array" ref="L225">_xlfn.IFS(A224&lt;&gt;Table1[[#This Row],[rok]],0,AND(L224=0, Table1[[#This Row],[Column1]]&lt;0),Table1[[#This Row],[wiek]]*Table1[[#This Row],[rok]],L224&lt;&gt;0,L224,L224=0,L224)</f>
        <v>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">
      <c r="A226">
        <v>2015</v>
      </c>
      <c r="B226">
        <v>22</v>
      </c>
      <c r="C226">
        <v>131497</v>
      </c>
      <c r="D226">
        <v>128208</v>
      </c>
      <c r="E226">
        <v>114594</v>
      </c>
      <c r="F226">
        <v>108026</v>
      </c>
      <c r="G226">
        <f>Table1[[#This Row],[m_miasto]]+Table1[[#This Row],[k_miasto]]+Table1[[#This Row],[m_wies]]+Table1[[#This Row],[k_wies]]</f>
        <v>482325</v>
      </c>
      <c r="H226">
        <f>Table1[[#This Row],[m_miasto]]+Table1[[#This Row],[k_miasto]]</f>
        <v>259705</v>
      </c>
      <c r="I226">
        <f>Table1[[#This Row],[m_wies]]+Table1[[#This Row],[k_wies]]</f>
        <v>222620</v>
      </c>
      <c r="J226" s="1">
        <f>Table1[[#This Row],[m_miasto]]*Table1[[#This Row],[wiek]]</f>
        <v>2892934</v>
      </c>
      <c r="K226" s="1">
        <f>Table1[[#This Row],[m_miasto]]+Table1[[#This Row],[m_wies]]-Table1[[#This Row],[k_miasto]]-Table1[[#This Row],[k_wies]]</f>
        <v>9857</v>
      </c>
      <c r="L226" s="1" cm="1">
        <f t="array" ref="L226">_xlfn.IFS(A225&lt;&gt;Table1[[#This Row],[rok]],0,AND(L225=0, Table1[[#This Row],[Column1]]&lt;0),Table1[[#This Row],[wiek]]*Table1[[#This Row],[rok]],L225&lt;&gt;0,L225,L225=0,L225)</f>
        <v>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">
      <c r="A227">
        <v>2015</v>
      </c>
      <c r="B227">
        <v>23</v>
      </c>
      <c r="C227">
        <v>136068</v>
      </c>
      <c r="D227">
        <v>132125</v>
      </c>
      <c r="E227">
        <v>119285</v>
      </c>
      <c r="F227">
        <v>113446</v>
      </c>
      <c r="G227">
        <f>Table1[[#This Row],[m_miasto]]+Table1[[#This Row],[k_miasto]]+Table1[[#This Row],[m_wies]]+Table1[[#This Row],[k_wies]]</f>
        <v>500924</v>
      </c>
      <c r="H227">
        <f>Table1[[#This Row],[m_miasto]]+Table1[[#This Row],[k_miasto]]</f>
        <v>268193</v>
      </c>
      <c r="I227">
        <f>Table1[[#This Row],[m_wies]]+Table1[[#This Row],[k_wies]]</f>
        <v>232731</v>
      </c>
      <c r="J227" s="1">
        <f>Table1[[#This Row],[m_miasto]]*Table1[[#This Row],[wiek]]</f>
        <v>3129564</v>
      </c>
      <c r="K227" s="1">
        <f>Table1[[#This Row],[m_miasto]]+Table1[[#This Row],[m_wies]]-Table1[[#This Row],[k_miasto]]-Table1[[#This Row],[k_wies]]</f>
        <v>9782</v>
      </c>
      <c r="L227" s="1" cm="1">
        <f t="array" ref="L227">_xlfn.IFS(A226&lt;&gt;Table1[[#This Row],[rok]],0,AND(L226=0, Table1[[#This Row],[Column1]]&lt;0),Table1[[#This Row],[wiek]]*Table1[[#This Row],[rok]],L226&lt;&gt;0,L226,L226=0,L226)</f>
        <v>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">
      <c r="A228">
        <v>2015</v>
      </c>
      <c r="B228">
        <v>24</v>
      </c>
      <c r="C228">
        <v>149149</v>
      </c>
      <c r="D228">
        <v>146560</v>
      </c>
      <c r="E228">
        <v>122060</v>
      </c>
      <c r="F228">
        <v>113388</v>
      </c>
      <c r="G228">
        <f>Table1[[#This Row],[m_miasto]]+Table1[[#This Row],[k_miasto]]+Table1[[#This Row],[m_wies]]+Table1[[#This Row],[k_wies]]</f>
        <v>531157</v>
      </c>
      <c r="H228">
        <f>Table1[[#This Row],[m_miasto]]+Table1[[#This Row],[k_miasto]]</f>
        <v>295709</v>
      </c>
      <c r="I228">
        <f>Table1[[#This Row],[m_wies]]+Table1[[#This Row],[k_wies]]</f>
        <v>235448</v>
      </c>
      <c r="J228" s="1">
        <f>Table1[[#This Row],[m_miasto]]*Table1[[#This Row],[wiek]]</f>
        <v>3579576</v>
      </c>
      <c r="K228" s="1">
        <f>Table1[[#This Row],[m_miasto]]+Table1[[#This Row],[m_wies]]-Table1[[#This Row],[k_miasto]]-Table1[[#This Row],[k_wies]]</f>
        <v>11261</v>
      </c>
      <c r="L228" s="1" cm="1">
        <f t="array" ref="L228">_xlfn.IFS(A227&lt;&gt;Table1[[#This Row],[rok]],0,AND(L227=0, Table1[[#This Row],[Column1]]&lt;0),Table1[[#This Row],[wiek]]*Table1[[#This Row],[rok]],L227&lt;&gt;0,L227,L227=0,L227)</f>
        <v>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">
      <c r="A229">
        <v>2015</v>
      </c>
      <c r="B229">
        <v>25</v>
      </c>
      <c r="C229">
        <v>155853</v>
      </c>
      <c r="D229">
        <v>154133</v>
      </c>
      <c r="E229">
        <v>121311</v>
      </c>
      <c r="F229">
        <v>112409</v>
      </c>
      <c r="G229">
        <f>Table1[[#This Row],[m_miasto]]+Table1[[#This Row],[k_miasto]]+Table1[[#This Row],[m_wies]]+Table1[[#This Row],[k_wies]]</f>
        <v>543706</v>
      </c>
      <c r="H229">
        <f>Table1[[#This Row],[m_miasto]]+Table1[[#This Row],[k_miasto]]</f>
        <v>309986</v>
      </c>
      <c r="I229">
        <f>Table1[[#This Row],[m_wies]]+Table1[[#This Row],[k_wies]]</f>
        <v>233720</v>
      </c>
      <c r="J229" s="1">
        <f>Table1[[#This Row],[m_miasto]]*Table1[[#This Row],[wiek]]</f>
        <v>3896325</v>
      </c>
      <c r="K229" s="1">
        <f>Table1[[#This Row],[m_miasto]]+Table1[[#This Row],[m_wies]]-Table1[[#This Row],[k_miasto]]-Table1[[#This Row],[k_wies]]</f>
        <v>10622</v>
      </c>
      <c r="L229" s="1" cm="1">
        <f t="array" ref="L229">_xlfn.IFS(A228&lt;&gt;Table1[[#This Row],[rok]],0,AND(L228=0, Table1[[#This Row],[Column1]]&lt;0),Table1[[#This Row],[wiek]]*Table1[[#This Row],[rok]],L228&lt;&gt;0,L228,L228=0,L228)</f>
        <v>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">
      <c r="A230">
        <v>2015</v>
      </c>
      <c r="B230">
        <v>26</v>
      </c>
      <c r="C230">
        <v>160020</v>
      </c>
      <c r="D230">
        <v>158197</v>
      </c>
      <c r="E230">
        <v>119480</v>
      </c>
      <c r="F230">
        <v>110793</v>
      </c>
      <c r="G230">
        <f>Table1[[#This Row],[m_miasto]]+Table1[[#This Row],[k_miasto]]+Table1[[#This Row],[m_wies]]+Table1[[#This Row],[k_wies]]</f>
        <v>548490</v>
      </c>
      <c r="H230">
        <f>Table1[[#This Row],[m_miasto]]+Table1[[#This Row],[k_miasto]]</f>
        <v>318217</v>
      </c>
      <c r="I230">
        <f>Table1[[#This Row],[m_wies]]+Table1[[#This Row],[k_wies]]</f>
        <v>230273</v>
      </c>
      <c r="J230" s="1">
        <f>Table1[[#This Row],[m_miasto]]*Table1[[#This Row],[wiek]]</f>
        <v>4160520</v>
      </c>
      <c r="K230" s="1">
        <f>Table1[[#This Row],[m_miasto]]+Table1[[#This Row],[m_wies]]-Table1[[#This Row],[k_miasto]]-Table1[[#This Row],[k_wies]]</f>
        <v>10510</v>
      </c>
      <c r="L230" s="1" cm="1">
        <f t="array" ref="L230">_xlfn.IFS(A229&lt;&gt;Table1[[#This Row],[rok]],0,AND(L229=0, Table1[[#This Row],[Column1]]&lt;0),Table1[[#This Row],[wiek]]*Table1[[#This Row],[rok]],L229&lt;&gt;0,L229,L229=0,L229)</f>
        <v>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">
      <c r="A231">
        <v>2015</v>
      </c>
      <c r="B231">
        <v>27</v>
      </c>
      <c r="C231">
        <v>166748</v>
      </c>
      <c r="D231">
        <v>167171</v>
      </c>
      <c r="E231">
        <v>120659</v>
      </c>
      <c r="F231">
        <v>111005</v>
      </c>
      <c r="G231">
        <f>Table1[[#This Row],[m_miasto]]+Table1[[#This Row],[k_miasto]]+Table1[[#This Row],[m_wies]]+Table1[[#This Row],[k_wies]]</f>
        <v>565583</v>
      </c>
      <c r="H231">
        <f>Table1[[#This Row],[m_miasto]]+Table1[[#This Row],[k_miasto]]</f>
        <v>333919</v>
      </c>
      <c r="I231">
        <f>Table1[[#This Row],[m_wies]]+Table1[[#This Row],[k_wies]]</f>
        <v>231664</v>
      </c>
      <c r="J231" s="1">
        <f>Table1[[#This Row],[m_miasto]]*Table1[[#This Row],[wiek]]</f>
        <v>4502196</v>
      </c>
      <c r="K231" s="1">
        <f>Table1[[#This Row],[m_miasto]]+Table1[[#This Row],[m_wies]]-Table1[[#This Row],[k_miasto]]-Table1[[#This Row],[k_wies]]</f>
        <v>9231</v>
      </c>
      <c r="L231" s="1" cm="1">
        <f t="array" ref="L231">_xlfn.IFS(A230&lt;&gt;Table1[[#This Row],[rok]],0,AND(L230=0, Table1[[#This Row],[Column1]]&lt;0),Table1[[#This Row],[wiek]]*Table1[[#This Row],[rok]],L230&lt;&gt;0,L230,L230=0,L230)</f>
        <v>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">
      <c r="A232">
        <v>2015</v>
      </c>
      <c r="B232">
        <v>28</v>
      </c>
      <c r="C232">
        <v>173437</v>
      </c>
      <c r="D232">
        <v>172619</v>
      </c>
      <c r="E232">
        <v>119933</v>
      </c>
      <c r="F232">
        <v>110266</v>
      </c>
      <c r="G232">
        <f>Table1[[#This Row],[m_miasto]]+Table1[[#This Row],[k_miasto]]+Table1[[#This Row],[m_wies]]+Table1[[#This Row],[k_wies]]</f>
        <v>576255</v>
      </c>
      <c r="H232">
        <f>Table1[[#This Row],[m_miasto]]+Table1[[#This Row],[k_miasto]]</f>
        <v>346056</v>
      </c>
      <c r="I232">
        <f>Table1[[#This Row],[m_wies]]+Table1[[#This Row],[k_wies]]</f>
        <v>230199</v>
      </c>
      <c r="J232" s="1">
        <f>Table1[[#This Row],[m_miasto]]*Table1[[#This Row],[wiek]]</f>
        <v>4856236</v>
      </c>
      <c r="K232" s="1">
        <f>Table1[[#This Row],[m_miasto]]+Table1[[#This Row],[m_wies]]-Table1[[#This Row],[k_miasto]]-Table1[[#This Row],[k_wies]]</f>
        <v>10485</v>
      </c>
      <c r="L232" s="1" cm="1">
        <f t="array" ref="L232">_xlfn.IFS(A231&lt;&gt;Table1[[#This Row],[rok]],0,AND(L231=0, Table1[[#This Row],[Column1]]&lt;0),Table1[[#This Row],[wiek]]*Table1[[#This Row],[rok]],L231&lt;&gt;0,L231,L231=0,L231)</f>
        <v>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">
      <c r="A233">
        <v>2015</v>
      </c>
      <c r="B233">
        <v>29</v>
      </c>
      <c r="C233">
        <v>183626</v>
      </c>
      <c r="D233">
        <v>183448</v>
      </c>
      <c r="E233">
        <v>121500</v>
      </c>
      <c r="F233">
        <v>112942</v>
      </c>
      <c r="G233">
        <f>Table1[[#This Row],[m_miasto]]+Table1[[#This Row],[k_miasto]]+Table1[[#This Row],[m_wies]]+Table1[[#This Row],[k_wies]]</f>
        <v>601516</v>
      </c>
      <c r="H233">
        <f>Table1[[#This Row],[m_miasto]]+Table1[[#This Row],[k_miasto]]</f>
        <v>367074</v>
      </c>
      <c r="I233">
        <f>Table1[[#This Row],[m_wies]]+Table1[[#This Row],[k_wies]]</f>
        <v>234442</v>
      </c>
      <c r="J233" s="1">
        <f>Table1[[#This Row],[m_miasto]]*Table1[[#This Row],[wiek]]</f>
        <v>5325154</v>
      </c>
      <c r="K233" s="1">
        <f>Table1[[#This Row],[m_miasto]]+Table1[[#This Row],[m_wies]]-Table1[[#This Row],[k_miasto]]-Table1[[#This Row],[k_wies]]</f>
        <v>8736</v>
      </c>
      <c r="L233" s="1" cm="1">
        <f t="array" ref="L233">_xlfn.IFS(A232&lt;&gt;Table1[[#This Row],[rok]],0,AND(L232=0, Table1[[#This Row],[Column1]]&lt;0),Table1[[#This Row],[wiek]]*Table1[[#This Row],[rok]],L232&lt;&gt;0,L232,L232=0,L232)</f>
        <v>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">
      <c r="A234">
        <v>2015</v>
      </c>
      <c r="B234">
        <v>30</v>
      </c>
      <c r="C234">
        <v>196448</v>
      </c>
      <c r="D234">
        <v>196209</v>
      </c>
      <c r="E234">
        <v>126471</v>
      </c>
      <c r="F234">
        <v>117290</v>
      </c>
      <c r="G234">
        <f>Table1[[#This Row],[m_miasto]]+Table1[[#This Row],[k_miasto]]+Table1[[#This Row],[m_wies]]+Table1[[#This Row],[k_wies]]</f>
        <v>636418</v>
      </c>
      <c r="H234">
        <f>Table1[[#This Row],[m_miasto]]+Table1[[#This Row],[k_miasto]]</f>
        <v>392657</v>
      </c>
      <c r="I234">
        <f>Table1[[#This Row],[m_wies]]+Table1[[#This Row],[k_wies]]</f>
        <v>243761</v>
      </c>
      <c r="J234" s="1">
        <f>Table1[[#This Row],[m_miasto]]*Table1[[#This Row],[wiek]]</f>
        <v>5893440</v>
      </c>
      <c r="K234" s="1">
        <f>Table1[[#This Row],[m_miasto]]+Table1[[#This Row],[m_wies]]-Table1[[#This Row],[k_miasto]]-Table1[[#This Row],[k_wies]]</f>
        <v>9420</v>
      </c>
      <c r="L234" s="1" cm="1">
        <f t="array" ref="L234">_xlfn.IFS(A233&lt;&gt;Table1[[#This Row],[rok]],0,AND(L233=0, Table1[[#This Row],[Column1]]&lt;0),Table1[[#This Row],[wiek]]*Table1[[#This Row],[rok]],L233&lt;&gt;0,L233,L233=0,L233)</f>
        <v>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">
      <c r="A235">
        <v>2015</v>
      </c>
      <c r="B235">
        <v>31</v>
      </c>
      <c r="C235">
        <v>205668</v>
      </c>
      <c r="D235">
        <v>204153</v>
      </c>
      <c r="E235">
        <v>127620</v>
      </c>
      <c r="F235">
        <v>118853</v>
      </c>
      <c r="G235">
        <f>Table1[[#This Row],[m_miasto]]+Table1[[#This Row],[k_miasto]]+Table1[[#This Row],[m_wies]]+Table1[[#This Row],[k_wies]]</f>
        <v>656294</v>
      </c>
      <c r="H235">
        <f>Table1[[#This Row],[m_miasto]]+Table1[[#This Row],[k_miasto]]</f>
        <v>409821</v>
      </c>
      <c r="I235">
        <f>Table1[[#This Row],[m_wies]]+Table1[[#This Row],[k_wies]]</f>
        <v>246473</v>
      </c>
      <c r="J235" s="1">
        <f>Table1[[#This Row],[m_miasto]]*Table1[[#This Row],[wiek]]</f>
        <v>6375708</v>
      </c>
      <c r="K235" s="1">
        <f>Table1[[#This Row],[m_miasto]]+Table1[[#This Row],[m_wies]]-Table1[[#This Row],[k_miasto]]-Table1[[#This Row],[k_wies]]</f>
        <v>10282</v>
      </c>
      <c r="L235" s="1" cm="1">
        <f t="array" ref="L235">_xlfn.IFS(A234&lt;&gt;Table1[[#This Row],[rok]],0,AND(L234=0, Table1[[#This Row],[Column1]]&lt;0),Table1[[#This Row],[wiek]]*Table1[[#This Row],[rok]],L234&lt;&gt;0,L234,L234=0,L234)</f>
        <v>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">
      <c r="A236">
        <v>2015</v>
      </c>
      <c r="B236">
        <v>32</v>
      </c>
      <c r="C236">
        <v>212372</v>
      </c>
      <c r="D236">
        <v>211612</v>
      </c>
      <c r="E236">
        <v>129740</v>
      </c>
      <c r="F236">
        <v>121964</v>
      </c>
      <c r="G236">
        <f>Table1[[#This Row],[m_miasto]]+Table1[[#This Row],[k_miasto]]+Table1[[#This Row],[m_wies]]+Table1[[#This Row],[k_wies]]</f>
        <v>675688</v>
      </c>
      <c r="H236">
        <f>Table1[[#This Row],[m_miasto]]+Table1[[#This Row],[k_miasto]]</f>
        <v>423984</v>
      </c>
      <c r="I236">
        <f>Table1[[#This Row],[m_wies]]+Table1[[#This Row],[k_wies]]</f>
        <v>251704</v>
      </c>
      <c r="J236" s="1">
        <f>Table1[[#This Row],[m_miasto]]*Table1[[#This Row],[wiek]]</f>
        <v>6795904</v>
      </c>
      <c r="K236" s="1">
        <f>Table1[[#This Row],[m_miasto]]+Table1[[#This Row],[m_wies]]-Table1[[#This Row],[k_miasto]]-Table1[[#This Row],[k_wies]]</f>
        <v>8536</v>
      </c>
      <c r="L236" s="1" cm="1">
        <f t="array" ref="L236">_xlfn.IFS(A235&lt;&gt;Table1[[#This Row],[rok]],0,AND(L235=0, Table1[[#This Row],[Column1]]&lt;0),Table1[[#This Row],[wiek]]*Table1[[#This Row],[rok]],L235&lt;&gt;0,L235,L235=0,L235)</f>
        <v>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">
      <c r="A237">
        <v>2015</v>
      </c>
      <c r="B237">
        <v>33</v>
      </c>
      <c r="C237">
        <v>204992</v>
      </c>
      <c r="D237">
        <v>203525</v>
      </c>
      <c r="E237">
        <v>127170</v>
      </c>
      <c r="F237">
        <v>118515</v>
      </c>
      <c r="G237">
        <f>Table1[[#This Row],[m_miasto]]+Table1[[#This Row],[k_miasto]]+Table1[[#This Row],[m_wies]]+Table1[[#This Row],[k_wies]]</f>
        <v>654202</v>
      </c>
      <c r="H237">
        <f>Table1[[#This Row],[m_miasto]]+Table1[[#This Row],[k_miasto]]</f>
        <v>408517</v>
      </c>
      <c r="I237">
        <f>Table1[[#This Row],[m_wies]]+Table1[[#This Row],[k_wies]]</f>
        <v>245685</v>
      </c>
      <c r="J237" s="1">
        <f>Table1[[#This Row],[m_miasto]]*Table1[[#This Row],[wiek]]</f>
        <v>6764736</v>
      </c>
      <c r="K237" s="1">
        <f>Table1[[#This Row],[m_miasto]]+Table1[[#This Row],[m_wies]]-Table1[[#This Row],[k_miasto]]-Table1[[#This Row],[k_wies]]</f>
        <v>10122</v>
      </c>
      <c r="L237" s="1" cm="1">
        <f t="array" ref="L237">_xlfn.IFS(A236&lt;&gt;Table1[[#This Row],[rok]],0,AND(L236=0, Table1[[#This Row],[Column1]]&lt;0),Table1[[#This Row],[wiek]]*Table1[[#This Row],[rok]],L236&lt;&gt;0,L236,L236=0,L236)</f>
        <v>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">
      <c r="A238">
        <v>2015</v>
      </c>
      <c r="B238">
        <v>34</v>
      </c>
      <c r="C238">
        <v>195934</v>
      </c>
      <c r="D238">
        <v>196225</v>
      </c>
      <c r="E238">
        <v>120875</v>
      </c>
      <c r="F238">
        <v>112943</v>
      </c>
      <c r="G238">
        <f>Table1[[#This Row],[m_miasto]]+Table1[[#This Row],[k_miasto]]+Table1[[#This Row],[m_wies]]+Table1[[#This Row],[k_wies]]</f>
        <v>625977</v>
      </c>
      <c r="H238">
        <f>Table1[[#This Row],[m_miasto]]+Table1[[#This Row],[k_miasto]]</f>
        <v>392159</v>
      </c>
      <c r="I238">
        <f>Table1[[#This Row],[m_wies]]+Table1[[#This Row],[k_wies]]</f>
        <v>233818</v>
      </c>
      <c r="J238" s="1">
        <f>Table1[[#This Row],[m_miasto]]*Table1[[#This Row],[wiek]]</f>
        <v>6661756</v>
      </c>
      <c r="K238" s="1">
        <f>Table1[[#This Row],[m_miasto]]+Table1[[#This Row],[m_wies]]-Table1[[#This Row],[k_miasto]]-Table1[[#This Row],[k_wies]]</f>
        <v>7641</v>
      </c>
      <c r="L238" s="1" cm="1">
        <f t="array" ref="L238">_xlfn.IFS(A237&lt;&gt;Table1[[#This Row],[rok]],0,AND(L237=0, Table1[[#This Row],[Column1]]&lt;0),Table1[[#This Row],[wiek]]*Table1[[#This Row],[rok]],L237&lt;&gt;0,L237,L237=0,L237)</f>
        <v>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">
      <c r="A239">
        <v>2015</v>
      </c>
      <c r="B239">
        <v>35</v>
      </c>
      <c r="C239">
        <v>199394</v>
      </c>
      <c r="D239">
        <v>199041</v>
      </c>
      <c r="E239">
        <v>122900</v>
      </c>
      <c r="F239">
        <v>115963</v>
      </c>
      <c r="G239">
        <f>Table1[[#This Row],[m_miasto]]+Table1[[#This Row],[k_miasto]]+Table1[[#This Row],[m_wies]]+Table1[[#This Row],[k_wies]]</f>
        <v>637298</v>
      </c>
      <c r="H239">
        <f>Table1[[#This Row],[m_miasto]]+Table1[[#This Row],[k_miasto]]</f>
        <v>398435</v>
      </c>
      <c r="I239">
        <f>Table1[[#This Row],[m_wies]]+Table1[[#This Row],[k_wies]]</f>
        <v>238863</v>
      </c>
      <c r="J239" s="1">
        <f>Table1[[#This Row],[m_miasto]]*Table1[[#This Row],[wiek]]</f>
        <v>6978790</v>
      </c>
      <c r="K239" s="1">
        <f>Table1[[#This Row],[m_miasto]]+Table1[[#This Row],[m_wies]]-Table1[[#This Row],[k_miasto]]-Table1[[#This Row],[k_wies]]</f>
        <v>7290</v>
      </c>
      <c r="L239" s="1" cm="1">
        <f t="array" ref="L239">_xlfn.IFS(A238&lt;&gt;Table1[[#This Row],[rok]],0,AND(L238=0, Table1[[#This Row],[Column1]]&lt;0),Table1[[#This Row],[wiek]]*Table1[[#This Row],[rok]],L238&lt;&gt;0,L238,L238=0,L238)</f>
        <v>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">
      <c r="A240">
        <v>2015</v>
      </c>
      <c r="B240">
        <v>36</v>
      </c>
      <c r="C240">
        <v>198906</v>
      </c>
      <c r="D240">
        <v>196899</v>
      </c>
      <c r="E240">
        <v>122149</v>
      </c>
      <c r="F240">
        <v>114811</v>
      </c>
      <c r="G240">
        <f>Table1[[#This Row],[m_miasto]]+Table1[[#This Row],[k_miasto]]+Table1[[#This Row],[m_wies]]+Table1[[#This Row],[k_wies]]</f>
        <v>632765</v>
      </c>
      <c r="H240">
        <f>Table1[[#This Row],[m_miasto]]+Table1[[#This Row],[k_miasto]]</f>
        <v>395805</v>
      </c>
      <c r="I240">
        <f>Table1[[#This Row],[m_wies]]+Table1[[#This Row],[k_wies]]</f>
        <v>236960</v>
      </c>
      <c r="J240" s="1">
        <f>Table1[[#This Row],[m_miasto]]*Table1[[#This Row],[wiek]]</f>
        <v>7160616</v>
      </c>
      <c r="K240" s="1">
        <f>Table1[[#This Row],[m_miasto]]+Table1[[#This Row],[m_wies]]-Table1[[#This Row],[k_miasto]]-Table1[[#This Row],[k_wies]]</f>
        <v>9345</v>
      </c>
      <c r="L240" s="1" cm="1">
        <f t="array" ref="L240">_xlfn.IFS(A239&lt;&gt;Table1[[#This Row],[rok]],0,AND(L239=0, Table1[[#This Row],[Column1]]&lt;0),Table1[[#This Row],[wiek]]*Table1[[#This Row],[rok]],L239&lt;&gt;0,L239,L239=0,L239)</f>
        <v>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">
      <c r="A241">
        <v>2015</v>
      </c>
      <c r="B241">
        <v>37</v>
      </c>
      <c r="C241">
        <v>191672</v>
      </c>
      <c r="D241">
        <v>190628</v>
      </c>
      <c r="E241">
        <v>119479</v>
      </c>
      <c r="F241">
        <v>112722</v>
      </c>
      <c r="G241">
        <f>Table1[[#This Row],[m_miasto]]+Table1[[#This Row],[k_miasto]]+Table1[[#This Row],[m_wies]]+Table1[[#This Row],[k_wies]]</f>
        <v>614501</v>
      </c>
      <c r="H241">
        <f>Table1[[#This Row],[m_miasto]]+Table1[[#This Row],[k_miasto]]</f>
        <v>382300</v>
      </c>
      <c r="I241">
        <f>Table1[[#This Row],[m_wies]]+Table1[[#This Row],[k_wies]]</f>
        <v>232201</v>
      </c>
      <c r="J241" s="1">
        <f>Table1[[#This Row],[m_miasto]]*Table1[[#This Row],[wiek]]</f>
        <v>7091864</v>
      </c>
      <c r="K241" s="1">
        <f>Table1[[#This Row],[m_miasto]]+Table1[[#This Row],[m_wies]]-Table1[[#This Row],[k_miasto]]-Table1[[#This Row],[k_wies]]</f>
        <v>7801</v>
      </c>
      <c r="L241" s="1" cm="1">
        <f t="array" ref="L241">_xlfn.IFS(A240&lt;&gt;Table1[[#This Row],[rok]],0,AND(L240=0, Table1[[#This Row],[Column1]]&lt;0),Table1[[#This Row],[wiek]]*Table1[[#This Row],[rok]],L240&lt;&gt;0,L240,L240=0,L240)</f>
        <v>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">
      <c r="A242">
        <v>2015</v>
      </c>
      <c r="B242">
        <v>38</v>
      </c>
      <c r="C242">
        <v>188848</v>
      </c>
      <c r="D242">
        <v>188232</v>
      </c>
      <c r="E242">
        <v>119753</v>
      </c>
      <c r="F242">
        <v>112372</v>
      </c>
      <c r="G242">
        <f>Table1[[#This Row],[m_miasto]]+Table1[[#This Row],[k_miasto]]+Table1[[#This Row],[m_wies]]+Table1[[#This Row],[k_wies]]</f>
        <v>609205</v>
      </c>
      <c r="H242">
        <f>Table1[[#This Row],[m_miasto]]+Table1[[#This Row],[k_miasto]]</f>
        <v>377080</v>
      </c>
      <c r="I242">
        <f>Table1[[#This Row],[m_wies]]+Table1[[#This Row],[k_wies]]</f>
        <v>232125</v>
      </c>
      <c r="J242" s="1">
        <f>Table1[[#This Row],[m_miasto]]*Table1[[#This Row],[wiek]]</f>
        <v>7176224</v>
      </c>
      <c r="K242" s="1">
        <f>Table1[[#This Row],[m_miasto]]+Table1[[#This Row],[m_wies]]-Table1[[#This Row],[k_miasto]]-Table1[[#This Row],[k_wies]]</f>
        <v>7997</v>
      </c>
      <c r="L242" s="1" cm="1">
        <f t="array" ref="L242">_xlfn.IFS(A241&lt;&gt;Table1[[#This Row],[rok]],0,AND(L241=0, Table1[[#This Row],[Column1]]&lt;0),Table1[[#This Row],[wiek]]*Table1[[#This Row],[rok]],L241&lt;&gt;0,L241,L241=0,L241)</f>
        <v>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">
      <c r="A243">
        <v>2015</v>
      </c>
      <c r="B243">
        <v>39</v>
      </c>
      <c r="C243">
        <v>187555</v>
      </c>
      <c r="D243">
        <v>188764</v>
      </c>
      <c r="E243">
        <v>121289</v>
      </c>
      <c r="F243">
        <v>113284</v>
      </c>
      <c r="G243">
        <f>Table1[[#This Row],[m_miasto]]+Table1[[#This Row],[k_miasto]]+Table1[[#This Row],[m_wies]]+Table1[[#This Row],[k_wies]]</f>
        <v>610892</v>
      </c>
      <c r="H243">
        <f>Table1[[#This Row],[m_miasto]]+Table1[[#This Row],[k_miasto]]</f>
        <v>376319</v>
      </c>
      <c r="I243">
        <f>Table1[[#This Row],[m_wies]]+Table1[[#This Row],[k_wies]]</f>
        <v>234573</v>
      </c>
      <c r="J243" s="1">
        <f>Table1[[#This Row],[m_miasto]]*Table1[[#This Row],[wiek]]</f>
        <v>7314645</v>
      </c>
      <c r="K243" s="1">
        <f>Table1[[#This Row],[m_miasto]]+Table1[[#This Row],[m_wies]]-Table1[[#This Row],[k_miasto]]-Table1[[#This Row],[k_wies]]</f>
        <v>6796</v>
      </c>
      <c r="L243" s="1" cm="1">
        <f t="array" ref="L243">_xlfn.IFS(A242&lt;&gt;Table1[[#This Row],[rok]],0,AND(L242=0, Table1[[#This Row],[Column1]]&lt;0),Table1[[#This Row],[wiek]]*Table1[[#This Row],[rok]],L242&lt;&gt;0,L242,L242=0,L242)</f>
        <v>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">
      <c r="A244">
        <v>2015</v>
      </c>
      <c r="B244">
        <v>40</v>
      </c>
      <c r="C244">
        <v>179298</v>
      </c>
      <c r="D244">
        <v>179596</v>
      </c>
      <c r="E244">
        <v>118544</v>
      </c>
      <c r="F244">
        <v>112052</v>
      </c>
      <c r="G244">
        <f>Table1[[#This Row],[m_miasto]]+Table1[[#This Row],[k_miasto]]+Table1[[#This Row],[m_wies]]+Table1[[#This Row],[k_wies]]</f>
        <v>589490</v>
      </c>
      <c r="H244">
        <f>Table1[[#This Row],[m_miasto]]+Table1[[#This Row],[k_miasto]]</f>
        <v>358894</v>
      </c>
      <c r="I244">
        <f>Table1[[#This Row],[m_wies]]+Table1[[#This Row],[k_wies]]</f>
        <v>230596</v>
      </c>
      <c r="J244" s="1">
        <f>Table1[[#This Row],[m_miasto]]*Table1[[#This Row],[wiek]]</f>
        <v>7171920</v>
      </c>
      <c r="K244" s="1">
        <f>Table1[[#This Row],[m_miasto]]+Table1[[#This Row],[m_wies]]-Table1[[#This Row],[k_miasto]]-Table1[[#This Row],[k_wies]]</f>
        <v>6194</v>
      </c>
      <c r="L244" s="1" cm="1">
        <f t="array" ref="L244">_xlfn.IFS(A243&lt;&gt;Table1[[#This Row],[rok]],0,AND(L243=0, Table1[[#This Row],[Column1]]&lt;0),Table1[[#This Row],[wiek]]*Table1[[#This Row],[rok]],L243&lt;&gt;0,L243,L243=0,L243)</f>
        <v>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">
      <c r="A245">
        <v>2015</v>
      </c>
      <c r="B245">
        <v>41</v>
      </c>
      <c r="C245">
        <v>170641</v>
      </c>
      <c r="D245">
        <v>171120</v>
      </c>
      <c r="E245">
        <v>116728</v>
      </c>
      <c r="F245">
        <v>109436</v>
      </c>
      <c r="G245">
        <f>Table1[[#This Row],[m_miasto]]+Table1[[#This Row],[k_miasto]]+Table1[[#This Row],[m_wies]]+Table1[[#This Row],[k_wies]]</f>
        <v>567925</v>
      </c>
      <c r="H245">
        <f>Table1[[#This Row],[m_miasto]]+Table1[[#This Row],[k_miasto]]</f>
        <v>341761</v>
      </c>
      <c r="I245">
        <f>Table1[[#This Row],[m_wies]]+Table1[[#This Row],[k_wies]]</f>
        <v>226164</v>
      </c>
      <c r="J245" s="1">
        <f>Table1[[#This Row],[m_miasto]]*Table1[[#This Row],[wiek]]</f>
        <v>6996281</v>
      </c>
      <c r="K245" s="1">
        <f>Table1[[#This Row],[m_miasto]]+Table1[[#This Row],[m_wies]]-Table1[[#This Row],[k_miasto]]-Table1[[#This Row],[k_wies]]</f>
        <v>6813</v>
      </c>
      <c r="L245" s="1" cm="1">
        <f t="array" ref="L245">_xlfn.IFS(A244&lt;&gt;Table1[[#This Row],[rok]],0,AND(L244=0, Table1[[#This Row],[Column1]]&lt;0),Table1[[#This Row],[wiek]]*Table1[[#This Row],[rok]],L244&lt;&gt;0,L244,L244=0,L244)</f>
        <v>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">
      <c r="A246">
        <v>2015</v>
      </c>
      <c r="B246">
        <v>42</v>
      </c>
      <c r="C246">
        <v>162005</v>
      </c>
      <c r="D246">
        <v>163281</v>
      </c>
      <c r="E246">
        <v>113108</v>
      </c>
      <c r="F246">
        <v>106856</v>
      </c>
      <c r="G246">
        <f>Table1[[#This Row],[m_miasto]]+Table1[[#This Row],[k_miasto]]+Table1[[#This Row],[m_wies]]+Table1[[#This Row],[k_wies]]</f>
        <v>545250</v>
      </c>
      <c r="H246">
        <f>Table1[[#This Row],[m_miasto]]+Table1[[#This Row],[k_miasto]]</f>
        <v>325286</v>
      </c>
      <c r="I246">
        <f>Table1[[#This Row],[m_wies]]+Table1[[#This Row],[k_wies]]</f>
        <v>219964</v>
      </c>
      <c r="J246" s="1">
        <f>Table1[[#This Row],[m_miasto]]*Table1[[#This Row],[wiek]]</f>
        <v>6804210</v>
      </c>
      <c r="K246" s="1">
        <f>Table1[[#This Row],[m_miasto]]+Table1[[#This Row],[m_wies]]-Table1[[#This Row],[k_miasto]]-Table1[[#This Row],[k_wies]]</f>
        <v>4976</v>
      </c>
      <c r="L246" s="1" cm="1">
        <f t="array" ref="L246">_xlfn.IFS(A245&lt;&gt;Table1[[#This Row],[rok]],0,AND(L245=0, Table1[[#This Row],[Column1]]&lt;0),Table1[[#This Row],[wiek]]*Table1[[#This Row],[rok]],L245&lt;&gt;0,L245,L245=0,L245)</f>
        <v>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">
      <c r="A247">
        <v>2015</v>
      </c>
      <c r="B247">
        <v>43</v>
      </c>
      <c r="C247">
        <v>154946</v>
      </c>
      <c r="D247">
        <v>155956</v>
      </c>
      <c r="E247">
        <v>109880</v>
      </c>
      <c r="F247">
        <v>103991</v>
      </c>
      <c r="G247">
        <f>Table1[[#This Row],[m_miasto]]+Table1[[#This Row],[k_miasto]]+Table1[[#This Row],[m_wies]]+Table1[[#This Row],[k_wies]]</f>
        <v>524773</v>
      </c>
      <c r="H247">
        <f>Table1[[#This Row],[m_miasto]]+Table1[[#This Row],[k_miasto]]</f>
        <v>310902</v>
      </c>
      <c r="I247">
        <f>Table1[[#This Row],[m_wies]]+Table1[[#This Row],[k_wies]]</f>
        <v>213871</v>
      </c>
      <c r="J247" s="1">
        <f>Table1[[#This Row],[m_miasto]]*Table1[[#This Row],[wiek]]</f>
        <v>6662678</v>
      </c>
      <c r="K247" s="1">
        <f>Table1[[#This Row],[m_miasto]]+Table1[[#This Row],[m_wies]]-Table1[[#This Row],[k_miasto]]-Table1[[#This Row],[k_wies]]</f>
        <v>4879</v>
      </c>
      <c r="L247" s="1" cm="1">
        <f t="array" ref="L247">_xlfn.IFS(A246&lt;&gt;Table1[[#This Row],[rok]],0,AND(L246=0, Table1[[#This Row],[Column1]]&lt;0),Table1[[#This Row],[wiek]]*Table1[[#This Row],[rok]],L246&lt;&gt;0,L246,L246=0,L246)</f>
        <v>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">
      <c r="A248">
        <v>2015</v>
      </c>
      <c r="B248">
        <v>44</v>
      </c>
      <c r="C248">
        <v>146189</v>
      </c>
      <c r="D248">
        <v>149337</v>
      </c>
      <c r="E248">
        <v>106929</v>
      </c>
      <c r="F248">
        <v>101303</v>
      </c>
      <c r="G248">
        <f>Table1[[#This Row],[m_miasto]]+Table1[[#This Row],[k_miasto]]+Table1[[#This Row],[m_wies]]+Table1[[#This Row],[k_wies]]</f>
        <v>503758</v>
      </c>
      <c r="H248">
        <f>Table1[[#This Row],[m_miasto]]+Table1[[#This Row],[k_miasto]]</f>
        <v>295526</v>
      </c>
      <c r="I248">
        <f>Table1[[#This Row],[m_wies]]+Table1[[#This Row],[k_wies]]</f>
        <v>208232</v>
      </c>
      <c r="J248" s="1">
        <f>Table1[[#This Row],[m_miasto]]*Table1[[#This Row],[wiek]]</f>
        <v>6432316</v>
      </c>
      <c r="K248" s="1">
        <f>Table1[[#This Row],[m_miasto]]+Table1[[#This Row],[m_wies]]-Table1[[#This Row],[k_miasto]]-Table1[[#This Row],[k_wies]]</f>
        <v>2478</v>
      </c>
      <c r="L248" s="1" cm="1">
        <f t="array" ref="L248">_xlfn.IFS(A247&lt;&gt;Table1[[#This Row],[rok]],0,AND(L247=0, Table1[[#This Row],[Column1]]&lt;0),Table1[[#This Row],[wiek]]*Table1[[#This Row],[rok]],L247&lt;&gt;0,L247,L247=0,L247)</f>
        <v>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">
      <c r="A249">
        <v>2015</v>
      </c>
      <c r="B249">
        <v>45</v>
      </c>
      <c r="C249">
        <v>141691</v>
      </c>
      <c r="D249">
        <v>144884</v>
      </c>
      <c r="E249">
        <v>104219</v>
      </c>
      <c r="F249">
        <v>97402</v>
      </c>
      <c r="G249">
        <f>Table1[[#This Row],[m_miasto]]+Table1[[#This Row],[k_miasto]]+Table1[[#This Row],[m_wies]]+Table1[[#This Row],[k_wies]]</f>
        <v>488196</v>
      </c>
      <c r="H249">
        <f>Table1[[#This Row],[m_miasto]]+Table1[[#This Row],[k_miasto]]</f>
        <v>286575</v>
      </c>
      <c r="I249">
        <f>Table1[[#This Row],[m_wies]]+Table1[[#This Row],[k_wies]]</f>
        <v>201621</v>
      </c>
      <c r="J249" s="1">
        <f>Table1[[#This Row],[m_miasto]]*Table1[[#This Row],[wiek]]</f>
        <v>6376095</v>
      </c>
      <c r="K249" s="1">
        <f>Table1[[#This Row],[m_miasto]]+Table1[[#This Row],[m_wies]]-Table1[[#This Row],[k_miasto]]-Table1[[#This Row],[k_wies]]</f>
        <v>3624</v>
      </c>
      <c r="L249" s="1" cm="1">
        <f t="array" ref="L249">_xlfn.IFS(A248&lt;&gt;Table1[[#This Row],[rok]],0,AND(L248=0, Table1[[#This Row],[Column1]]&lt;0),Table1[[#This Row],[wiek]]*Table1[[#This Row],[rok]],L248&lt;&gt;0,L248,L248=0,L248)</f>
        <v>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">
      <c r="A250">
        <v>2015</v>
      </c>
      <c r="B250">
        <v>46</v>
      </c>
      <c r="C250">
        <v>134316</v>
      </c>
      <c r="D250">
        <v>138721</v>
      </c>
      <c r="E250">
        <v>101250</v>
      </c>
      <c r="F250">
        <v>95514</v>
      </c>
      <c r="G250">
        <f>Table1[[#This Row],[m_miasto]]+Table1[[#This Row],[k_miasto]]+Table1[[#This Row],[m_wies]]+Table1[[#This Row],[k_wies]]</f>
        <v>469801</v>
      </c>
      <c r="H250">
        <f>Table1[[#This Row],[m_miasto]]+Table1[[#This Row],[k_miasto]]</f>
        <v>273037</v>
      </c>
      <c r="I250">
        <f>Table1[[#This Row],[m_wies]]+Table1[[#This Row],[k_wies]]</f>
        <v>196764</v>
      </c>
      <c r="J250" s="1">
        <f>Table1[[#This Row],[m_miasto]]*Table1[[#This Row],[wiek]]</f>
        <v>6178536</v>
      </c>
      <c r="K250" s="1">
        <f>Table1[[#This Row],[m_miasto]]+Table1[[#This Row],[m_wies]]-Table1[[#This Row],[k_miasto]]-Table1[[#This Row],[k_wies]]</f>
        <v>1331</v>
      </c>
      <c r="L250" s="1" cm="1">
        <f t="array" ref="L250">_xlfn.IFS(A249&lt;&gt;Table1[[#This Row],[rok]],0,AND(L249=0, Table1[[#This Row],[Column1]]&lt;0),Table1[[#This Row],[wiek]]*Table1[[#This Row],[rok]],L249&lt;&gt;0,L249,L249=0,L249)</f>
        <v>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">
      <c r="A251">
        <v>2015</v>
      </c>
      <c r="B251">
        <v>47</v>
      </c>
      <c r="C251">
        <v>131133</v>
      </c>
      <c r="D251">
        <v>136195</v>
      </c>
      <c r="E251">
        <v>100144</v>
      </c>
      <c r="F251">
        <v>93854</v>
      </c>
      <c r="G251">
        <f>Table1[[#This Row],[m_miasto]]+Table1[[#This Row],[k_miasto]]+Table1[[#This Row],[m_wies]]+Table1[[#This Row],[k_wies]]</f>
        <v>461326</v>
      </c>
      <c r="H251">
        <f>Table1[[#This Row],[m_miasto]]+Table1[[#This Row],[k_miasto]]</f>
        <v>267328</v>
      </c>
      <c r="I251">
        <f>Table1[[#This Row],[m_wies]]+Table1[[#This Row],[k_wies]]</f>
        <v>193998</v>
      </c>
      <c r="J251" s="1">
        <f>Table1[[#This Row],[m_miasto]]*Table1[[#This Row],[wiek]]</f>
        <v>6163251</v>
      </c>
      <c r="K251" s="1">
        <f>Table1[[#This Row],[m_miasto]]+Table1[[#This Row],[m_wies]]-Table1[[#This Row],[k_miasto]]-Table1[[#This Row],[k_wies]]</f>
        <v>1228</v>
      </c>
      <c r="L251" s="1" cm="1">
        <f t="array" ref="L251">_xlfn.IFS(A250&lt;&gt;Table1[[#This Row],[rok]],0,AND(L250=0, Table1[[#This Row],[Column1]]&lt;0),Table1[[#This Row],[wiek]]*Table1[[#This Row],[rok]],L250&lt;&gt;0,L250,L250=0,L250)</f>
        <v>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">
      <c r="A252">
        <v>2015</v>
      </c>
      <c r="B252">
        <v>48</v>
      </c>
      <c r="C252">
        <v>128484</v>
      </c>
      <c r="D252">
        <v>135114</v>
      </c>
      <c r="E252">
        <v>99976</v>
      </c>
      <c r="F252">
        <v>92985</v>
      </c>
      <c r="G252">
        <f>Table1[[#This Row],[m_miasto]]+Table1[[#This Row],[k_miasto]]+Table1[[#This Row],[m_wies]]+Table1[[#This Row],[k_wies]]</f>
        <v>456559</v>
      </c>
      <c r="H252">
        <f>Table1[[#This Row],[m_miasto]]+Table1[[#This Row],[k_miasto]]</f>
        <v>263598</v>
      </c>
      <c r="I252">
        <f>Table1[[#This Row],[m_wies]]+Table1[[#This Row],[k_wies]]</f>
        <v>192961</v>
      </c>
      <c r="J252" s="1">
        <f>Table1[[#This Row],[m_miasto]]*Table1[[#This Row],[wiek]]</f>
        <v>6167232</v>
      </c>
      <c r="K252" s="1">
        <f>Table1[[#This Row],[m_miasto]]+Table1[[#This Row],[m_wies]]-Table1[[#This Row],[k_miasto]]-Table1[[#This Row],[k_wies]]</f>
        <v>361</v>
      </c>
      <c r="L252" s="1" cm="1">
        <f t="array" ref="L252">_xlfn.IFS(A251&lt;&gt;Table1[[#This Row],[rok]],0,AND(L251=0, Table1[[#This Row],[Column1]]&lt;0),Table1[[#This Row],[wiek]]*Table1[[#This Row],[rok]],L251&lt;&gt;0,L251,L251=0,L251)</f>
        <v>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">
      <c r="A253">
        <v>2015</v>
      </c>
      <c r="B253">
        <v>49</v>
      </c>
      <c r="C253">
        <v>129103</v>
      </c>
      <c r="D253">
        <v>137331</v>
      </c>
      <c r="E253">
        <v>99890</v>
      </c>
      <c r="F253">
        <v>92334</v>
      </c>
      <c r="G253">
        <f>Table1[[#This Row],[m_miasto]]+Table1[[#This Row],[k_miasto]]+Table1[[#This Row],[m_wies]]+Table1[[#This Row],[k_wies]]</f>
        <v>458658</v>
      </c>
      <c r="H253">
        <f>Table1[[#This Row],[m_miasto]]+Table1[[#This Row],[k_miasto]]</f>
        <v>266434</v>
      </c>
      <c r="I253">
        <f>Table1[[#This Row],[m_wies]]+Table1[[#This Row],[k_wies]]</f>
        <v>192224</v>
      </c>
      <c r="J253" s="1">
        <f>Table1[[#This Row],[m_miasto]]*Table1[[#This Row],[wiek]]</f>
        <v>6326047</v>
      </c>
      <c r="K253" s="1">
        <f>Table1[[#This Row],[m_miasto]]+Table1[[#This Row],[m_wies]]-Table1[[#This Row],[k_miasto]]-Table1[[#This Row],[k_wies]]</f>
        <v>-672</v>
      </c>
      <c r="L253" s="1" cm="1">
        <f t="array" ref="L253">_xlfn.IFS(A252&lt;&gt;Table1[[#This Row],[rok]],0,AND(L252=0, Table1[[#This Row],[Column1]]&lt;0),Table1[[#This Row],[wiek]]*Table1[[#This Row],[rok]],L252&lt;&gt;0,L252,L252=0,L252)</f>
        <v>98735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">
      <c r="A254">
        <v>2015</v>
      </c>
      <c r="B254">
        <v>50</v>
      </c>
      <c r="C254">
        <v>130041</v>
      </c>
      <c r="D254">
        <v>139508</v>
      </c>
      <c r="E254">
        <v>101048</v>
      </c>
      <c r="F254">
        <v>93001</v>
      </c>
      <c r="G254">
        <f>Table1[[#This Row],[m_miasto]]+Table1[[#This Row],[k_miasto]]+Table1[[#This Row],[m_wies]]+Table1[[#This Row],[k_wies]]</f>
        <v>463598</v>
      </c>
      <c r="H254">
        <f>Table1[[#This Row],[m_miasto]]+Table1[[#This Row],[k_miasto]]</f>
        <v>269549</v>
      </c>
      <c r="I254">
        <f>Table1[[#This Row],[m_wies]]+Table1[[#This Row],[k_wies]]</f>
        <v>194049</v>
      </c>
      <c r="J254" s="1">
        <f>Table1[[#This Row],[m_miasto]]*Table1[[#This Row],[wiek]]</f>
        <v>6502050</v>
      </c>
      <c r="K254" s="1">
        <f>Table1[[#This Row],[m_miasto]]+Table1[[#This Row],[m_wies]]-Table1[[#This Row],[k_miasto]]-Table1[[#This Row],[k_wies]]</f>
        <v>-1420</v>
      </c>
      <c r="L254" s="1" cm="1">
        <f t="array" ref="L254">_xlfn.IFS(A253&lt;&gt;Table1[[#This Row],[rok]],0,AND(L253=0, Table1[[#This Row],[Column1]]&lt;0),Table1[[#This Row],[wiek]]*Table1[[#This Row],[rok]],L253&lt;&gt;0,L253,L253=0,L253)</f>
        <v>98735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">
      <c r="A255">
        <v>2015</v>
      </c>
      <c r="B255">
        <v>51</v>
      </c>
      <c r="C255">
        <v>133216</v>
      </c>
      <c r="D255">
        <v>144416</v>
      </c>
      <c r="E255">
        <v>102182</v>
      </c>
      <c r="F255">
        <v>93512</v>
      </c>
      <c r="G255">
        <f>Table1[[#This Row],[m_miasto]]+Table1[[#This Row],[k_miasto]]+Table1[[#This Row],[m_wies]]+Table1[[#This Row],[k_wies]]</f>
        <v>473326</v>
      </c>
      <c r="H255">
        <f>Table1[[#This Row],[m_miasto]]+Table1[[#This Row],[k_miasto]]</f>
        <v>277632</v>
      </c>
      <c r="I255">
        <f>Table1[[#This Row],[m_wies]]+Table1[[#This Row],[k_wies]]</f>
        <v>195694</v>
      </c>
      <c r="J255" s="1">
        <f>Table1[[#This Row],[m_miasto]]*Table1[[#This Row],[wiek]]</f>
        <v>6794016</v>
      </c>
      <c r="K255" s="1">
        <f>Table1[[#This Row],[m_miasto]]+Table1[[#This Row],[m_wies]]-Table1[[#This Row],[k_miasto]]-Table1[[#This Row],[k_wies]]</f>
        <v>-2530</v>
      </c>
      <c r="L255" s="1" cm="1">
        <f t="array" ref="L255">_xlfn.IFS(A254&lt;&gt;Table1[[#This Row],[rok]],0,AND(L254=0, Table1[[#This Row],[Column1]]&lt;0),Table1[[#This Row],[wiek]]*Table1[[#This Row],[rok]],L254&lt;&gt;0,L254,L254=0,L254)</f>
        <v>98735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">
      <c r="A256">
        <v>2015</v>
      </c>
      <c r="B256">
        <v>52</v>
      </c>
      <c r="C256">
        <v>135354</v>
      </c>
      <c r="D256">
        <v>148550</v>
      </c>
      <c r="E256">
        <v>103279</v>
      </c>
      <c r="F256">
        <v>95305</v>
      </c>
      <c r="G256">
        <f>Table1[[#This Row],[m_miasto]]+Table1[[#This Row],[k_miasto]]+Table1[[#This Row],[m_wies]]+Table1[[#This Row],[k_wies]]</f>
        <v>482488</v>
      </c>
      <c r="H256">
        <f>Table1[[#This Row],[m_miasto]]+Table1[[#This Row],[k_miasto]]</f>
        <v>283904</v>
      </c>
      <c r="I256">
        <f>Table1[[#This Row],[m_wies]]+Table1[[#This Row],[k_wies]]</f>
        <v>198584</v>
      </c>
      <c r="J256" s="1">
        <f>Table1[[#This Row],[m_miasto]]*Table1[[#This Row],[wiek]]</f>
        <v>7038408</v>
      </c>
      <c r="K256" s="1">
        <f>Table1[[#This Row],[m_miasto]]+Table1[[#This Row],[m_wies]]-Table1[[#This Row],[k_miasto]]-Table1[[#This Row],[k_wies]]</f>
        <v>-5222</v>
      </c>
      <c r="L256" s="1" cm="1">
        <f t="array" ref="L256">_xlfn.IFS(A255&lt;&gt;Table1[[#This Row],[rok]],0,AND(L255=0, Table1[[#This Row],[Column1]]&lt;0),Table1[[#This Row],[wiek]]*Table1[[#This Row],[rok]],L255&lt;&gt;0,L255,L255=0,L255)</f>
        <v>98735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">
      <c r="A257">
        <v>2015</v>
      </c>
      <c r="B257">
        <v>53</v>
      </c>
      <c r="C257">
        <v>136412</v>
      </c>
      <c r="D257">
        <v>151049</v>
      </c>
      <c r="E257">
        <v>103405</v>
      </c>
      <c r="F257">
        <v>94995</v>
      </c>
      <c r="G257">
        <f>Table1[[#This Row],[m_miasto]]+Table1[[#This Row],[k_miasto]]+Table1[[#This Row],[m_wies]]+Table1[[#This Row],[k_wies]]</f>
        <v>485861</v>
      </c>
      <c r="H257">
        <f>Table1[[#This Row],[m_miasto]]+Table1[[#This Row],[k_miasto]]</f>
        <v>287461</v>
      </c>
      <c r="I257">
        <f>Table1[[#This Row],[m_wies]]+Table1[[#This Row],[k_wies]]</f>
        <v>198400</v>
      </c>
      <c r="J257" s="1">
        <f>Table1[[#This Row],[m_miasto]]*Table1[[#This Row],[wiek]]</f>
        <v>7229836</v>
      </c>
      <c r="K257" s="1">
        <f>Table1[[#This Row],[m_miasto]]+Table1[[#This Row],[m_wies]]-Table1[[#This Row],[k_miasto]]-Table1[[#This Row],[k_wies]]</f>
        <v>-6227</v>
      </c>
      <c r="L257" s="1" cm="1">
        <f t="array" ref="L257">_xlfn.IFS(A256&lt;&gt;Table1[[#This Row],[rok]],0,AND(L256=0, Table1[[#This Row],[Column1]]&lt;0),Table1[[#This Row],[wiek]]*Table1[[#This Row],[rok]],L256&lt;&gt;0,L256,L256=0,L256)</f>
        <v>98735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">
      <c r="A258">
        <v>2015</v>
      </c>
      <c r="B258">
        <v>54</v>
      </c>
      <c r="C258">
        <v>141763</v>
      </c>
      <c r="D258">
        <v>159582</v>
      </c>
      <c r="E258">
        <v>104960</v>
      </c>
      <c r="F258">
        <v>96554</v>
      </c>
      <c r="G258">
        <f>Table1[[#This Row],[m_miasto]]+Table1[[#This Row],[k_miasto]]+Table1[[#This Row],[m_wies]]+Table1[[#This Row],[k_wies]]</f>
        <v>502859</v>
      </c>
      <c r="H258">
        <f>Table1[[#This Row],[m_miasto]]+Table1[[#This Row],[k_miasto]]</f>
        <v>301345</v>
      </c>
      <c r="I258">
        <f>Table1[[#This Row],[m_wies]]+Table1[[#This Row],[k_wies]]</f>
        <v>201514</v>
      </c>
      <c r="J258" s="1">
        <f>Table1[[#This Row],[m_miasto]]*Table1[[#This Row],[wiek]]</f>
        <v>7655202</v>
      </c>
      <c r="K258" s="1">
        <f>Table1[[#This Row],[m_miasto]]+Table1[[#This Row],[m_wies]]-Table1[[#This Row],[k_miasto]]-Table1[[#This Row],[k_wies]]</f>
        <v>-9413</v>
      </c>
      <c r="L258" s="1" cm="1">
        <f t="array" ref="L258">_xlfn.IFS(A257&lt;&gt;Table1[[#This Row],[rok]],0,AND(L257=0, Table1[[#This Row],[Column1]]&lt;0),Table1[[#This Row],[wiek]]*Table1[[#This Row],[rok]],L257&lt;&gt;0,L257,L257=0,L257)</f>
        <v>98735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">
      <c r="A259">
        <v>2015</v>
      </c>
      <c r="B259">
        <v>55</v>
      </c>
      <c r="C259">
        <v>149748</v>
      </c>
      <c r="D259">
        <v>171965</v>
      </c>
      <c r="E259">
        <v>108431</v>
      </c>
      <c r="F259">
        <v>99899</v>
      </c>
      <c r="G259">
        <f>Table1[[#This Row],[m_miasto]]+Table1[[#This Row],[k_miasto]]+Table1[[#This Row],[m_wies]]+Table1[[#This Row],[k_wies]]</f>
        <v>530043</v>
      </c>
      <c r="H259">
        <f>Table1[[#This Row],[m_miasto]]+Table1[[#This Row],[k_miasto]]</f>
        <v>321713</v>
      </c>
      <c r="I259">
        <f>Table1[[#This Row],[m_wies]]+Table1[[#This Row],[k_wies]]</f>
        <v>208330</v>
      </c>
      <c r="J259" s="1">
        <f>Table1[[#This Row],[m_miasto]]*Table1[[#This Row],[wiek]]</f>
        <v>8236140</v>
      </c>
      <c r="K259" s="1">
        <f>Table1[[#This Row],[m_miasto]]+Table1[[#This Row],[m_wies]]-Table1[[#This Row],[k_miasto]]-Table1[[#This Row],[k_wies]]</f>
        <v>-13685</v>
      </c>
      <c r="L259" s="1" cm="1">
        <f t="array" ref="L259">_xlfn.IFS(A258&lt;&gt;Table1[[#This Row],[rok]],0,AND(L258=0, Table1[[#This Row],[Column1]]&lt;0),Table1[[#This Row],[wiek]]*Table1[[#This Row],[rok]],L258&lt;&gt;0,L258,L258=0,L258)</f>
        <v>98735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">
      <c r="A260">
        <v>2015</v>
      </c>
      <c r="B260">
        <v>56</v>
      </c>
      <c r="C260">
        <v>160450</v>
      </c>
      <c r="D260">
        <v>185955</v>
      </c>
      <c r="E260">
        <v>112748</v>
      </c>
      <c r="F260">
        <v>103736</v>
      </c>
      <c r="G260">
        <f>Table1[[#This Row],[m_miasto]]+Table1[[#This Row],[k_miasto]]+Table1[[#This Row],[m_wies]]+Table1[[#This Row],[k_wies]]</f>
        <v>562889</v>
      </c>
      <c r="H260">
        <f>Table1[[#This Row],[m_miasto]]+Table1[[#This Row],[k_miasto]]</f>
        <v>346405</v>
      </c>
      <c r="I260">
        <f>Table1[[#This Row],[m_wies]]+Table1[[#This Row],[k_wies]]</f>
        <v>216484</v>
      </c>
      <c r="J260" s="1">
        <f>Table1[[#This Row],[m_miasto]]*Table1[[#This Row],[wiek]]</f>
        <v>8985200</v>
      </c>
      <c r="K260" s="1">
        <f>Table1[[#This Row],[m_miasto]]+Table1[[#This Row],[m_wies]]-Table1[[#This Row],[k_miasto]]-Table1[[#This Row],[k_wies]]</f>
        <v>-16493</v>
      </c>
      <c r="L260" s="1" cm="1">
        <f t="array" ref="L260">_xlfn.IFS(A259&lt;&gt;Table1[[#This Row],[rok]],0,AND(L259=0, Table1[[#This Row],[Column1]]&lt;0),Table1[[#This Row],[wiek]]*Table1[[#This Row],[rok]],L259&lt;&gt;0,L259,L259=0,L259)</f>
        <v>98735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">
      <c r="A261">
        <v>2015</v>
      </c>
      <c r="B261">
        <v>57</v>
      </c>
      <c r="C261">
        <v>168164</v>
      </c>
      <c r="D261">
        <v>195811</v>
      </c>
      <c r="E261">
        <v>111690</v>
      </c>
      <c r="F261">
        <v>104117</v>
      </c>
      <c r="G261">
        <f>Table1[[#This Row],[m_miasto]]+Table1[[#This Row],[k_miasto]]+Table1[[#This Row],[m_wies]]+Table1[[#This Row],[k_wies]]</f>
        <v>579782</v>
      </c>
      <c r="H261">
        <f>Table1[[#This Row],[m_miasto]]+Table1[[#This Row],[k_miasto]]</f>
        <v>363975</v>
      </c>
      <c r="I261">
        <f>Table1[[#This Row],[m_wies]]+Table1[[#This Row],[k_wies]]</f>
        <v>215807</v>
      </c>
      <c r="J261" s="1">
        <f>Table1[[#This Row],[m_miasto]]*Table1[[#This Row],[wiek]]</f>
        <v>9585348</v>
      </c>
      <c r="K261" s="1">
        <f>Table1[[#This Row],[m_miasto]]+Table1[[#This Row],[m_wies]]-Table1[[#This Row],[k_miasto]]-Table1[[#This Row],[k_wies]]</f>
        <v>-20074</v>
      </c>
      <c r="L261" s="1" cm="1">
        <f t="array" ref="L261">_xlfn.IFS(A260&lt;&gt;Table1[[#This Row],[rok]],0,AND(L260=0, Table1[[#This Row],[Column1]]&lt;0),Table1[[#This Row],[wiek]]*Table1[[#This Row],[rok]],L260&lt;&gt;0,L260,L260=0,L260)</f>
        <v>98735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">
      <c r="A262">
        <v>2015</v>
      </c>
      <c r="B262">
        <v>58</v>
      </c>
      <c r="C262">
        <v>170633</v>
      </c>
      <c r="D262">
        <v>202432</v>
      </c>
      <c r="E262">
        <v>110343</v>
      </c>
      <c r="F262">
        <v>102999</v>
      </c>
      <c r="G262">
        <f>Table1[[#This Row],[m_miasto]]+Table1[[#This Row],[k_miasto]]+Table1[[#This Row],[m_wies]]+Table1[[#This Row],[k_wies]]</f>
        <v>586407</v>
      </c>
      <c r="H262">
        <f>Table1[[#This Row],[m_miasto]]+Table1[[#This Row],[k_miasto]]</f>
        <v>373065</v>
      </c>
      <c r="I262">
        <f>Table1[[#This Row],[m_wies]]+Table1[[#This Row],[k_wies]]</f>
        <v>213342</v>
      </c>
      <c r="J262" s="1">
        <f>Table1[[#This Row],[m_miasto]]*Table1[[#This Row],[wiek]]</f>
        <v>9896714</v>
      </c>
      <c r="K262" s="1">
        <f>Table1[[#This Row],[m_miasto]]+Table1[[#This Row],[m_wies]]-Table1[[#This Row],[k_miasto]]-Table1[[#This Row],[k_wies]]</f>
        <v>-24455</v>
      </c>
      <c r="L262" s="1" cm="1">
        <f t="array" ref="L262">_xlfn.IFS(A261&lt;&gt;Table1[[#This Row],[rok]],0,AND(L261=0, Table1[[#This Row],[Column1]]&lt;0),Table1[[#This Row],[wiek]]*Table1[[#This Row],[rok]],L261&lt;&gt;0,L261,L261=0,L261)</f>
        <v>98735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">
      <c r="A263">
        <v>2015</v>
      </c>
      <c r="B263">
        <v>59</v>
      </c>
      <c r="C263">
        <v>169635</v>
      </c>
      <c r="D263">
        <v>202180</v>
      </c>
      <c r="E263">
        <v>106097</v>
      </c>
      <c r="F263">
        <v>99843</v>
      </c>
      <c r="G263">
        <f>Table1[[#This Row],[m_miasto]]+Table1[[#This Row],[k_miasto]]+Table1[[#This Row],[m_wies]]+Table1[[#This Row],[k_wies]]</f>
        <v>577755</v>
      </c>
      <c r="H263">
        <f>Table1[[#This Row],[m_miasto]]+Table1[[#This Row],[k_miasto]]</f>
        <v>371815</v>
      </c>
      <c r="I263">
        <f>Table1[[#This Row],[m_wies]]+Table1[[#This Row],[k_wies]]</f>
        <v>205940</v>
      </c>
      <c r="J263" s="1">
        <f>Table1[[#This Row],[m_miasto]]*Table1[[#This Row],[wiek]]</f>
        <v>10008465</v>
      </c>
      <c r="K263" s="1">
        <f>Table1[[#This Row],[m_miasto]]+Table1[[#This Row],[m_wies]]-Table1[[#This Row],[k_miasto]]-Table1[[#This Row],[k_wies]]</f>
        <v>-26291</v>
      </c>
      <c r="L263" s="1" cm="1">
        <f t="array" ref="L263">_xlfn.IFS(A262&lt;&gt;Table1[[#This Row],[rok]],0,AND(L262=0, Table1[[#This Row],[Column1]]&lt;0),Table1[[#This Row],[wiek]]*Table1[[#This Row],[rok]],L262&lt;&gt;0,L262,L262=0,L262)</f>
        <v>98735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">
      <c r="A264">
        <v>2015</v>
      </c>
      <c r="B264">
        <v>60</v>
      </c>
      <c r="C264">
        <v>171355</v>
      </c>
      <c r="D264">
        <v>205925</v>
      </c>
      <c r="E264">
        <v>103743</v>
      </c>
      <c r="F264">
        <v>98898</v>
      </c>
      <c r="G264">
        <f>Table1[[#This Row],[m_miasto]]+Table1[[#This Row],[k_miasto]]+Table1[[#This Row],[m_wies]]+Table1[[#This Row],[k_wies]]</f>
        <v>579921</v>
      </c>
      <c r="H264">
        <f>Table1[[#This Row],[m_miasto]]+Table1[[#This Row],[k_miasto]]</f>
        <v>377280</v>
      </c>
      <c r="I264">
        <f>Table1[[#This Row],[m_wies]]+Table1[[#This Row],[k_wies]]</f>
        <v>202641</v>
      </c>
      <c r="J264" s="1">
        <f>Table1[[#This Row],[m_miasto]]*Table1[[#This Row],[wiek]]</f>
        <v>10281300</v>
      </c>
      <c r="K264" s="1">
        <f>Table1[[#This Row],[m_miasto]]+Table1[[#This Row],[m_wies]]-Table1[[#This Row],[k_miasto]]-Table1[[#This Row],[k_wies]]</f>
        <v>-29725</v>
      </c>
      <c r="L264" s="1" cm="1">
        <f t="array" ref="L264">_xlfn.IFS(A263&lt;&gt;Table1[[#This Row],[rok]],0,AND(L263=0, Table1[[#This Row],[Column1]]&lt;0),Table1[[#This Row],[wiek]]*Table1[[#This Row],[rok]],L263&lt;&gt;0,L263,L263=0,L263)</f>
        <v>98735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">
      <c r="A265">
        <v>2015</v>
      </c>
      <c r="B265">
        <v>61</v>
      </c>
      <c r="C265">
        <v>163478</v>
      </c>
      <c r="D265">
        <v>200197</v>
      </c>
      <c r="E265">
        <v>96565</v>
      </c>
      <c r="F265">
        <v>93394</v>
      </c>
      <c r="G265">
        <f>Table1[[#This Row],[m_miasto]]+Table1[[#This Row],[k_miasto]]+Table1[[#This Row],[m_wies]]+Table1[[#This Row],[k_wies]]</f>
        <v>553634</v>
      </c>
      <c r="H265">
        <f>Table1[[#This Row],[m_miasto]]+Table1[[#This Row],[k_miasto]]</f>
        <v>363675</v>
      </c>
      <c r="I265">
        <f>Table1[[#This Row],[m_wies]]+Table1[[#This Row],[k_wies]]</f>
        <v>189959</v>
      </c>
      <c r="J265" s="1">
        <f>Table1[[#This Row],[m_miasto]]*Table1[[#This Row],[wiek]]</f>
        <v>9972158</v>
      </c>
      <c r="K265" s="1">
        <f>Table1[[#This Row],[m_miasto]]+Table1[[#This Row],[m_wies]]-Table1[[#This Row],[k_miasto]]-Table1[[#This Row],[k_wies]]</f>
        <v>-33548</v>
      </c>
      <c r="L265" s="1" cm="1">
        <f t="array" ref="L265">_xlfn.IFS(A264&lt;&gt;Table1[[#This Row],[rok]],0,AND(L264=0, Table1[[#This Row],[Column1]]&lt;0),Table1[[#This Row],[wiek]]*Table1[[#This Row],[rok]],L264&lt;&gt;0,L264,L264=0,L264)</f>
        <v>98735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">
      <c r="A266">
        <v>2015</v>
      </c>
      <c r="B266">
        <v>62</v>
      </c>
      <c r="C266">
        <v>160262</v>
      </c>
      <c r="D266">
        <v>199310</v>
      </c>
      <c r="E266">
        <v>93680</v>
      </c>
      <c r="F266">
        <v>92054</v>
      </c>
      <c r="G266">
        <f>Table1[[#This Row],[m_miasto]]+Table1[[#This Row],[k_miasto]]+Table1[[#This Row],[m_wies]]+Table1[[#This Row],[k_wies]]</f>
        <v>545306</v>
      </c>
      <c r="H266">
        <f>Table1[[#This Row],[m_miasto]]+Table1[[#This Row],[k_miasto]]</f>
        <v>359572</v>
      </c>
      <c r="I266">
        <f>Table1[[#This Row],[m_wies]]+Table1[[#This Row],[k_wies]]</f>
        <v>185734</v>
      </c>
      <c r="J266" s="1">
        <f>Table1[[#This Row],[m_miasto]]*Table1[[#This Row],[wiek]]</f>
        <v>9936244</v>
      </c>
      <c r="K266" s="1">
        <f>Table1[[#This Row],[m_miasto]]+Table1[[#This Row],[m_wies]]-Table1[[#This Row],[k_miasto]]-Table1[[#This Row],[k_wies]]</f>
        <v>-37422</v>
      </c>
      <c r="L266" s="1" cm="1">
        <f t="array" ref="L266">_xlfn.IFS(A265&lt;&gt;Table1[[#This Row],[rok]],0,AND(L265=0, Table1[[#This Row],[Column1]]&lt;0),Table1[[#This Row],[wiek]]*Table1[[#This Row],[rok]],L265&lt;&gt;0,L265,L265=0,L265)</f>
        <v>98735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">
      <c r="A267">
        <v>2015</v>
      </c>
      <c r="B267">
        <v>63</v>
      </c>
      <c r="C267">
        <v>155726</v>
      </c>
      <c r="D267">
        <v>195900</v>
      </c>
      <c r="E267">
        <v>89691</v>
      </c>
      <c r="F267">
        <v>90200</v>
      </c>
      <c r="G267">
        <f>Table1[[#This Row],[m_miasto]]+Table1[[#This Row],[k_miasto]]+Table1[[#This Row],[m_wies]]+Table1[[#This Row],[k_wies]]</f>
        <v>531517</v>
      </c>
      <c r="H267">
        <f>Table1[[#This Row],[m_miasto]]+Table1[[#This Row],[k_miasto]]</f>
        <v>351626</v>
      </c>
      <c r="I267">
        <f>Table1[[#This Row],[m_wies]]+Table1[[#This Row],[k_wies]]</f>
        <v>179891</v>
      </c>
      <c r="J267" s="1">
        <f>Table1[[#This Row],[m_miasto]]*Table1[[#This Row],[wiek]]</f>
        <v>9810738</v>
      </c>
      <c r="K267" s="1">
        <f>Table1[[#This Row],[m_miasto]]+Table1[[#This Row],[m_wies]]-Table1[[#This Row],[k_miasto]]-Table1[[#This Row],[k_wies]]</f>
        <v>-40683</v>
      </c>
      <c r="L267" s="1" cm="1">
        <f t="array" ref="L267">_xlfn.IFS(A266&lt;&gt;Table1[[#This Row],[rok]],0,AND(L266=0, Table1[[#This Row],[Column1]]&lt;0),Table1[[#This Row],[wiek]]*Table1[[#This Row],[rok]],L266&lt;&gt;0,L266,L266=0,L266)</f>
        <v>98735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">
      <c r="A268">
        <v>2015</v>
      </c>
      <c r="B268">
        <v>64</v>
      </c>
      <c r="C268">
        <v>150965</v>
      </c>
      <c r="D268">
        <v>192817</v>
      </c>
      <c r="E268">
        <v>84791</v>
      </c>
      <c r="F268">
        <v>88726</v>
      </c>
      <c r="G268">
        <f>Table1[[#This Row],[m_miasto]]+Table1[[#This Row],[k_miasto]]+Table1[[#This Row],[m_wies]]+Table1[[#This Row],[k_wies]]</f>
        <v>517299</v>
      </c>
      <c r="H268">
        <f>Table1[[#This Row],[m_miasto]]+Table1[[#This Row],[k_miasto]]</f>
        <v>343782</v>
      </c>
      <c r="I268">
        <f>Table1[[#This Row],[m_wies]]+Table1[[#This Row],[k_wies]]</f>
        <v>173517</v>
      </c>
      <c r="J268" s="1">
        <f>Table1[[#This Row],[m_miasto]]*Table1[[#This Row],[wiek]]</f>
        <v>9661760</v>
      </c>
      <c r="K268" s="1">
        <f>Table1[[#This Row],[m_miasto]]+Table1[[#This Row],[m_wies]]-Table1[[#This Row],[k_miasto]]-Table1[[#This Row],[k_wies]]</f>
        <v>-45787</v>
      </c>
      <c r="L268" s="1" cm="1">
        <f t="array" ref="L268">_xlfn.IFS(A267&lt;&gt;Table1[[#This Row],[rok]],0,AND(L267=0, Table1[[#This Row],[Column1]]&lt;0),Table1[[#This Row],[wiek]]*Table1[[#This Row],[rok]],L267&lt;&gt;0,L267,L267=0,L267)</f>
        <v>98735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">
      <c r="A269">
        <v>2015</v>
      </c>
      <c r="B269">
        <v>65</v>
      </c>
      <c r="C269">
        <v>142540</v>
      </c>
      <c r="D269">
        <v>182034</v>
      </c>
      <c r="E269">
        <v>79410</v>
      </c>
      <c r="F269">
        <v>84747</v>
      </c>
      <c r="G269">
        <f>Table1[[#This Row],[m_miasto]]+Table1[[#This Row],[k_miasto]]+Table1[[#This Row],[m_wies]]+Table1[[#This Row],[k_wies]]</f>
        <v>488731</v>
      </c>
      <c r="H269">
        <f>Table1[[#This Row],[m_miasto]]+Table1[[#This Row],[k_miasto]]</f>
        <v>324574</v>
      </c>
      <c r="I269">
        <f>Table1[[#This Row],[m_wies]]+Table1[[#This Row],[k_wies]]</f>
        <v>164157</v>
      </c>
      <c r="J269" s="1">
        <f>Table1[[#This Row],[m_miasto]]*Table1[[#This Row],[wiek]]</f>
        <v>9265100</v>
      </c>
      <c r="K269" s="1">
        <f>Table1[[#This Row],[m_miasto]]+Table1[[#This Row],[m_wies]]-Table1[[#This Row],[k_miasto]]-Table1[[#This Row],[k_wies]]</f>
        <v>-44831</v>
      </c>
      <c r="L269" s="1" cm="1">
        <f t="array" ref="L269">_xlfn.IFS(A268&lt;&gt;Table1[[#This Row],[rok]],0,AND(L268=0, Table1[[#This Row],[Column1]]&lt;0),Table1[[#This Row],[wiek]]*Table1[[#This Row],[rok]],L268&lt;&gt;0,L268,L268=0,L268)</f>
        <v>98735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">
      <c r="A270">
        <v>2015</v>
      </c>
      <c r="B270">
        <v>66</v>
      </c>
      <c r="C270">
        <v>134183</v>
      </c>
      <c r="D270">
        <v>174349</v>
      </c>
      <c r="E270">
        <v>73055</v>
      </c>
      <c r="F270">
        <v>80687</v>
      </c>
      <c r="G270">
        <f>Table1[[#This Row],[m_miasto]]+Table1[[#This Row],[k_miasto]]+Table1[[#This Row],[m_wies]]+Table1[[#This Row],[k_wies]]</f>
        <v>462274</v>
      </c>
      <c r="H270">
        <f>Table1[[#This Row],[m_miasto]]+Table1[[#This Row],[k_miasto]]</f>
        <v>308532</v>
      </c>
      <c r="I270">
        <f>Table1[[#This Row],[m_wies]]+Table1[[#This Row],[k_wies]]</f>
        <v>153742</v>
      </c>
      <c r="J270" s="1">
        <f>Table1[[#This Row],[m_miasto]]*Table1[[#This Row],[wiek]]</f>
        <v>8856078</v>
      </c>
      <c r="K270" s="1">
        <f>Table1[[#This Row],[m_miasto]]+Table1[[#This Row],[m_wies]]-Table1[[#This Row],[k_miasto]]-Table1[[#This Row],[k_wies]]</f>
        <v>-47798</v>
      </c>
      <c r="L270" s="1" cm="1">
        <f t="array" ref="L270">_xlfn.IFS(A269&lt;&gt;Table1[[#This Row],[rok]],0,AND(L269=0, Table1[[#This Row],[Column1]]&lt;0),Table1[[#This Row],[wiek]]*Table1[[#This Row],[rok]],L269&lt;&gt;0,L269,L269=0,L269)</f>
        <v>98735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">
      <c r="A271">
        <v>2015</v>
      </c>
      <c r="B271">
        <v>67</v>
      </c>
      <c r="C271">
        <v>127797</v>
      </c>
      <c r="D271">
        <v>167549</v>
      </c>
      <c r="E271">
        <v>69469</v>
      </c>
      <c r="F271">
        <v>77853</v>
      </c>
      <c r="G271">
        <f>Table1[[#This Row],[m_miasto]]+Table1[[#This Row],[k_miasto]]+Table1[[#This Row],[m_wies]]+Table1[[#This Row],[k_wies]]</f>
        <v>442668</v>
      </c>
      <c r="H271">
        <f>Table1[[#This Row],[m_miasto]]+Table1[[#This Row],[k_miasto]]</f>
        <v>295346</v>
      </c>
      <c r="I271">
        <f>Table1[[#This Row],[m_wies]]+Table1[[#This Row],[k_wies]]</f>
        <v>147322</v>
      </c>
      <c r="J271" s="1">
        <f>Table1[[#This Row],[m_miasto]]*Table1[[#This Row],[wiek]]</f>
        <v>8562399</v>
      </c>
      <c r="K271" s="1">
        <f>Table1[[#This Row],[m_miasto]]+Table1[[#This Row],[m_wies]]-Table1[[#This Row],[k_miasto]]-Table1[[#This Row],[k_wies]]</f>
        <v>-48136</v>
      </c>
      <c r="L271" s="1" cm="1">
        <f t="array" ref="L271">_xlfn.IFS(A270&lt;&gt;Table1[[#This Row],[rok]],0,AND(L270=0, Table1[[#This Row],[Column1]]&lt;0),Table1[[#This Row],[wiek]]*Table1[[#This Row],[rok]],L270&lt;&gt;0,L270,L270=0,L270)</f>
        <v>98735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">
      <c r="A272">
        <v>2015</v>
      </c>
      <c r="B272">
        <v>68</v>
      </c>
      <c r="C272">
        <v>116981</v>
      </c>
      <c r="D272">
        <v>155993</v>
      </c>
      <c r="E272">
        <v>61812</v>
      </c>
      <c r="F272">
        <v>71945</v>
      </c>
      <c r="G272">
        <f>Table1[[#This Row],[m_miasto]]+Table1[[#This Row],[k_miasto]]+Table1[[#This Row],[m_wies]]+Table1[[#This Row],[k_wies]]</f>
        <v>406731</v>
      </c>
      <c r="H272">
        <f>Table1[[#This Row],[m_miasto]]+Table1[[#This Row],[k_miasto]]</f>
        <v>272974</v>
      </c>
      <c r="I272">
        <f>Table1[[#This Row],[m_wies]]+Table1[[#This Row],[k_wies]]</f>
        <v>133757</v>
      </c>
      <c r="J272" s="1">
        <f>Table1[[#This Row],[m_miasto]]*Table1[[#This Row],[wiek]]</f>
        <v>7954708</v>
      </c>
      <c r="K272" s="1">
        <f>Table1[[#This Row],[m_miasto]]+Table1[[#This Row],[m_wies]]-Table1[[#This Row],[k_miasto]]-Table1[[#This Row],[k_wies]]</f>
        <v>-49145</v>
      </c>
      <c r="L272" s="1" cm="1">
        <f t="array" ref="L272">_xlfn.IFS(A271&lt;&gt;Table1[[#This Row],[rok]],0,AND(L271=0, Table1[[#This Row],[Column1]]&lt;0),Table1[[#This Row],[wiek]]*Table1[[#This Row],[rok]],L271&lt;&gt;0,L271,L271=0,L271)</f>
        <v>98735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">
      <c r="A273">
        <v>2015</v>
      </c>
      <c r="B273">
        <v>69</v>
      </c>
      <c r="C273">
        <v>103755</v>
      </c>
      <c r="D273">
        <v>141117</v>
      </c>
      <c r="E273">
        <v>53662</v>
      </c>
      <c r="F273">
        <v>65264</v>
      </c>
      <c r="G273">
        <f>Table1[[#This Row],[m_miasto]]+Table1[[#This Row],[k_miasto]]+Table1[[#This Row],[m_wies]]+Table1[[#This Row],[k_wies]]</f>
        <v>363798</v>
      </c>
      <c r="H273">
        <f>Table1[[#This Row],[m_miasto]]+Table1[[#This Row],[k_miasto]]</f>
        <v>244872</v>
      </c>
      <c r="I273">
        <f>Table1[[#This Row],[m_wies]]+Table1[[#This Row],[k_wies]]</f>
        <v>118926</v>
      </c>
      <c r="J273" s="1">
        <f>Table1[[#This Row],[m_miasto]]*Table1[[#This Row],[wiek]]</f>
        <v>7159095</v>
      </c>
      <c r="K273" s="1">
        <f>Table1[[#This Row],[m_miasto]]+Table1[[#This Row],[m_wies]]-Table1[[#This Row],[k_miasto]]-Table1[[#This Row],[k_wies]]</f>
        <v>-48964</v>
      </c>
      <c r="L273" s="1" cm="1">
        <f t="array" ref="L273">_xlfn.IFS(A272&lt;&gt;Table1[[#This Row],[rok]],0,AND(L272=0, Table1[[#This Row],[Column1]]&lt;0),Table1[[#This Row],[wiek]]*Table1[[#This Row],[rok]],L272&lt;&gt;0,L272,L272=0,L272)</f>
        <v>98735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">
      <c r="A274">
        <v>2015</v>
      </c>
      <c r="B274">
        <v>70</v>
      </c>
      <c r="C274">
        <v>71078</v>
      </c>
      <c r="D274">
        <v>98815</v>
      </c>
      <c r="E274">
        <v>38172</v>
      </c>
      <c r="F274">
        <v>48720</v>
      </c>
      <c r="G274">
        <f>Table1[[#This Row],[m_miasto]]+Table1[[#This Row],[k_miasto]]+Table1[[#This Row],[m_wies]]+Table1[[#This Row],[k_wies]]</f>
        <v>256785</v>
      </c>
      <c r="H274">
        <f>Table1[[#This Row],[m_miasto]]+Table1[[#This Row],[k_miasto]]</f>
        <v>169893</v>
      </c>
      <c r="I274">
        <f>Table1[[#This Row],[m_wies]]+Table1[[#This Row],[k_wies]]</f>
        <v>86892</v>
      </c>
      <c r="J274" s="1">
        <f>Table1[[#This Row],[m_miasto]]*Table1[[#This Row],[wiek]]</f>
        <v>4975460</v>
      </c>
      <c r="K274" s="1">
        <f>Table1[[#This Row],[m_miasto]]+Table1[[#This Row],[m_wies]]-Table1[[#This Row],[k_miasto]]-Table1[[#This Row],[k_wies]]</f>
        <v>-38285</v>
      </c>
      <c r="L274" s="1" cm="1">
        <f t="array" ref="L274">_xlfn.IFS(A273&lt;&gt;Table1[[#This Row],[rok]],0,AND(L273=0, Table1[[#This Row],[Column1]]&lt;0),Table1[[#This Row],[wiek]]*Table1[[#This Row],[rok]],L273&lt;&gt;0,L273,L273=0,L273)</f>
        <v>98735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">
      <c r="A275">
        <v>2015</v>
      </c>
      <c r="B275">
        <v>71</v>
      </c>
      <c r="C275">
        <v>67832</v>
      </c>
      <c r="D275">
        <v>96958</v>
      </c>
      <c r="E275">
        <v>36588</v>
      </c>
      <c r="F275">
        <v>48308</v>
      </c>
      <c r="G275">
        <f>Table1[[#This Row],[m_miasto]]+Table1[[#This Row],[k_miasto]]+Table1[[#This Row],[m_wies]]+Table1[[#This Row],[k_wies]]</f>
        <v>249686</v>
      </c>
      <c r="H275">
        <f>Table1[[#This Row],[m_miasto]]+Table1[[#This Row],[k_miasto]]</f>
        <v>164790</v>
      </c>
      <c r="I275">
        <f>Table1[[#This Row],[m_wies]]+Table1[[#This Row],[k_wies]]</f>
        <v>84896</v>
      </c>
      <c r="J275" s="1">
        <f>Table1[[#This Row],[m_miasto]]*Table1[[#This Row],[wiek]]</f>
        <v>4816072</v>
      </c>
      <c r="K275" s="1">
        <f>Table1[[#This Row],[m_miasto]]+Table1[[#This Row],[m_wies]]-Table1[[#This Row],[k_miasto]]-Table1[[#This Row],[k_wies]]</f>
        <v>-40846</v>
      </c>
      <c r="L275" s="1" cm="1">
        <f t="array" ref="L275">_xlfn.IFS(A274&lt;&gt;Table1[[#This Row],[rok]],0,AND(L274=0, Table1[[#This Row],[Column1]]&lt;0),Table1[[#This Row],[wiek]]*Table1[[#This Row],[rok]],L274&lt;&gt;0,L274,L274=0,L274)</f>
        <v>98735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">
      <c r="A276">
        <v>2015</v>
      </c>
      <c r="B276">
        <v>72</v>
      </c>
      <c r="C276">
        <v>64068</v>
      </c>
      <c r="D276">
        <v>92503</v>
      </c>
      <c r="E276">
        <v>34193</v>
      </c>
      <c r="F276">
        <v>46745</v>
      </c>
      <c r="G276">
        <f>Table1[[#This Row],[m_miasto]]+Table1[[#This Row],[k_miasto]]+Table1[[#This Row],[m_wies]]+Table1[[#This Row],[k_wies]]</f>
        <v>237509</v>
      </c>
      <c r="H276">
        <f>Table1[[#This Row],[m_miasto]]+Table1[[#This Row],[k_miasto]]</f>
        <v>156571</v>
      </c>
      <c r="I276">
        <f>Table1[[#This Row],[m_wies]]+Table1[[#This Row],[k_wies]]</f>
        <v>80938</v>
      </c>
      <c r="J276" s="1">
        <f>Table1[[#This Row],[m_miasto]]*Table1[[#This Row],[wiek]]</f>
        <v>4612896</v>
      </c>
      <c r="K276" s="1">
        <f>Table1[[#This Row],[m_miasto]]+Table1[[#This Row],[m_wies]]-Table1[[#This Row],[k_miasto]]-Table1[[#This Row],[k_wies]]</f>
        <v>-40987</v>
      </c>
      <c r="L276" s="1" cm="1">
        <f t="array" ref="L276">_xlfn.IFS(A275&lt;&gt;Table1[[#This Row],[rok]],0,AND(L275=0, Table1[[#This Row],[Column1]]&lt;0),Table1[[#This Row],[wiek]]*Table1[[#This Row],[rok]],L275&lt;&gt;0,L275,L275=0,L275)</f>
        <v>98735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">
      <c r="A277">
        <v>2015</v>
      </c>
      <c r="B277">
        <v>73</v>
      </c>
      <c r="C277">
        <v>60181</v>
      </c>
      <c r="D277">
        <v>89709</v>
      </c>
      <c r="E277">
        <v>32246</v>
      </c>
      <c r="F277">
        <v>45636</v>
      </c>
      <c r="G277">
        <f>Table1[[#This Row],[m_miasto]]+Table1[[#This Row],[k_miasto]]+Table1[[#This Row],[m_wies]]+Table1[[#This Row],[k_wies]]</f>
        <v>227772</v>
      </c>
      <c r="H277">
        <f>Table1[[#This Row],[m_miasto]]+Table1[[#This Row],[k_miasto]]</f>
        <v>149890</v>
      </c>
      <c r="I277">
        <f>Table1[[#This Row],[m_wies]]+Table1[[#This Row],[k_wies]]</f>
        <v>77882</v>
      </c>
      <c r="J277" s="1">
        <f>Table1[[#This Row],[m_miasto]]*Table1[[#This Row],[wiek]]</f>
        <v>4393213</v>
      </c>
      <c r="K277" s="1">
        <f>Table1[[#This Row],[m_miasto]]+Table1[[#This Row],[m_wies]]-Table1[[#This Row],[k_miasto]]-Table1[[#This Row],[k_wies]]</f>
        <v>-42918</v>
      </c>
      <c r="L277" s="1" cm="1">
        <f t="array" ref="L277">_xlfn.IFS(A276&lt;&gt;Table1[[#This Row],[rok]],0,AND(L276=0, Table1[[#This Row],[Column1]]&lt;0),Table1[[#This Row],[wiek]]*Table1[[#This Row],[rok]],L276&lt;&gt;0,L276,L276=0,L276)</f>
        <v>98735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">
      <c r="A278">
        <v>2015</v>
      </c>
      <c r="B278">
        <v>74</v>
      </c>
      <c r="C278">
        <v>60611</v>
      </c>
      <c r="D278">
        <v>94115</v>
      </c>
      <c r="E278">
        <v>34194</v>
      </c>
      <c r="F278">
        <v>48561</v>
      </c>
      <c r="G278">
        <f>Table1[[#This Row],[m_miasto]]+Table1[[#This Row],[k_miasto]]+Table1[[#This Row],[m_wies]]+Table1[[#This Row],[k_wies]]</f>
        <v>237481</v>
      </c>
      <c r="H278">
        <f>Table1[[#This Row],[m_miasto]]+Table1[[#This Row],[k_miasto]]</f>
        <v>154726</v>
      </c>
      <c r="I278">
        <f>Table1[[#This Row],[m_wies]]+Table1[[#This Row],[k_wies]]</f>
        <v>82755</v>
      </c>
      <c r="J278" s="1">
        <f>Table1[[#This Row],[m_miasto]]*Table1[[#This Row],[wiek]]</f>
        <v>4485214</v>
      </c>
      <c r="K278" s="1">
        <f>Table1[[#This Row],[m_miasto]]+Table1[[#This Row],[m_wies]]-Table1[[#This Row],[k_miasto]]-Table1[[#This Row],[k_wies]]</f>
        <v>-47871</v>
      </c>
      <c r="L278" s="1" cm="1">
        <f t="array" ref="L278">_xlfn.IFS(A277&lt;&gt;Table1[[#This Row],[rok]],0,AND(L277=0, Table1[[#This Row],[Column1]]&lt;0),Table1[[#This Row],[wiek]]*Table1[[#This Row],[rok]],L277&lt;&gt;0,L277,L277=0,L277)</f>
        <v>98735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">
      <c r="A279">
        <v>2015</v>
      </c>
      <c r="B279">
        <v>75</v>
      </c>
      <c r="C279">
        <v>59676</v>
      </c>
      <c r="D279">
        <v>95951</v>
      </c>
      <c r="E279">
        <v>34409</v>
      </c>
      <c r="F279">
        <v>51529</v>
      </c>
      <c r="G279">
        <f>Table1[[#This Row],[m_miasto]]+Table1[[#This Row],[k_miasto]]+Table1[[#This Row],[m_wies]]+Table1[[#This Row],[k_wies]]</f>
        <v>241565</v>
      </c>
      <c r="H279">
        <f>Table1[[#This Row],[m_miasto]]+Table1[[#This Row],[k_miasto]]</f>
        <v>155627</v>
      </c>
      <c r="I279">
        <f>Table1[[#This Row],[m_wies]]+Table1[[#This Row],[k_wies]]</f>
        <v>85938</v>
      </c>
      <c r="J279" s="1">
        <f>Table1[[#This Row],[m_miasto]]*Table1[[#This Row],[wiek]]</f>
        <v>4475700</v>
      </c>
      <c r="K279" s="1">
        <f>Table1[[#This Row],[m_miasto]]+Table1[[#This Row],[m_wies]]-Table1[[#This Row],[k_miasto]]-Table1[[#This Row],[k_wies]]</f>
        <v>-53395</v>
      </c>
      <c r="L279" s="1" cm="1">
        <f t="array" ref="L279">_xlfn.IFS(A278&lt;&gt;Table1[[#This Row],[rok]],0,AND(L278=0, Table1[[#This Row],[Column1]]&lt;0),Table1[[#This Row],[wiek]]*Table1[[#This Row],[rok]],L278&lt;&gt;0,L278,L278=0,L278)</f>
        <v>98735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">
      <c r="A280">
        <v>2015</v>
      </c>
      <c r="B280">
        <v>76</v>
      </c>
      <c r="C280">
        <v>56687</v>
      </c>
      <c r="D280">
        <v>94253</v>
      </c>
      <c r="E280">
        <v>32865</v>
      </c>
      <c r="F280">
        <v>51389</v>
      </c>
      <c r="G280">
        <f>Table1[[#This Row],[m_miasto]]+Table1[[#This Row],[k_miasto]]+Table1[[#This Row],[m_wies]]+Table1[[#This Row],[k_wies]]</f>
        <v>235194</v>
      </c>
      <c r="H280">
        <f>Table1[[#This Row],[m_miasto]]+Table1[[#This Row],[k_miasto]]</f>
        <v>150940</v>
      </c>
      <c r="I280">
        <f>Table1[[#This Row],[m_wies]]+Table1[[#This Row],[k_wies]]</f>
        <v>84254</v>
      </c>
      <c r="J280" s="1">
        <f>Table1[[#This Row],[m_miasto]]*Table1[[#This Row],[wiek]]</f>
        <v>4308212</v>
      </c>
      <c r="K280" s="1">
        <f>Table1[[#This Row],[m_miasto]]+Table1[[#This Row],[m_wies]]-Table1[[#This Row],[k_miasto]]-Table1[[#This Row],[k_wies]]</f>
        <v>-56090</v>
      </c>
      <c r="L280" s="1" cm="1">
        <f t="array" ref="L280">_xlfn.IFS(A279&lt;&gt;Table1[[#This Row],[rok]],0,AND(L279=0, Table1[[#This Row],[Column1]]&lt;0),Table1[[#This Row],[wiek]]*Table1[[#This Row],[rok]],L279&lt;&gt;0,L279,L279=0,L279)</f>
        <v>98735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">
      <c r="A281">
        <v>2015</v>
      </c>
      <c r="B281">
        <v>77</v>
      </c>
      <c r="C281">
        <v>53250</v>
      </c>
      <c r="D281">
        <v>91653</v>
      </c>
      <c r="E281">
        <v>31541</v>
      </c>
      <c r="F281">
        <v>50934</v>
      </c>
      <c r="G281">
        <f>Table1[[#This Row],[m_miasto]]+Table1[[#This Row],[k_miasto]]+Table1[[#This Row],[m_wies]]+Table1[[#This Row],[k_wies]]</f>
        <v>227378</v>
      </c>
      <c r="H281">
        <f>Table1[[#This Row],[m_miasto]]+Table1[[#This Row],[k_miasto]]</f>
        <v>144903</v>
      </c>
      <c r="I281">
        <f>Table1[[#This Row],[m_wies]]+Table1[[#This Row],[k_wies]]</f>
        <v>82475</v>
      </c>
      <c r="J281" s="1">
        <f>Table1[[#This Row],[m_miasto]]*Table1[[#This Row],[wiek]]</f>
        <v>4100250</v>
      </c>
      <c r="K281" s="1">
        <f>Table1[[#This Row],[m_miasto]]+Table1[[#This Row],[m_wies]]-Table1[[#This Row],[k_miasto]]-Table1[[#This Row],[k_wies]]</f>
        <v>-57796</v>
      </c>
      <c r="L281" s="1" cm="1">
        <f t="array" ref="L281">_xlfn.IFS(A280&lt;&gt;Table1[[#This Row],[rok]],0,AND(L280=0, Table1[[#This Row],[Column1]]&lt;0),Table1[[#This Row],[wiek]]*Table1[[#This Row],[rok]],L280&lt;&gt;0,L280,L280=0,L280)</f>
        <v>98735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">
      <c r="A282">
        <v>2015</v>
      </c>
      <c r="B282">
        <v>78</v>
      </c>
      <c r="C282">
        <v>51016</v>
      </c>
      <c r="D282">
        <v>89629</v>
      </c>
      <c r="E282">
        <v>29686</v>
      </c>
      <c r="F282">
        <v>49887</v>
      </c>
      <c r="G282">
        <f>Table1[[#This Row],[m_miasto]]+Table1[[#This Row],[k_miasto]]+Table1[[#This Row],[m_wies]]+Table1[[#This Row],[k_wies]]</f>
        <v>220218</v>
      </c>
      <c r="H282">
        <f>Table1[[#This Row],[m_miasto]]+Table1[[#This Row],[k_miasto]]</f>
        <v>140645</v>
      </c>
      <c r="I282">
        <f>Table1[[#This Row],[m_wies]]+Table1[[#This Row],[k_wies]]</f>
        <v>79573</v>
      </c>
      <c r="J282" s="1">
        <f>Table1[[#This Row],[m_miasto]]*Table1[[#This Row],[wiek]]</f>
        <v>3979248</v>
      </c>
      <c r="K282" s="1">
        <f>Table1[[#This Row],[m_miasto]]+Table1[[#This Row],[m_wies]]-Table1[[#This Row],[k_miasto]]-Table1[[#This Row],[k_wies]]</f>
        <v>-58814</v>
      </c>
      <c r="L282" s="1" cm="1">
        <f t="array" ref="L282">_xlfn.IFS(A281&lt;&gt;Table1[[#This Row],[rok]],0,AND(L281=0, Table1[[#This Row],[Column1]]&lt;0),Table1[[#This Row],[wiek]]*Table1[[#This Row],[rok]],L281&lt;&gt;0,L281,L281=0,L281)</f>
        <v>98735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">
      <c r="A283">
        <v>2015</v>
      </c>
      <c r="B283">
        <v>79</v>
      </c>
      <c r="C283">
        <v>48360</v>
      </c>
      <c r="D283">
        <v>87761</v>
      </c>
      <c r="E283">
        <v>27776</v>
      </c>
      <c r="F283">
        <v>48888</v>
      </c>
      <c r="G283">
        <f>Table1[[#This Row],[m_miasto]]+Table1[[#This Row],[k_miasto]]+Table1[[#This Row],[m_wies]]+Table1[[#This Row],[k_wies]]</f>
        <v>212785</v>
      </c>
      <c r="H283">
        <f>Table1[[#This Row],[m_miasto]]+Table1[[#This Row],[k_miasto]]</f>
        <v>136121</v>
      </c>
      <c r="I283">
        <f>Table1[[#This Row],[m_wies]]+Table1[[#This Row],[k_wies]]</f>
        <v>76664</v>
      </c>
      <c r="J283" s="1">
        <f>Table1[[#This Row],[m_miasto]]*Table1[[#This Row],[wiek]]</f>
        <v>3820440</v>
      </c>
      <c r="K283" s="1">
        <f>Table1[[#This Row],[m_miasto]]+Table1[[#This Row],[m_wies]]-Table1[[#This Row],[k_miasto]]-Table1[[#This Row],[k_wies]]</f>
        <v>-60513</v>
      </c>
      <c r="L283" s="1" cm="1">
        <f t="array" ref="L283">_xlfn.IFS(A282&lt;&gt;Table1[[#This Row],[rok]],0,AND(L282=0, Table1[[#This Row],[Column1]]&lt;0),Table1[[#This Row],[wiek]]*Table1[[#This Row],[rok]],L282&lt;&gt;0,L282,L282=0,L282)</f>
        <v>98735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">
      <c r="A284">
        <v>2015</v>
      </c>
      <c r="B284">
        <v>80</v>
      </c>
      <c r="C284">
        <v>44022</v>
      </c>
      <c r="D284">
        <v>82281</v>
      </c>
      <c r="E284">
        <v>25633</v>
      </c>
      <c r="F284">
        <v>47010</v>
      </c>
      <c r="G284">
        <f>Table1[[#This Row],[m_miasto]]+Table1[[#This Row],[k_miasto]]+Table1[[#This Row],[m_wies]]+Table1[[#This Row],[k_wies]]</f>
        <v>198946</v>
      </c>
      <c r="H284">
        <f>Table1[[#This Row],[m_miasto]]+Table1[[#This Row],[k_miasto]]</f>
        <v>126303</v>
      </c>
      <c r="I284">
        <f>Table1[[#This Row],[m_wies]]+Table1[[#This Row],[k_wies]]</f>
        <v>72643</v>
      </c>
      <c r="J284" s="1">
        <f>Table1[[#This Row],[m_miasto]]*Table1[[#This Row],[wiek]]</f>
        <v>3521760</v>
      </c>
      <c r="K284" s="1">
        <f>Table1[[#This Row],[m_miasto]]+Table1[[#This Row],[m_wies]]-Table1[[#This Row],[k_miasto]]-Table1[[#This Row],[k_wies]]</f>
        <v>-59636</v>
      </c>
      <c r="L284" s="1" cm="1">
        <f t="array" ref="L284">_xlfn.IFS(A283&lt;&gt;Table1[[#This Row],[rok]],0,AND(L283=0, Table1[[#This Row],[Column1]]&lt;0),Table1[[#This Row],[wiek]]*Table1[[#This Row],[rok]],L283&lt;&gt;0,L283,L283=0,L283)</f>
        <v>98735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">
      <c r="A285">
        <v>2015</v>
      </c>
      <c r="B285">
        <v>81</v>
      </c>
      <c r="C285">
        <v>39288</v>
      </c>
      <c r="D285">
        <v>75754</v>
      </c>
      <c r="E285">
        <v>23178</v>
      </c>
      <c r="F285">
        <v>44594</v>
      </c>
      <c r="G285">
        <f>Table1[[#This Row],[m_miasto]]+Table1[[#This Row],[k_miasto]]+Table1[[#This Row],[m_wies]]+Table1[[#This Row],[k_wies]]</f>
        <v>182814</v>
      </c>
      <c r="H285">
        <f>Table1[[#This Row],[m_miasto]]+Table1[[#This Row],[k_miasto]]</f>
        <v>115042</v>
      </c>
      <c r="I285">
        <f>Table1[[#This Row],[m_wies]]+Table1[[#This Row],[k_wies]]</f>
        <v>67772</v>
      </c>
      <c r="J285" s="1">
        <f>Table1[[#This Row],[m_miasto]]*Table1[[#This Row],[wiek]]</f>
        <v>3182328</v>
      </c>
      <c r="K285" s="1">
        <f>Table1[[#This Row],[m_miasto]]+Table1[[#This Row],[m_wies]]-Table1[[#This Row],[k_miasto]]-Table1[[#This Row],[k_wies]]</f>
        <v>-57882</v>
      </c>
      <c r="L285" s="1" cm="1">
        <f t="array" ref="L285">_xlfn.IFS(A284&lt;&gt;Table1[[#This Row],[rok]],0,AND(L284=0, Table1[[#This Row],[Column1]]&lt;0),Table1[[#This Row],[wiek]]*Table1[[#This Row],[rok]],L284&lt;&gt;0,L284,L284=0,L284)</f>
        <v>98735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">
      <c r="A286">
        <v>2015</v>
      </c>
      <c r="B286">
        <v>82</v>
      </c>
      <c r="C286">
        <v>35442</v>
      </c>
      <c r="D286">
        <v>69725</v>
      </c>
      <c r="E286">
        <v>20845</v>
      </c>
      <c r="F286">
        <v>41678</v>
      </c>
      <c r="G286">
        <f>Table1[[#This Row],[m_miasto]]+Table1[[#This Row],[k_miasto]]+Table1[[#This Row],[m_wies]]+Table1[[#This Row],[k_wies]]</f>
        <v>167690</v>
      </c>
      <c r="H286">
        <f>Table1[[#This Row],[m_miasto]]+Table1[[#This Row],[k_miasto]]</f>
        <v>105167</v>
      </c>
      <c r="I286">
        <f>Table1[[#This Row],[m_wies]]+Table1[[#This Row],[k_wies]]</f>
        <v>62523</v>
      </c>
      <c r="J286" s="1">
        <f>Table1[[#This Row],[m_miasto]]*Table1[[#This Row],[wiek]]</f>
        <v>2906244</v>
      </c>
      <c r="K286" s="1">
        <f>Table1[[#This Row],[m_miasto]]+Table1[[#This Row],[m_wies]]-Table1[[#This Row],[k_miasto]]-Table1[[#This Row],[k_wies]]</f>
        <v>-55116</v>
      </c>
      <c r="L286" s="1" cm="1">
        <f t="array" ref="L286">_xlfn.IFS(A285&lt;&gt;Table1[[#This Row],[rok]],0,AND(L285=0, Table1[[#This Row],[Column1]]&lt;0),Table1[[#This Row],[wiek]]*Table1[[#This Row],[rok]],L285&lt;&gt;0,L285,L285=0,L285)</f>
        <v>98735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">
      <c r="A287">
        <v>2015</v>
      </c>
      <c r="B287">
        <v>83</v>
      </c>
      <c r="C287">
        <v>33015</v>
      </c>
      <c r="D287">
        <v>67270</v>
      </c>
      <c r="E287">
        <v>19166</v>
      </c>
      <c r="F287">
        <v>41565</v>
      </c>
      <c r="G287">
        <f>Table1[[#This Row],[m_miasto]]+Table1[[#This Row],[k_miasto]]+Table1[[#This Row],[m_wies]]+Table1[[#This Row],[k_wies]]</f>
        <v>161016</v>
      </c>
      <c r="H287">
        <f>Table1[[#This Row],[m_miasto]]+Table1[[#This Row],[k_miasto]]</f>
        <v>100285</v>
      </c>
      <c r="I287">
        <f>Table1[[#This Row],[m_wies]]+Table1[[#This Row],[k_wies]]</f>
        <v>60731</v>
      </c>
      <c r="J287" s="1">
        <f>Table1[[#This Row],[m_miasto]]*Table1[[#This Row],[wiek]]</f>
        <v>2740245</v>
      </c>
      <c r="K287" s="1">
        <f>Table1[[#This Row],[m_miasto]]+Table1[[#This Row],[m_wies]]-Table1[[#This Row],[k_miasto]]-Table1[[#This Row],[k_wies]]</f>
        <v>-56654</v>
      </c>
      <c r="L287" s="1" cm="1">
        <f t="array" ref="L287">_xlfn.IFS(A286&lt;&gt;Table1[[#This Row],[rok]],0,AND(L286=0, Table1[[#This Row],[Column1]]&lt;0),Table1[[#This Row],[wiek]]*Table1[[#This Row],[rok]],L286&lt;&gt;0,L286,L286=0,L286)</f>
        <v>98735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">
      <c r="A288">
        <v>2015</v>
      </c>
      <c r="B288">
        <v>84</v>
      </c>
      <c r="C288">
        <v>29852</v>
      </c>
      <c r="D288">
        <v>61921</v>
      </c>
      <c r="E288">
        <v>17426</v>
      </c>
      <c r="F288">
        <v>39224</v>
      </c>
      <c r="G288">
        <f>Table1[[#This Row],[m_miasto]]+Table1[[#This Row],[k_miasto]]+Table1[[#This Row],[m_wies]]+Table1[[#This Row],[k_wies]]</f>
        <v>148423</v>
      </c>
      <c r="H288">
        <f>Table1[[#This Row],[m_miasto]]+Table1[[#This Row],[k_miasto]]</f>
        <v>91773</v>
      </c>
      <c r="I288">
        <f>Table1[[#This Row],[m_wies]]+Table1[[#This Row],[k_wies]]</f>
        <v>56650</v>
      </c>
      <c r="J288" s="1">
        <f>Table1[[#This Row],[m_miasto]]*Table1[[#This Row],[wiek]]</f>
        <v>2507568</v>
      </c>
      <c r="K288" s="1">
        <f>Table1[[#This Row],[m_miasto]]+Table1[[#This Row],[m_wies]]-Table1[[#This Row],[k_miasto]]-Table1[[#This Row],[k_wies]]</f>
        <v>-53867</v>
      </c>
      <c r="L288" s="1" cm="1">
        <f t="array" ref="L288">_xlfn.IFS(A287&lt;&gt;Table1[[#This Row],[rok]],0,AND(L287=0, Table1[[#This Row],[Column1]]&lt;0),Table1[[#This Row],[wiek]]*Table1[[#This Row],[rok]],L287&lt;&gt;0,L287,L287=0,L287)</f>
        <v>98735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">
      <c r="A289">
        <v>2015</v>
      </c>
      <c r="B289">
        <v>85</v>
      </c>
      <c r="C289">
        <v>26611</v>
      </c>
      <c r="D289">
        <v>57795</v>
      </c>
      <c r="E289">
        <v>15639</v>
      </c>
      <c r="F289">
        <v>36934</v>
      </c>
      <c r="G289">
        <f>Table1[[#This Row],[m_miasto]]+Table1[[#This Row],[k_miasto]]+Table1[[#This Row],[m_wies]]+Table1[[#This Row],[k_wies]]</f>
        <v>136979</v>
      </c>
      <c r="H289">
        <f>Table1[[#This Row],[m_miasto]]+Table1[[#This Row],[k_miasto]]</f>
        <v>84406</v>
      </c>
      <c r="I289">
        <f>Table1[[#This Row],[m_wies]]+Table1[[#This Row],[k_wies]]</f>
        <v>52573</v>
      </c>
      <c r="J289" s="1">
        <f>Table1[[#This Row],[m_miasto]]*Table1[[#This Row],[wiek]]</f>
        <v>2261935</v>
      </c>
      <c r="K289" s="1">
        <f>Table1[[#This Row],[m_miasto]]+Table1[[#This Row],[m_wies]]-Table1[[#This Row],[k_miasto]]-Table1[[#This Row],[k_wies]]</f>
        <v>-52479</v>
      </c>
      <c r="L289" s="1" cm="1">
        <f t="array" ref="L289">_xlfn.IFS(A288&lt;&gt;Table1[[#This Row],[rok]],0,AND(L288=0, Table1[[#This Row],[Column1]]&lt;0),Table1[[#This Row],[wiek]]*Table1[[#This Row],[rok]],L288&lt;&gt;0,L288,L288=0,L288)</f>
        <v>98735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">
      <c r="A290">
        <v>2015</v>
      </c>
      <c r="B290">
        <v>86</v>
      </c>
      <c r="C290">
        <v>21353</v>
      </c>
      <c r="D290">
        <v>48659</v>
      </c>
      <c r="E290">
        <v>13014</v>
      </c>
      <c r="F290">
        <v>31968</v>
      </c>
      <c r="G290">
        <f>Table1[[#This Row],[m_miasto]]+Table1[[#This Row],[k_miasto]]+Table1[[#This Row],[m_wies]]+Table1[[#This Row],[k_wies]]</f>
        <v>114994</v>
      </c>
      <c r="H290">
        <f>Table1[[#This Row],[m_miasto]]+Table1[[#This Row],[k_miasto]]</f>
        <v>70012</v>
      </c>
      <c r="I290">
        <f>Table1[[#This Row],[m_wies]]+Table1[[#This Row],[k_wies]]</f>
        <v>44982</v>
      </c>
      <c r="J290" s="1">
        <f>Table1[[#This Row],[m_miasto]]*Table1[[#This Row],[wiek]]</f>
        <v>1836358</v>
      </c>
      <c r="K290" s="1">
        <f>Table1[[#This Row],[m_miasto]]+Table1[[#This Row],[m_wies]]-Table1[[#This Row],[k_miasto]]-Table1[[#This Row],[k_wies]]</f>
        <v>-46260</v>
      </c>
      <c r="L290" s="1" cm="1">
        <f t="array" ref="L290">_xlfn.IFS(A289&lt;&gt;Table1[[#This Row],[rok]],0,AND(L289=0, Table1[[#This Row],[Column1]]&lt;0),Table1[[#This Row],[wiek]]*Table1[[#This Row],[rok]],L289&lt;&gt;0,L289,L289=0,L289)</f>
        <v>98735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">
      <c r="A291">
        <v>2015</v>
      </c>
      <c r="B291">
        <v>87</v>
      </c>
      <c r="C291">
        <v>17598</v>
      </c>
      <c r="D291">
        <v>41656</v>
      </c>
      <c r="E291">
        <v>10734</v>
      </c>
      <c r="F291">
        <v>27823</v>
      </c>
      <c r="G291">
        <f>Table1[[#This Row],[m_miasto]]+Table1[[#This Row],[k_miasto]]+Table1[[#This Row],[m_wies]]+Table1[[#This Row],[k_wies]]</f>
        <v>97811</v>
      </c>
      <c r="H291">
        <f>Table1[[#This Row],[m_miasto]]+Table1[[#This Row],[k_miasto]]</f>
        <v>59254</v>
      </c>
      <c r="I291">
        <f>Table1[[#This Row],[m_wies]]+Table1[[#This Row],[k_wies]]</f>
        <v>38557</v>
      </c>
      <c r="J291" s="1">
        <f>Table1[[#This Row],[m_miasto]]*Table1[[#This Row],[wiek]]</f>
        <v>1531026</v>
      </c>
      <c r="K291" s="1">
        <f>Table1[[#This Row],[m_miasto]]+Table1[[#This Row],[m_wies]]-Table1[[#This Row],[k_miasto]]-Table1[[#This Row],[k_wies]]</f>
        <v>-41147</v>
      </c>
      <c r="L291" s="1" cm="1">
        <f t="array" ref="L291">_xlfn.IFS(A290&lt;&gt;Table1[[#This Row],[rok]],0,AND(L290=0, Table1[[#This Row],[Column1]]&lt;0),Table1[[#This Row],[wiek]]*Table1[[#This Row],[rok]],L290&lt;&gt;0,L290,L290=0,L290)</f>
        <v>98735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">
      <c r="A292">
        <v>2015</v>
      </c>
      <c r="B292">
        <v>88</v>
      </c>
      <c r="C292">
        <v>13231</v>
      </c>
      <c r="D292">
        <v>34081</v>
      </c>
      <c r="E292">
        <v>8287</v>
      </c>
      <c r="F292">
        <v>23286</v>
      </c>
      <c r="G292">
        <f>Table1[[#This Row],[m_miasto]]+Table1[[#This Row],[k_miasto]]+Table1[[#This Row],[m_wies]]+Table1[[#This Row],[k_wies]]</f>
        <v>78885</v>
      </c>
      <c r="H292">
        <f>Table1[[#This Row],[m_miasto]]+Table1[[#This Row],[k_miasto]]</f>
        <v>47312</v>
      </c>
      <c r="I292">
        <f>Table1[[#This Row],[m_wies]]+Table1[[#This Row],[k_wies]]</f>
        <v>31573</v>
      </c>
      <c r="J292" s="1">
        <f>Table1[[#This Row],[m_miasto]]*Table1[[#This Row],[wiek]]</f>
        <v>1164328</v>
      </c>
      <c r="K292" s="1">
        <f>Table1[[#This Row],[m_miasto]]+Table1[[#This Row],[m_wies]]-Table1[[#This Row],[k_miasto]]-Table1[[#This Row],[k_wies]]</f>
        <v>-35849</v>
      </c>
      <c r="L292" s="1" cm="1">
        <f t="array" ref="L292">_xlfn.IFS(A291&lt;&gt;Table1[[#This Row],[rok]],0,AND(L291=0, Table1[[#This Row],[Column1]]&lt;0),Table1[[#This Row],[wiek]]*Table1[[#This Row],[rok]],L291&lt;&gt;0,L291,L291=0,L291)</f>
        <v>98735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">
      <c r="A293">
        <v>2015</v>
      </c>
      <c r="B293">
        <v>89</v>
      </c>
      <c r="C293">
        <v>10494</v>
      </c>
      <c r="D293">
        <v>29877</v>
      </c>
      <c r="E293">
        <v>6480</v>
      </c>
      <c r="F293">
        <v>19499</v>
      </c>
      <c r="G293">
        <f>Table1[[#This Row],[m_miasto]]+Table1[[#This Row],[k_miasto]]+Table1[[#This Row],[m_wies]]+Table1[[#This Row],[k_wies]]</f>
        <v>66350</v>
      </c>
      <c r="H293">
        <f>Table1[[#This Row],[m_miasto]]+Table1[[#This Row],[k_miasto]]</f>
        <v>40371</v>
      </c>
      <c r="I293">
        <f>Table1[[#This Row],[m_wies]]+Table1[[#This Row],[k_wies]]</f>
        <v>25979</v>
      </c>
      <c r="J293" s="1">
        <f>Table1[[#This Row],[m_miasto]]*Table1[[#This Row],[wiek]]</f>
        <v>933966</v>
      </c>
      <c r="K293" s="1">
        <f>Table1[[#This Row],[m_miasto]]+Table1[[#This Row],[m_wies]]-Table1[[#This Row],[k_miasto]]-Table1[[#This Row],[k_wies]]</f>
        <v>-32402</v>
      </c>
      <c r="L293" s="1" cm="1">
        <f t="array" ref="L293">_xlfn.IFS(A292&lt;&gt;Table1[[#This Row],[rok]],0,AND(L292=0, Table1[[#This Row],[Column1]]&lt;0),Table1[[#This Row],[wiek]]*Table1[[#This Row],[rok]],L292&lt;&gt;0,L292,L292=0,L292)</f>
        <v>98735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">
      <c r="A294">
        <v>2015</v>
      </c>
      <c r="B294">
        <v>90</v>
      </c>
      <c r="C294">
        <v>8835</v>
      </c>
      <c r="D294">
        <v>26228</v>
      </c>
      <c r="E294">
        <v>5240</v>
      </c>
      <c r="F294">
        <v>16821</v>
      </c>
      <c r="G294">
        <f>Table1[[#This Row],[m_miasto]]+Table1[[#This Row],[k_miasto]]+Table1[[#This Row],[m_wies]]+Table1[[#This Row],[k_wies]]</f>
        <v>57124</v>
      </c>
      <c r="H294">
        <f>Table1[[#This Row],[m_miasto]]+Table1[[#This Row],[k_miasto]]</f>
        <v>35063</v>
      </c>
      <c r="I294">
        <f>Table1[[#This Row],[m_wies]]+Table1[[#This Row],[k_wies]]</f>
        <v>22061</v>
      </c>
      <c r="J294" s="1">
        <f>Table1[[#This Row],[m_miasto]]*Table1[[#This Row],[wiek]]</f>
        <v>795150</v>
      </c>
      <c r="K294" s="1">
        <f>Table1[[#This Row],[m_miasto]]+Table1[[#This Row],[m_wies]]-Table1[[#This Row],[k_miasto]]-Table1[[#This Row],[k_wies]]</f>
        <v>-28974</v>
      </c>
      <c r="L294" s="1" cm="1">
        <f t="array" ref="L294">_xlfn.IFS(A293&lt;&gt;Table1[[#This Row],[rok]],0,AND(L293=0, Table1[[#This Row],[Column1]]&lt;0),Table1[[#This Row],[wiek]]*Table1[[#This Row],[rok]],L293&lt;&gt;0,L293,L293=0,L293)</f>
        <v>98735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">
      <c r="A295">
        <v>2015</v>
      </c>
      <c r="B295">
        <v>91</v>
      </c>
      <c r="C295">
        <v>6329</v>
      </c>
      <c r="D295">
        <v>19692</v>
      </c>
      <c r="E295">
        <v>3854</v>
      </c>
      <c r="F295">
        <v>12778</v>
      </c>
      <c r="G295">
        <f>Table1[[#This Row],[m_miasto]]+Table1[[#This Row],[k_miasto]]+Table1[[#This Row],[m_wies]]+Table1[[#This Row],[k_wies]]</f>
        <v>42653</v>
      </c>
      <c r="H295">
        <f>Table1[[#This Row],[m_miasto]]+Table1[[#This Row],[k_miasto]]</f>
        <v>26021</v>
      </c>
      <c r="I295">
        <f>Table1[[#This Row],[m_wies]]+Table1[[#This Row],[k_wies]]</f>
        <v>16632</v>
      </c>
      <c r="J295" s="1">
        <f>Table1[[#This Row],[m_miasto]]*Table1[[#This Row],[wiek]]</f>
        <v>575939</v>
      </c>
      <c r="K295" s="1">
        <f>Table1[[#This Row],[m_miasto]]+Table1[[#This Row],[m_wies]]-Table1[[#This Row],[k_miasto]]-Table1[[#This Row],[k_wies]]</f>
        <v>-22287</v>
      </c>
      <c r="L295" s="1" cm="1">
        <f t="array" ref="L295">_xlfn.IFS(A294&lt;&gt;Table1[[#This Row],[rok]],0,AND(L294=0, Table1[[#This Row],[Column1]]&lt;0),Table1[[#This Row],[wiek]]*Table1[[#This Row],[rok]],L294&lt;&gt;0,L294,L294=0,L294)</f>
        <v>98735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">
      <c r="A296">
        <v>2015</v>
      </c>
      <c r="B296">
        <v>92</v>
      </c>
      <c r="C296">
        <v>5005</v>
      </c>
      <c r="D296">
        <v>15847</v>
      </c>
      <c r="E296">
        <v>3130</v>
      </c>
      <c r="F296">
        <v>10231</v>
      </c>
      <c r="G296">
        <f>Table1[[#This Row],[m_miasto]]+Table1[[#This Row],[k_miasto]]+Table1[[#This Row],[m_wies]]+Table1[[#This Row],[k_wies]]</f>
        <v>34213</v>
      </c>
      <c r="H296">
        <f>Table1[[#This Row],[m_miasto]]+Table1[[#This Row],[k_miasto]]</f>
        <v>20852</v>
      </c>
      <c r="I296">
        <f>Table1[[#This Row],[m_wies]]+Table1[[#This Row],[k_wies]]</f>
        <v>13361</v>
      </c>
      <c r="J296" s="1">
        <f>Table1[[#This Row],[m_miasto]]*Table1[[#This Row],[wiek]]</f>
        <v>460460</v>
      </c>
      <c r="K296" s="1">
        <f>Table1[[#This Row],[m_miasto]]+Table1[[#This Row],[m_wies]]-Table1[[#This Row],[k_miasto]]-Table1[[#This Row],[k_wies]]</f>
        <v>-17943</v>
      </c>
      <c r="L296" s="1" cm="1">
        <f t="array" ref="L296">_xlfn.IFS(A295&lt;&gt;Table1[[#This Row],[rok]],0,AND(L295=0, Table1[[#This Row],[Column1]]&lt;0),Table1[[#This Row],[wiek]]*Table1[[#This Row],[rok]],L295&lt;&gt;0,L295,L295=0,L295)</f>
        <v>98735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">
      <c r="A297">
        <v>2015</v>
      </c>
      <c r="B297">
        <v>93</v>
      </c>
      <c r="C297">
        <v>3435</v>
      </c>
      <c r="D297">
        <v>11970</v>
      </c>
      <c r="E297">
        <v>2231</v>
      </c>
      <c r="F297">
        <v>7648</v>
      </c>
      <c r="G297">
        <f>Table1[[#This Row],[m_miasto]]+Table1[[#This Row],[k_miasto]]+Table1[[#This Row],[m_wies]]+Table1[[#This Row],[k_wies]]</f>
        <v>25284</v>
      </c>
      <c r="H297">
        <f>Table1[[#This Row],[m_miasto]]+Table1[[#This Row],[k_miasto]]</f>
        <v>15405</v>
      </c>
      <c r="I297">
        <f>Table1[[#This Row],[m_wies]]+Table1[[#This Row],[k_wies]]</f>
        <v>9879</v>
      </c>
      <c r="J297" s="1">
        <f>Table1[[#This Row],[m_miasto]]*Table1[[#This Row],[wiek]]</f>
        <v>319455</v>
      </c>
      <c r="K297" s="1">
        <f>Table1[[#This Row],[m_miasto]]+Table1[[#This Row],[m_wies]]-Table1[[#This Row],[k_miasto]]-Table1[[#This Row],[k_wies]]</f>
        <v>-13952</v>
      </c>
      <c r="L297" s="1" cm="1">
        <f t="array" ref="L297">_xlfn.IFS(A296&lt;&gt;Table1[[#This Row],[rok]],0,AND(L296=0, Table1[[#This Row],[Column1]]&lt;0),Table1[[#This Row],[wiek]]*Table1[[#This Row],[rok]],L296&lt;&gt;0,L296,L296=0,L296)</f>
        <v>98735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">
      <c r="A298">
        <v>2015</v>
      </c>
      <c r="B298">
        <v>94</v>
      </c>
      <c r="C298">
        <v>2269</v>
      </c>
      <c r="D298">
        <v>7730</v>
      </c>
      <c r="E298">
        <v>1439</v>
      </c>
      <c r="F298">
        <v>5025</v>
      </c>
      <c r="G298">
        <f>Table1[[#This Row],[m_miasto]]+Table1[[#This Row],[k_miasto]]+Table1[[#This Row],[m_wies]]+Table1[[#This Row],[k_wies]]</f>
        <v>16463</v>
      </c>
      <c r="H298">
        <f>Table1[[#This Row],[m_miasto]]+Table1[[#This Row],[k_miasto]]</f>
        <v>9999</v>
      </c>
      <c r="I298">
        <f>Table1[[#This Row],[m_wies]]+Table1[[#This Row],[k_wies]]</f>
        <v>6464</v>
      </c>
      <c r="J298" s="1">
        <f>Table1[[#This Row],[m_miasto]]*Table1[[#This Row],[wiek]]</f>
        <v>213286</v>
      </c>
      <c r="K298" s="1">
        <f>Table1[[#This Row],[m_miasto]]+Table1[[#This Row],[m_wies]]-Table1[[#This Row],[k_miasto]]-Table1[[#This Row],[k_wies]]</f>
        <v>-9047</v>
      </c>
      <c r="L298" s="1" cm="1">
        <f t="array" ref="L298">_xlfn.IFS(A297&lt;&gt;Table1[[#This Row],[rok]],0,AND(L297=0, Table1[[#This Row],[Column1]]&lt;0),Table1[[#This Row],[wiek]]*Table1[[#This Row],[rok]],L297&lt;&gt;0,L297,L297=0,L297)</f>
        <v>98735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">
      <c r="A299">
        <v>2015</v>
      </c>
      <c r="B299">
        <v>95</v>
      </c>
      <c r="C299">
        <v>1569</v>
      </c>
      <c r="D299">
        <v>5373</v>
      </c>
      <c r="E299">
        <v>1068</v>
      </c>
      <c r="F299">
        <v>3457</v>
      </c>
      <c r="G299">
        <f>Table1[[#This Row],[m_miasto]]+Table1[[#This Row],[k_miasto]]+Table1[[#This Row],[m_wies]]+Table1[[#This Row],[k_wies]]</f>
        <v>11467</v>
      </c>
      <c r="H299">
        <f>Table1[[#This Row],[m_miasto]]+Table1[[#This Row],[k_miasto]]</f>
        <v>6942</v>
      </c>
      <c r="I299">
        <f>Table1[[#This Row],[m_wies]]+Table1[[#This Row],[k_wies]]</f>
        <v>4525</v>
      </c>
      <c r="J299" s="1">
        <f>Table1[[#This Row],[m_miasto]]*Table1[[#This Row],[wiek]]</f>
        <v>149055</v>
      </c>
      <c r="K299" s="1">
        <f>Table1[[#This Row],[m_miasto]]+Table1[[#This Row],[m_wies]]-Table1[[#This Row],[k_miasto]]-Table1[[#This Row],[k_wies]]</f>
        <v>-6193</v>
      </c>
      <c r="L299" s="1" cm="1">
        <f t="array" ref="L299">_xlfn.IFS(A298&lt;&gt;Table1[[#This Row],[rok]],0,AND(L298=0, Table1[[#This Row],[Column1]]&lt;0),Table1[[#This Row],[wiek]]*Table1[[#This Row],[rok]],L298&lt;&gt;0,L298,L298=0,L298)</f>
        <v>98735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">
      <c r="A300">
        <v>2015</v>
      </c>
      <c r="B300">
        <v>96</v>
      </c>
      <c r="C300">
        <v>950</v>
      </c>
      <c r="D300">
        <v>3387</v>
      </c>
      <c r="E300">
        <v>657</v>
      </c>
      <c r="F300">
        <v>2333</v>
      </c>
      <c r="G300">
        <f>Table1[[#This Row],[m_miasto]]+Table1[[#This Row],[k_miasto]]+Table1[[#This Row],[m_wies]]+Table1[[#This Row],[k_wies]]</f>
        <v>7327</v>
      </c>
      <c r="H300">
        <f>Table1[[#This Row],[m_miasto]]+Table1[[#This Row],[k_miasto]]</f>
        <v>4337</v>
      </c>
      <c r="I300">
        <f>Table1[[#This Row],[m_wies]]+Table1[[#This Row],[k_wies]]</f>
        <v>2990</v>
      </c>
      <c r="J300" s="1">
        <f>Table1[[#This Row],[m_miasto]]*Table1[[#This Row],[wiek]]</f>
        <v>91200</v>
      </c>
      <c r="K300" s="1">
        <f>Table1[[#This Row],[m_miasto]]+Table1[[#This Row],[m_wies]]-Table1[[#This Row],[k_miasto]]-Table1[[#This Row],[k_wies]]</f>
        <v>-4113</v>
      </c>
      <c r="L300" s="1" cm="1">
        <f t="array" ref="L300">_xlfn.IFS(A299&lt;&gt;Table1[[#This Row],[rok]],0,AND(L299=0, Table1[[#This Row],[Column1]]&lt;0),Table1[[#This Row],[wiek]]*Table1[[#This Row],[rok]],L299&lt;&gt;0,L299,L299=0,L299)</f>
        <v>98735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3">
      <c r="A301">
        <v>2015</v>
      </c>
      <c r="B301">
        <v>97</v>
      </c>
      <c r="C301">
        <v>462</v>
      </c>
      <c r="D301">
        <v>1757</v>
      </c>
      <c r="E301">
        <v>275</v>
      </c>
      <c r="F301">
        <v>1103</v>
      </c>
      <c r="G301">
        <f>Table1[[#This Row],[m_miasto]]+Table1[[#This Row],[k_miasto]]+Table1[[#This Row],[m_wies]]+Table1[[#This Row],[k_wies]]</f>
        <v>3597</v>
      </c>
      <c r="H301">
        <f>Table1[[#This Row],[m_miasto]]+Table1[[#This Row],[k_miasto]]</f>
        <v>2219</v>
      </c>
      <c r="I301">
        <f>Table1[[#This Row],[m_wies]]+Table1[[#This Row],[k_wies]]</f>
        <v>1378</v>
      </c>
      <c r="J301" s="1">
        <f>Table1[[#This Row],[m_miasto]]*Table1[[#This Row],[wiek]]</f>
        <v>44814</v>
      </c>
      <c r="K301" s="1">
        <f>Table1[[#This Row],[m_miasto]]+Table1[[#This Row],[m_wies]]-Table1[[#This Row],[k_miasto]]-Table1[[#This Row],[k_wies]]</f>
        <v>-2123</v>
      </c>
      <c r="L301" s="1" cm="1">
        <f t="array" ref="L301">_xlfn.IFS(A300&lt;&gt;Table1[[#This Row],[rok]],0,AND(L300=0, Table1[[#This Row],[Column1]]&lt;0),Table1[[#This Row],[wiek]]*Table1[[#This Row],[rok]],L300&lt;&gt;0,L300,L300=0,L300)</f>
        <v>98735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3">
      <c r="A302">
        <v>2015</v>
      </c>
      <c r="B302">
        <v>98</v>
      </c>
      <c r="C302">
        <v>283</v>
      </c>
      <c r="D302">
        <v>1239</v>
      </c>
      <c r="E302">
        <v>211</v>
      </c>
      <c r="F302">
        <v>750</v>
      </c>
      <c r="G302">
        <f>Table1[[#This Row],[m_miasto]]+Table1[[#This Row],[k_miasto]]+Table1[[#This Row],[m_wies]]+Table1[[#This Row],[k_wies]]</f>
        <v>2483</v>
      </c>
      <c r="H302">
        <f>Table1[[#This Row],[m_miasto]]+Table1[[#This Row],[k_miasto]]</f>
        <v>1522</v>
      </c>
      <c r="I302">
        <f>Table1[[#This Row],[m_wies]]+Table1[[#This Row],[k_wies]]</f>
        <v>961</v>
      </c>
      <c r="J302" s="1">
        <f>Table1[[#This Row],[m_miasto]]*Table1[[#This Row],[wiek]]</f>
        <v>27734</v>
      </c>
      <c r="K302" s="1">
        <f>Table1[[#This Row],[m_miasto]]+Table1[[#This Row],[m_wies]]-Table1[[#This Row],[k_miasto]]-Table1[[#This Row],[k_wies]]</f>
        <v>-1495</v>
      </c>
      <c r="L302" s="1" cm="1">
        <f t="array" ref="L302">_xlfn.IFS(A301&lt;&gt;Table1[[#This Row],[rok]],0,AND(L301=0, Table1[[#This Row],[Column1]]&lt;0),Table1[[#This Row],[wiek]]*Table1[[#This Row],[rok]],L301&lt;&gt;0,L301,L301=0,L301)</f>
        <v>98735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3">
      <c r="A303">
        <v>2015</v>
      </c>
      <c r="B303">
        <v>99</v>
      </c>
      <c r="C303">
        <v>211</v>
      </c>
      <c r="D303">
        <v>894</v>
      </c>
      <c r="E303">
        <v>137</v>
      </c>
      <c r="F303">
        <v>531</v>
      </c>
      <c r="G303">
        <f>Table1[[#This Row],[m_miasto]]+Table1[[#This Row],[k_miasto]]+Table1[[#This Row],[m_wies]]+Table1[[#This Row],[k_wies]]</f>
        <v>1773</v>
      </c>
      <c r="H303">
        <f>Table1[[#This Row],[m_miasto]]+Table1[[#This Row],[k_miasto]]</f>
        <v>1105</v>
      </c>
      <c r="I303">
        <f>Table1[[#This Row],[m_wies]]+Table1[[#This Row],[k_wies]]</f>
        <v>668</v>
      </c>
      <c r="J303" s="1">
        <f>Table1[[#This Row],[m_miasto]]*Table1[[#This Row],[wiek]]</f>
        <v>20889</v>
      </c>
      <c r="K303" s="1">
        <f>Table1[[#This Row],[m_miasto]]+Table1[[#This Row],[m_wies]]-Table1[[#This Row],[k_miasto]]-Table1[[#This Row],[k_wies]]</f>
        <v>-1077</v>
      </c>
      <c r="L303" s="1" cm="1">
        <f t="array" ref="L303">_xlfn.IFS(A302&lt;&gt;Table1[[#This Row],[rok]],0,AND(L302=0, Table1[[#This Row],[Column1]]&lt;0),Table1[[#This Row],[wiek]]*Table1[[#This Row],[rok]],L302&lt;&gt;0,L302,L302=0,L302)</f>
        <v>98735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3">
      <c r="A304">
        <v>2015</v>
      </c>
      <c r="B304">
        <v>100</v>
      </c>
      <c r="C304">
        <v>473</v>
      </c>
      <c r="D304">
        <v>2055</v>
      </c>
      <c r="E304">
        <v>254</v>
      </c>
      <c r="F304">
        <v>1009</v>
      </c>
      <c r="G304">
        <f>Table1[[#This Row],[m_miasto]]+Table1[[#This Row],[k_miasto]]+Table1[[#This Row],[m_wies]]+Table1[[#This Row],[k_wies]]</f>
        <v>3791</v>
      </c>
      <c r="H304">
        <f>Table1[[#This Row],[m_miasto]]+Table1[[#This Row],[k_miasto]]</f>
        <v>2528</v>
      </c>
      <c r="I304">
        <f>Table1[[#This Row],[m_wies]]+Table1[[#This Row],[k_wies]]</f>
        <v>1263</v>
      </c>
      <c r="J304" s="1">
        <f>Table1[[#This Row],[m_miasto]]*Table1[[#This Row],[wiek]]</f>
        <v>47300</v>
      </c>
      <c r="K304" s="1">
        <f>Table1[[#This Row],[m_miasto]]+Table1[[#This Row],[m_wies]]-Table1[[#This Row],[k_miasto]]-Table1[[#This Row],[k_wies]]</f>
        <v>-2337</v>
      </c>
      <c r="L304" s="1" cm="1">
        <f t="array" ref="L304">_xlfn.IFS(A303&lt;&gt;Table1[[#This Row],[rok]],0,AND(L303=0, Table1[[#This Row],[Column1]]&lt;0),Table1[[#This Row],[wiek]]*Table1[[#This Row],[rok]],L303&lt;&gt;0,L303,L303=0,L303)</f>
        <v>98735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3">
      <c r="A305">
        <v>2016</v>
      </c>
      <c r="B305">
        <v>0</v>
      </c>
      <c r="C305">
        <v>101805</v>
      </c>
      <c r="D305">
        <v>95998</v>
      </c>
      <c r="E305">
        <v>77670</v>
      </c>
      <c r="F305">
        <v>73188</v>
      </c>
      <c r="G305">
        <f>Table1[[#This Row],[m_miasto]]+Table1[[#This Row],[k_miasto]]+Table1[[#This Row],[m_wies]]+Table1[[#This Row],[k_wies]]</f>
        <v>348661</v>
      </c>
      <c r="H305">
        <f>Table1[[#This Row],[m_miasto]]+Table1[[#This Row],[k_miasto]]</f>
        <v>197803</v>
      </c>
      <c r="I305">
        <f>Table1[[#This Row],[m_wies]]+Table1[[#This Row],[k_wies]]</f>
        <v>150858</v>
      </c>
      <c r="J305" s="1">
        <f>Table1[[#This Row],[m_miasto]]*Table1[[#This Row],[wiek]]</f>
        <v>0</v>
      </c>
      <c r="K305" s="1">
        <f>Table1[[#This Row],[m_miasto]]+Table1[[#This Row],[m_wies]]-Table1[[#This Row],[k_miasto]]-Table1[[#This Row],[k_wies]]</f>
        <v>10289</v>
      </c>
      <c r="L305" s="1" cm="1">
        <f t="array" ref="L305">_xlfn.IFS(A304&lt;&gt;Table1[[#This Row],[rok]],0,AND(L304=0, Table1[[#This Row],[Column1]]&lt;0),Table1[[#This Row],[wiek]]*Table1[[#This Row],[rok]],L304&lt;&gt;0,L304,L304=0,L304)</f>
        <v>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3">
      <c r="A306">
        <v>2016</v>
      </c>
      <c r="B306">
        <v>1</v>
      </c>
      <c r="C306">
        <v>103935</v>
      </c>
      <c r="D306">
        <v>98065</v>
      </c>
      <c r="E306">
        <v>78564</v>
      </c>
      <c r="F306">
        <v>74003</v>
      </c>
      <c r="G306">
        <f>Table1[[#This Row],[m_miasto]]+Table1[[#This Row],[k_miasto]]+Table1[[#This Row],[m_wies]]+Table1[[#This Row],[k_wies]]</f>
        <v>354567</v>
      </c>
      <c r="H306">
        <f>Table1[[#This Row],[m_miasto]]+Table1[[#This Row],[k_miasto]]</f>
        <v>202000</v>
      </c>
      <c r="I306">
        <f>Table1[[#This Row],[m_wies]]+Table1[[#This Row],[k_wies]]</f>
        <v>152567</v>
      </c>
      <c r="J306" s="1">
        <f>Table1[[#This Row],[m_miasto]]*Table1[[#This Row],[wiek]]</f>
        <v>103935</v>
      </c>
      <c r="K306" s="1">
        <f>Table1[[#This Row],[m_miasto]]+Table1[[#This Row],[m_wies]]-Table1[[#This Row],[k_miasto]]-Table1[[#This Row],[k_wies]]</f>
        <v>10431</v>
      </c>
      <c r="L306" s="1" cm="1">
        <f t="array" ref="L306">_xlfn.IFS(A305&lt;&gt;Table1[[#This Row],[rok]],0,AND(L305=0, Table1[[#This Row],[Column1]]&lt;0),Table1[[#This Row],[wiek]]*Table1[[#This Row],[rok]],L305&lt;&gt;0,L305,L305=0,L305)</f>
        <v>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3">
      <c r="A307">
        <v>2016</v>
      </c>
      <c r="B307">
        <v>2</v>
      </c>
      <c r="C307">
        <v>106363</v>
      </c>
      <c r="D307">
        <v>100405</v>
      </c>
      <c r="E307">
        <v>79769</v>
      </c>
      <c r="F307">
        <v>75107</v>
      </c>
      <c r="G307">
        <f>Table1[[#This Row],[m_miasto]]+Table1[[#This Row],[k_miasto]]+Table1[[#This Row],[m_wies]]+Table1[[#This Row],[k_wies]]</f>
        <v>361644</v>
      </c>
      <c r="H307">
        <f>Table1[[#This Row],[m_miasto]]+Table1[[#This Row],[k_miasto]]</f>
        <v>206768</v>
      </c>
      <c r="I307">
        <f>Table1[[#This Row],[m_wies]]+Table1[[#This Row],[k_wies]]</f>
        <v>154876</v>
      </c>
      <c r="J307" s="1">
        <f>Table1[[#This Row],[m_miasto]]*Table1[[#This Row],[wiek]]</f>
        <v>212726</v>
      </c>
      <c r="K307" s="1">
        <f>Table1[[#This Row],[m_miasto]]+Table1[[#This Row],[m_wies]]-Table1[[#This Row],[k_miasto]]-Table1[[#This Row],[k_wies]]</f>
        <v>10620</v>
      </c>
      <c r="L307" s="1" cm="1">
        <f t="array" ref="L307">_xlfn.IFS(A306&lt;&gt;Table1[[#This Row],[rok]],0,AND(L306=0, Table1[[#This Row],[Column1]]&lt;0),Table1[[#This Row],[wiek]]*Table1[[#This Row],[rok]],L306&lt;&gt;0,L306,L306=0,L306)</f>
        <v>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3">
      <c r="A308">
        <v>2016</v>
      </c>
      <c r="B308">
        <v>3</v>
      </c>
      <c r="C308">
        <v>107228</v>
      </c>
      <c r="D308">
        <v>101504</v>
      </c>
      <c r="E308">
        <v>78704</v>
      </c>
      <c r="F308">
        <v>74699</v>
      </c>
      <c r="G308">
        <f>Table1[[#This Row],[m_miasto]]+Table1[[#This Row],[k_miasto]]+Table1[[#This Row],[m_wies]]+Table1[[#This Row],[k_wies]]</f>
        <v>362135</v>
      </c>
      <c r="H308">
        <f>Table1[[#This Row],[m_miasto]]+Table1[[#This Row],[k_miasto]]</f>
        <v>208732</v>
      </c>
      <c r="I308">
        <f>Table1[[#This Row],[m_wies]]+Table1[[#This Row],[k_wies]]</f>
        <v>153403</v>
      </c>
      <c r="J308" s="1">
        <f>Table1[[#This Row],[m_miasto]]*Table1[[#This Row],[wiek]]</f>
        <v>321684</v>
      </c>
      <c r="K308" s="1">
        <f>Table1[[#This Row],[m_miasto]]+Table1[[#This Row],[m_wies]]-Table1[[#This Row],[k_miasto]]-Table1[[#This Row],[k_wies]]</f>
        <v>9729</v>
      </c>
      <c r="L308" s="1" cm="1">
        <f t="array" ref="L308">_xlfn.IFS(A307&lt;&gt;Table1[[#This Row],[rok]],0,AND(L307=0, Table1[[#This Row],[Column1]]&lt;0),Table1[[#This Row],[wiek]]*Table1[[#This Row],[rok]],L307&lt;&gt;0,L307,L307=0,L307)</f>
        <v>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3">
      <c r="A309">
        <v>2016</v>
      </c>
      <c r="B309">
        <v>4</v>
      </c>
      <c r="C309">
        <v>115644</v>
      </c>
      <c r="D309">
        <v>109155</v>
      </c>
      <c r="E309">
        <v>85003</v>
      </c>
      <c r="F309">
        <v>80200</v>
      </c>
      <c r="G309">
        <f>Table1[[#This Row],[m_miasto]]+Table1[[#This Row],[k_miasto]]+Table1[[#This Row],[m_wies]]+Table1[[#This Row],[k_wies]]</f>
        <v>390002</v>
      </c>
      <c r="H309">
        <f>Table1[[#This Row],[m_miasto]]+Table1[[#This Row],[k_miasto]]</f>
        <v>224799</v>
      </c>
      <c r="I309">
        <f>Table1[[#This Row],[m_wies]]+Table1[[#This Row],[k_wies]]</f>
        <v>165203</v>
      </c>
      <c r="J309" s="1">
        <f>Table1[[#This Row],[m_miasto]]*Table1[[#This Row],[wiek]]</f>
        <v>462576</v>
      </c>
      <c r="K309" s="1">
        <f>Table1[[#This Row],[m_miasto]]+Table1[[#This Row],[m_wies]]-Table1[[#This Row],[k_miasto]]-Table1[[#This Row],[k_wies]]</f>
        <v>11292</v>
      </c>
      <c r="L309" s="1" cm="1">
        <f t="array" ref="L309">_xlfn.IFS(A308&lt;&gt;Table1[[#This Row],[rok]],0,AND(L308=0, Table1[[#This Row],[Column1]]&lt;0),Table1[[#This Row],[wiek]]*Table1[[#This Row],[rok]],L308&lt;&gt;0,L308,L308=0,L308)</f>
        <v>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3">
      <c r="A310">
        <v>2016</v>
      </c>
      <c r="B310">
        <v>5</v>
      </c>
      <c r="C310">
        <v>117855</v>
      </c>
      <c r="D310">
        <v>110957</v>
      </c>
      <c r="E310">
        <v>86579</v>
      </c>
      <c r="F310">
        <v>81992</v>
      </c>
      <c r="G310">
        <f>Table1[[#This Row],[m_miasto]]+Table1[[#This Row],[k_miasto]]+Table1[[#This Row],[m_wies]]+Table1[[#This Row],[k_wies]]</f>
        <v>397383</v>
      </c>
      <c r="H310">
        <f>Table1[[#This Row],[m_miasto]]+Table1[[#This Row],[k_miasto]]</f>
        <v>228812</v>
      </c>
      <c r="I310">
        <f>Table1[[#This Row],[m_wies]]+Table1[[#This Row],[k_wies]]</f>
        <v>168571</v>
      </c>
      <c r="J310" s="1">
        <f>Table1[[#This Row],[m_miasto]]*Table1[[#This Row],[wiek]]</f>
        <v>589275</v>
      </c>
      <c r="K310" s="1">
        <f>Table1[[#This Row],[m_miasto]]+Table1[[#This Row],[m_wies]]-Table1[[#This Row],[k_miasto]]-Table1[[#This Row],[k_wies]]</f>
        <v>11485</v>
      </c>
      <c r="L310" s="1" cm="1">
        <f t="array" ref="L310">_xlfn.IFS(A309&lt;&gt;Table1[[#This Row],[rok]],0,AND(L309=0, Table1[[#This Row],[Column1]]&lt;0),Table1[[#This Row],[wiek]]*Table1[[#This Row],[rok]],L309&lt;&gt;0,L309,L309=0,L309)</f>
        <v>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3">
      <c r="A311">
        <v>2016</v>
      </c>
      <c r="B311">
        <v>6</v>
      </c>
      <c r="C311">
        <v>122674</v>
      </c>
      <c r="D311">
        <v>116147</v>
      </c>
      <c r="E311">
        <v>90531</v>
      </c>
      <c r="F311">
        <v>85499</v>
      </c>
      <c r="G311">
        <f>Table1[[#This Row],[m_miasto]]+Table1[[#This Row],[k_miasto]]+Table1[[#This Row],[m_wies]]+Table1[[#This Row],[k_wies]]</f>
        <v>414851</v>
      </c>
      <c r="H311">
        <f>Table1[[#This Row],[m_miasto]]+Table1[[#This Row],[k_miasto]]</f>
        <v>238821</v>
      </c>
      <c r="I311">
        <f>Table1[[#This Row],[m_wies]]+Table1[[#This Row],[k_wies]]</f>
        <v>176030</v>
      </c>
      <c r="J311" s="1">
        <f>Table1[[#This Row],[m_miasto]]*Table1[[#This Row],[wiek]]</f>
        <v>736044</v>
      </c>
      <c r="K311" s="1">
        <f>Table1[[#This Row],[m_miasto]]+Table1[[#This Row],[m_wies]]-Table1[[#This Row],[k_miasto]]-Table1[[#This Row],[k_wies]]</f>
        <v>11559</v>
      </c>
      <c r="L311" s="1" cm="1">
        <f t="array" ref="L311">_xlfn.IFS(A310&lt;&gt;Table1[[#This Row],[rok]],0,AND(L310=0, Table1[[#This Row],[Column1]]&lt;0),Table1[[#This Row],[wiek]]*Table1[[#This Row],[rok]],L310&lt;&gt;0,L310,L310=0,L310)</f>
        <v>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3">
      <c r="A312">
        <v>2016</v>
      </c>
      <c r="B312">
        <v>7</v>
      </c>
      <c r="C312">
        <v>127060</v>
      </c>
      <c r="D312">
        <v>120913</v>
      </c>
      <c r="E312">
        <v>95040</v>
      </c>
      <c r="F312">
        <v>90668</v>
      </c>
      <c r="G312">
        <f>Table1[[#This Row],[m_miasto]]+Table1[[#This Row],[k_miasto]]+Table1[[#This Row],[m_wies]]+Table1[[#This Row],[k_wies]]</f>
        <v>433681</v>
      </c>
      <c r="H312">
        <f>Table1[[#This Row],[m_miasto]]+Table1[[#This Row],[k_miasto]]</f>
        <v>247973</v>
      </c>
      <c r="I312">
        <f>Table1[[#This Row],[m_wies]]+Table1[[#This Row],[k_wies]]</f>
        <v>185708</v>
      </c>
      <c r="J312" s="1">
        <f>Table1[[#This Row],[m_miasto]]*Table1[[#This Row],[wiek]]</f>
        <v>889420</v>
      </c>
      <c r="K312" s="1">
        <f>Table1[[#This Row],[m_miasto]]+Table1[[#This Row],[m_wies]]-Table1[[#This Row],[k_miasto]]-Table1[[#This Row],[k_wies]]</f>
        <v>10519</v>
      </c>
      <c r="L312" s="1" cm="1">
        <f t="array" ref="L312">_xlfn.IFS(A311&lt;&gt;Table1[[#This Row],[rok]],0,AND(L311=0, Table1[[#This Row],[Column1]]&lt;0),Table1[[#This Row],[wiek]]*Table1[[#This Row],[rok]],L311&lt;&gt;0,L311,L311=0,L311)</f>
        <v>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3">
      <c r="A313">
        <v>2016</v>
      </c>
      <c r="B313">
        <v>8</v>
      </c>
      <c r="C313">
        <v>124924</v>
      </c>
      <c r="D313">
        <v>119331</v>
      </c>
      <c r="E313">
        <v>95973</v>
      </c>
      <c r="F313">
        <v>91176</v>
      </c>
      <c r="G313">
        <f>Table1[[#This Row],[m_miasto]]+Table1[[#This Row],[k_miasto]]+Table1[[#This Row],[m_wies]]+Table1[[#This Row],[k_wies]]</f>
        <v>431404</v>
      </c>
      <c r="H313">
        <f>Table1[[#This Row],[m_miasto]]+Table1[[#This Row],[k_miasto]]</f>
        <v>244255</v>
      </c>
      <c r="I313">
        <f>Table1[[#This Row],[m_wies]]+Table1[[#This Row],[k_wies]]</f>
        <v>187149</v>
      </c>
      <c r="J313" s="1">
        <f>Table1[[#This Row],[m_miasto]]*Table1[[#This Row],[wiek]]</f>
        <v>999392</v>
      </c>
      <c r="K313" s="1">
        <f>Table1[[#This Row],[m_miasto]]+Table1[[#This Row],[m_wies]]-Table1[[#This Row],[k_miasto]]-Table1[[#This Row],[k_wies]]</f>
        <v>10390</v>
      </c>
      <c r="L313" s="1" cm="1">
        <f t="array" ref="L313">_xlfn.IFS(A312&lt;&gt;Table1[[#This Row],[rok]],0,AND(L312=0, Table1[[#This Row],[Column1]]&lt;0),Table1[[#This Row],[wiek]]*Table1[[#This Row],[rok]],L312&lt;&gt;0,L312,L312=0,L312)</f>
        <v>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3">
      <c r="A314">
        <v>2016</v>
      </c>
      <c r="B314">
        <v>9</v>
      </c>
      <c r="C314">
        <v>115826</v>
      </c>
      <c r="D314">
        <v>110433</v>
      </c>
      <c r="E314">
        <v>91051</v>
      </c>
      <c r="F314">
        <v>86127</v>
      </c>
      <c r="G314">
        <f>Table1[[#This Row],[m_miasto]]+Table1[[#This Row],[k_miasto]]+Table1[[#This Row],[m_wies]]+Table1[[#This Row],[k_wies]]</f>
        <v>403437</v>
      </c>
      <c r="H314">
        <f>Table1[[#This Row],[m_miasto]]+Table1[[#This Row],[k_miasto]]</f>
        <v>226259</v>
      </c>
      <c r="I314">
        <f>Table1[[#This Row],[m_wies]]+Table1[[#This Row],[k_wies]]</f>
        <v>177178</v>
      </c>
      <c r="J314" s="1">
        <f>Table1[[#This Row],[m_miasto]]*Table1[[#This Row],[wiek]]</f>
        <v>1042434</v>
      </c>
      <c r="K314" s="1">
        <f>Table1[[#This Row],[m_miasto]]+Table1[[#This Row],[m_wies]]-Table1[[#This Row],[k_miasto]]-Table1[[#This Row],[k_wies]]</f>
        <v>10317</v>
      </c>
      <c r="L314" s="1" cm="1">
        <f t="array" ref="L314">_xlfn.IFS(A313&lt;&gt;Table1[[#This Row],[rok]],0,AND(L313=0, Table1[[#This Row],[Column1]]&lt;0),Table1[[#This Row],[wiek]]*Table1[[#This Row],[rok]],L313&lt;&gt;0,L313,L313=0,L313)</f>
        <v>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3">
      <c r="A315">
        <v>2016</v>
      </c>
      <c r="B315">
        <v>10</v>
      </c>
      <c r="C315">
        <v>109199</v>
      </c>
      <c r="D315">
        <v>103881</v>
      </c>
      <c r="E315">
        <v>87282</v>
      </c>
      <c r="F315">
        <v>82583</v>
      </c>
      <c r="G315">
        <f>Table1[[#This Row],[m_miasto]]+Table1[[#This Row],[k_miasto]]+Table1[[#This Row],[m_wies]]+Table1[[#This Row],[k_wies]]</f>
        <v>382945</v>
      </c>
      <c r="H315">
        <f>Table1[[#This Row],[m_miasto]]+Table1[[#This Row],[k_miasto]]</f>
        <v>213080</v>
      </c>
      <c r="I315">
        <f>Table1[[#This Row],[m_wies]]+Table1[[#This Row],[k_wies]]</f>
        <v>169865</v>
      </c>
      <c r="J315" s="1">
        <f>Table1[[#This Row],[m_miasto]]*Table1[[#This Row],[wiek]]</f>
        <v>1091990</v>
      </c>
      <c r="K315" s="1">
        <f>Table1[[#This Row],[m_miasto]]+Table1[[#This Row],[m_wies]]-Table1[[#This Row],[k_miasto]]-Table1[[#This Row],[k_wies]]</f>
        <v>10017</v>
      </c>
      <c r="L315" s="1" cm="1">
        <f t="array" ref="L315">_xlfn.IFS(A314&lt;&gt;Table1[[#This Row],[rok]],0,AND(L314=0, Table1[[#This Row],[Column1]]&lt;0),Table1[[#This Row],[wiek]]*Table1[[#This Row],[rok]],L314&lt;&gt;0,L314,L314=0,L314)</f>
        <v>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3">
      <c r="A316">
        <v>2016</v>
      </c>
      <c r="B316">
        <v>11</v>
      </c>
      <c r="C316">
        <v>104042</v>
      </c>
      <c r="D316">
        <v>98830</v>
      </c>
      <c r="E316">
        <v>84865</v>
      </c>
      <c r="F316">
        <v>80918</v>
      </c>
      <c r="G316">
        <f>Table1[[#This Row],[m_miasto]]+Table1[[#This Row],[k_miasto]]+Table1[[#This Row],[m_wies]]+Table1[[#This Row],[k_wies]]</f>
        <v>368655</v>
      </c>
      <c r="H316">
        <f>Table1[[#This Row],[m_miasto]]+Table1[[#This Row],[k_miasto]]</f>
        <v>202872</v>
      </c>
      <c r="I316">
        <f>Table1[[#This Row],[m_wies]]+Table1[[#This Row],[k_wies]]</f>
        <v>165783</v>
      </c>
      <c r="J316" s="1">
        <f>Table1[[#This Row],[m_miasto]]*Table1[[#This Row],[wiek]]</f>
        <v>1144462</v>
      </c>
      <c r="K316" s="1">
        <f>Table1[[#This Row],[m_miasto]]+Table1[[#This Row],[m_wies]]-Table1[[#This Row],[k_miasto]]-Table1[[#This Row],[k_wies]]</f>
        <v>9159</v>
      </c>
      <c r="L316" s="1" cm="1">
        <f t="array" ref="L316">_xlfn.IFS(A315&lt;&gt;Table1[[#This Row],[rok]],0,AND(L315=0, Table1[[#This Row],[Column1]]&lt;0),Table1[[#This Row],[wiek]]*Table1[[#This Row],[rok]],L315&lt;&gt;0,L315,L315=0,L315)</f>
        <v>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3">
      <c r="A317">
        <v>2016</v>
      </c>
      <c r="B317">
        <v>12</v>
      </c>
      <c r="C317">
        <v>100080</v>
      </c>
      <c r="D317">
        <v>94505</v>
      </c>
      <c r="E317">
        <v>83268</v>
      </c>
      <c r="F317">
        <v>79043</v>
      </c>
      <c r="G317">
        <f>Table1[[#This Row],[m_miasto]]+Table1[[#This Row],[k_miasto]]+Table1[[#This Row],[m_wies]]+Table1[[#This Row],[k_wies]]</f>
        <v>356896</v>
      </c>
      <c r="H317">
        <f>Table1[[#This Row],[m_miasto]]+Table1[[#This Row],[k_miasto]]</f>
        <v>194585</v>
      </c>
      <c r="I317">
        <f>Table1[[#This Row],[m_wies]]+Table1[[#This Row],[k_wies]]</f>
        <v>162311</v>
      </c>
      <c r="J317" s="1">
        <f>Table1[[#This Row],[m_miasto]]*Table1[[#This Row],[wiek]]</f>
        <v>1200960</v>
      </c>
      <c r="K317" s="1">
        <f>Table1[[#This Row],[m_miasto]]+Table1[[#This Row],[m_wies]]-Table1[[#This Row],[k_miasto]]-Table1[[#This Row],[k_wies]]</f>
        <v>9800</v>
      </c>
      <c r="L317" s="1" cm="1">
        <f t="array" ref="L317">_xlfn.IFS(A316&lt;&gt;Table1[[#This Row],[rok]],0,AND(L316=0, Table1[[#This Row],[Column1]]&lt;0),Table1[[#This Row],[wiek]]*Table1[[#This Row],[rok]],L316&lt;&gt;0,L316,L316=0,L316)</f>
        <v>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3">
      <c r="A318">
        <v>2016</v>
      </c>
      <c r="B318">
        <v>13</v>
      </c>
      <c r="C318">
        <v>96584</v>
      </c>
      <c r="D318">
        <v>92197</v>
      </c>
      <c r="E318">
        <v>83126</v>
      </c>
      <c r="F318">
        <v>78728</v>
      </c>
      <c r="G318">
        <f>Table1[[#This Row],[m_miasto]]+Table1[[#This Row],[k_miasto]]+Table1[[#This Row],[m_wies]]+Table1[[#This Row],[k_wies]]</f>
        <v>350635</v>
      </c>
      <c r="H318">
        <f>Table1[[#This Row],[m_miasto]]+Table1[[#This Row],[k_miasto]]</f>
        <v>188781</v>
      </c>
      <c r="I318">
        <f>Table1[[#This Row],[m_wies]]+Table1[[#This Row],[k_wies]]</f>
        <v>161854</v>
      </c>
      <c r="J318" s="1">
        <f>Table1[[#This Row],[m_miasto]]*Table1[[#This Row],[wiek]]</f>
        <v>1255592</v>
      </c>
      <c r="K318" s="1">
        <f>Table1[[#This Row],[m_miasto]]+Table1[[#This Row],[m_wies]]-Table1[[#This Row],[k_miasto]]-Table1[[#This Row],[k_wies]]</f>
        <v>8785</v>
      </c>
      <c r="L318" s="1" cm="1">
        <f t="array" ref="L318">_xlfn.IFS(A317&lt;&gt;Table1[[#This Row],[rok]],0,AND(L317=0, Table1[[#This Row],[Column1]]&lt;0),Table1[[#This Row],[wiek]]*Table1[[#This Row],[rok]],L317&lt;&gt;0,L317,L317=0,L317)</f>
        <v>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3">
      <c r="A319">
        <v>2016</v>
      </c>
      <c r="B319">
        <v>14</v>
      </c>
      <c r="C319">
        <v>96634</v>
      </c>
      <c r="D319">
        <v>91757</v>
      </c>
      <c r="E319">
        <v>85042</v>
      </c>
      <c r="F319">
        <v>80672</v>
      </c>
      <c r="G319">
        <f>Table1[[#This Row],[m_miasto]]+Table1[[#This Row],[k_miasto]]+Table1[[#This Row],[m_wies]]+Table1[[#This Row],[k_wies]]</f>
        <v>354105</v>
      </c>
      <c r="H319">
        <f>Table1[[#This Row],[m_miasto]]+Table1[[#This Row],[k_miasto]]</f>
        <v>188391</v>
      </c>
      <c r="I319">
        <f>Table1[[#This Row],[m_wies]]+Table1[[#This Row],[k_wies]]</f>
        <v>165714</v>
      </c>
      <c r="J319" s="1">
        <f>Table1[[#This Row],[m_miasto]]*Table1[[#This Row],[wiek]]</f>
        <v>1352876</v>
      </c>
      <c r="K319" s="1">
        <f>Table1[[#This Row],[m_miasto]]+Table1[[#This Row],[m_wies]]-Table1[[#This Row],[k_miasto]]-Table1[[#This Row],[k_wies]]</f>
        <v>9247</v>
      </c>
      <c r="L319" s="1" cm="1">
        <f t="array" ref="L319">_xlfn.IFS(A318&lt;&gt;Table1[[#This Row],[rok]],0,AND(L318=0, Table1[[#This Row],[Column1]]&lt;0),Table1[[#This Row],[wiek]]*Table1[[#This Row],[rok]],L318&lt;&gt;0,L318,L318=0,L318)</f>
        <v>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3">
      <c r="A320">
        <v>2016</v>
      </c>
      <c r="B320">
        <v>15</v>
      </c>
      <c r="C320">
        <v>99900</v>
      </c>
      <c r="D320">
        <v>94900</v>
      </c>
      <c r="E320">
        <v>88006</v>
      </c>
      <c r="F320">
        <v>83763</v>
      </c>
      <c r="G320">
        <f>Table1[[#This Row],[m_miasto]]+Table1[[#This Row],[k_miasto]]+Table1[[#This Row],[m_wies]]+Table1[[#This Row],[k_wies]]</f>
        <v>366569</v>
      </c>
      <c r="H320">
        <f>Table1[[#This Row],[m_miasto]]+Table1[[#This Row],[k_miasto]]</f>
        <v>194800</v>
      </c>
      <c r="I320">
        <f>Table1[[#This Row],[m_wies]]+Table1[[#This Row],[k_wies]]</f>
        <v>171769</v>
      </c>
      <c r="J320" s="1">
        <f>Table1[[#This Row],[m_miasto]]*Table1[[#This Row],[wiek]]</f>
        <v>1498500</v>
      </c>
      <c r="K320" s="1">
        <f>Table1[[#This Row],[m_miasto]]+Table1[[#This Row],[m_wies]]-Table1[[#This Row],[k_miasto]]-Table1[[#This Row],[k_wies]]</f>
        <v>9243</v>
      </c>
      <c r="L320" s="1" cm="1">
        <f t="array" ref="L320">_xlfn.IFS(A319&lt;&gt;Table1[[#This Row],[rok]],0,AND(L319=0, Table1[[#This Row],[Column1]]&lt;0),Table1[[#This Row],[wiek]]*Table1[[#This Row],[rok]],L319&lt;&gt;0,L319,L319=0,L319)</f>
        <v>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3">
      <c r="A321">
        <v>2016</v>
      </c>
      <c r="B321">
        <v>16</v>
      </c>
      <c r="C321">
        <v>102304</v>
      </c>
      <c r="D321">
        <v>97241</v>
      </c>
      <c r="E321">
        <v>90754</v>
      </c>
      <c r="F321">
        <v>86334</v>
      </c>
      <c r="G321">
        <f>Table1[[#This Row],[m_miasto]]+Table1[[#This Row],[k_miasto]]+Table1[[#This Row],[m_wies]]+Table1[[#This Row],[k_wies]]</f>
        <v>376633</v>
      </c>
      <c r="H321">
        <f>Table1[[#This Row],[m_miasto]]+Table1[[#This Row],[k_miasto]]</f>
        <v>199545</v>
      </c>
      <c r="I321">
        <f>Table1[[#This Row],[m_wies]]+Table1[[#This Row],[k_wies]]</f>
        <v>177088</v>
      </c>
      <c r="J321" s="1">
        <f>Table1[[#This Row],[m_miasto]]*Table1[[#This Row],[wiek]]</f>
        <v>1636864</v>
      </c>
      <c r="K321" s="1">
        <f>Table1[[#This Row],[m_miasto]]+Table1[[#This Row],[m_wies]]-Table1[[#This Row],[k_miasto]]-Table1[[#This Row],[k_wies]]</f>
        <v>9483</v>
      </c>
      <c r="L321" s="1" cm="1">
        <f t="array" ref="L321">_xlfn.IFS(A320&lt;&gt;Table1[[#This Row],[rok]],0,AND(L320=0, Table1[[#This Row],[Column1]]&lt;0),Table1[[#This Row],[wiek]]*Table1[[#This Row],[rok]],L320&lt;&gt;0,L320,L320=0,L320)</f>
        <v>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3">
      <c r="A322">
        <v>2016</v>
      </c>
      <c r="B322">
        <v>17</v>
      </c>
      <c r="C322">
        <v>102117</v>
      </c>
      <c r="D322">
        <v>97152</v>
      </c>
      <c r="E322">
        <v>92372</v>
      </c>
      <c r="F322">
        <v>88092</v>
      </c>
      <c r="G322">
        <f>Table1[[#This Row],[m_miasto]]+Table1[[#This Row],[k_miasto]]+Table1[[#This Row],[m_wies]]+Table1[[#This Row],[k_wies]]</f>
        <v>379733</v>
      </c>
      <c r="H322">
        <f>Table1[[#This Row],[m_miasto]]+Table1[[#This Row],[k_miasto]]</f>
        <v>199269</v>
      </c>
      <c r="I322">
        <f>Table1[[#This Row],[m_wies]]+Table1[[#This Row],[k_wies]]</f>
        <v>180464</v>
      </c>
      <c r="J322" s="1">
        <f>Table1[[#This Row],[m_miasto]]*Table1[[#This Row],[wiek]]</f>
        <v>1735989</v>
      </c>
      <c r="K322" s="1">
        <f>Table1[[#This Row],[m_miasto]]+Table1[[#This Row],[m_wies]]-Table1[[#This Row],[k_miasto]]-Table1[[#This Row],[k_wies]]</f>
        <v>9245</v>
      </c>
      <c r="L322" s="1" cm="1">
        <f t="array" ref="L322">_xlfn.IFS(A321&lt;&gt;Table1[[#This Row],[rok]],0,AND(L321=0, Table1[[#This Row],[Column1]]&lt;0),Table1[[#This Row],[wiek]]*Table1[[#This Row],[rok]],L321&lt;&gt;0,L321,L321=0,L321)</f>
        <v>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3">
      <c r="A323">
        <v>2016</v>
      </c>
      <c r="B323">
        <v>18</v>
      </c>
      <c r="C323">
        <v>105215</v>
      </c>
      <c r="D323">
        <v>99843</v>
      </c>
      <c r="E323">
        <v>95362</v>
      </c>
      <c r="F323">
        <v>90377</v>
      </c>
      <c r="G323">
        <f>Table1[[#This Row],[m_miasto]]+Table1[[#This Row],[k_miasto]]+Table1[[#This Row],[m_wies]]+Table1[[#This Row],[k_wies]]</f>
        <v>390797</v>
      </c>
      <c r="H323">
        <f>Table1[[#This Row],[m_miasto]]+Table1[[#This Row],[k_miasto]]</f>
        <v>205058</v>
      </c>
      <c r="I323">
        <f>Table1[[#This Row],[m_wies]]+Table1[[#This Row],[k_wies]]</f>
        <v>185739</v>
      </c>
      <c r="J323" s="1">
        <f>Table1[[#This Row],[m_miasto]]*Table1[[#This Row],[wiek]]</f>
        <v>1893870</v>
      </c>
      <c r="K323" s="1">
        <f>Table1[[#This Row],[m_miasto]]+Table1[[#This Row],[m_wies]]-Table1[[#This Row],[k_miasto]]-Table1[[#This Row],[k_wies]]</f>
        <v>10357</v>
      </c>
      <c r="L323" s="1" cm="1">
        <f t="array" ref="L323">_xlfn.IFS(A322&lt;&gt;Table1[[#This Row],[rok]],0,AND(L322=0, Table1[[#This Row],[Column1]]&lt;0),Table1[[#This Row],[wiek]]*Table1[[#This Row],[rok]],L322&lt;&gt;0,L322,L322=0,L322)</f>
        <v>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3">
      <c r="A324">
        <v>2016</v>
      </c>
      <c r="B324">
        <v>19</v>
      </c>
      <c r="C324">
        <v>111695</v>
      </c>
      <c r="D324">
        <v>108739</v>
      </c>
      <c r="E324">
        <v>96643</v>
      </c>
      <c r="F324">
        <v>90103</v>
      </c>
      <c r="G324">
        <f>Table1[[#This Row],[m_miasto]]+Table1[[#This Row],[k_miasto]]+Table1[[#This Row],[m_wies]]+Table1[[#This Row],[k_wies]]</f>
        <v>407180</v>
      </c>
      <c r="H324">
        <f>Table1[[#This Row],[m_miasto]]+Table1[[#This Row],[k_miasto]]</f>
        <v>220434</v>
      </c>
      <c r="I324">
        <f>Table1[[#This Row],[m_wies]]+Table1[[#This Row],[k_wies]]</f>
        <v>186746</v>
      </c>
      <c r="J324" s="1">
        <f>Table1[[#This Row],[m_miasto]]*Table1[[#This Row],[wiek]]</f>
        <v>2122205</v>
      </c>
      <c r="K324" s="1">
        <f>Table1[[#This Row],[m_miasto]]+Table1[[#This Row],[m_wies]]-Table1[[#This Row],[k_miasto]]-Table1[[#This Row],[k_wies]]</f>
        <v>9496</v>
      </c>
      <c r="L324" s="1" cm="1">
        <f t="array" ref="L324">_xlfn.IFS(A323&lt;&gt;Table1[[#This Row],[rok]],0,AND(L323=0, Table1[[#This Row],[Column1]]&lt;0),Table1[[#This Row],[wiek]]*Table1[[#This Row],[rok]],L323&lt;&gt;0,L323,L323=0,L323)</f>
        <v>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3">
      <c r="A325">
        <v>2016</v>
      </c>
      <c r="B325">
        <v>20</v>
      </c>
      <c r="C325">
        <v>116472</v>
      </c>
      <c r="D325">
        <v>113300</v>
      </c>
      <c r="E325">
        <v>100550</v>
      </c>
      <c r="F325">
        <v>93297</v>
      </c>
      <c r="G325">
        <f>Table1[[#This Row],[m_miasto]]+Table1[[#This Row],[k_miasto]]+Table1[[#This Row],[m_wies]]+Table1[[#This Row],[k_wies]]</f>
        <v>423619</v>
      </c>
      <c r="H325">
        <f>Table1[[#This Row],[m_miasto]]+Table1[[#This Row],[k_miasto]]</f>
        <v>229772</v>
      </c>
      <c r="I325">
        <f>Table1[[#This Row],[m_wies]]+Table1[[#This Row],[k_wies]]</f>
        <v>193847</v>
      </c>
      <c r="J325" s="1">
        <f>Table1[[#This Row],[m_miasto]]*Table1[[#This Row],[wiek]]</f>
        <v>2329440</v>
      </c>
      <c r="K325" s="1">
        <f>Table1[[#This Row],[m_miasto]]+Table1[[#This Row],[m_wies]]-Table1[[#This Row],[k_miasto]]-Table1[[#This Row],[k_wies]]</f>
        <v>10425</v>
      </c>
      <c r="L325" s="1" cm="1">
        <f t="array" ref="L325">_xlfn.IFS(A324&lt;&gt;Table1[[#This Row],[rok]],0,AND(L324=0, Table1[[#This Row],[Column1]]&lt;0),Table1[[#This Row],[wiek]]*Table1[[#This Row],[rok]],L324&lt;&gt;0,L324,L324=0,L324)</f>
        <v>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3">
      <c r="A326">
        <v>2016</v>
      </c>
      <c r="B326">
        <v>21</v>
      </c>
      <c r="C326">
        <v>116201</v>
      </c>
      <c r="D326">
        <v>112431</v>
      </c>
      <c r="E326">
        <v>105916</v>
      </c>
      <c r="F326">
        <v>100878</v>
      </c>
      <c r="G326">
        <f>Table1[[#This Row],[m_miasto]]+Table1[[#This Row],[k_miasto]]+Table1[[#This Row],[m_wies]]+Table1[[#This Row],[k_wies]]</f>
        <v>435426</v>
      </c>
      <c r="H326">
        <f>Table1[[#This Row],[m_miasto]]+Table1[[#This Row],[k_miasto]]</f>
        <v>228632</v>
      </c>
      <c r="I326">
        <f>Table1[[#This Row],[m_wies]]+Table1[[#This Row],[k_wies]]</f>
        <v>206794</v>
      </c>
      <c r="J326" s="1">
        <f>Table1[[#This Row],[m_miasto]]*Table1[[#This Row],[wiek]]</f>
        <v>2440221</v>
      </c>
      <c r="K326" s="1">
        <f>Table1[[#This Row],[m_miasto]]+Table1[[#This Row],[m_wies]]-Table1[[#This Row],[k_miasto]]-Table1[[#This Row],[k_wies]]</f>
        <v>8808</v>
      </c>
      <c r="L326" s="1" cm="1">
        <f t="array" ref="L326">_xlfn.IFS(A325&lt;&gt;Table1[[#This Row],[rok]],0,AND(L325=0, Table1[[#This Row],[Column1]]&lt;0),Table1[[#This Row],[wiek]]*Table1[[#This Row],[rok]],L325&lt;&gt;0,L325,L325=0,L325)</f>
        <v>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3">
      <c r="A327">
        <v>2016</v>
      </c>
      <c r="B327">
        <v>22</v>
      </c>
      <c r="C327">
        <v>126041</v>
      </c>
      <c r="D327">
        <v>123408</v>
      </c>
      <c r="E327">
        <v>109437</v>
      </c>
      <c r="F327">
        <v>104076</v>
      </c>
      <c r="G327">
        <f>Table1[[#This Row],[m_miasto]]+Table1[[#This Row],[k_miasto]]+Table1[[#This Row],[m_wies]]+Table1[[#This Row],[k_wies]]</f>
        <v>462962</v>
      </c>
      <c r="H327">
        <f>Table1[[#This Row],[m_miasto]]+Table1[[#This Row],[k_miasto]]</f>
        <v>249449</v>
      </c>
      <c r="I327">
        <f>Table1[[#This Row],[m_wies]]+Table1[[#This Row],[k_wies]]</f>
        <v>213513</v>
      </c>
      <c r="J327" s="1">
        <f>Table1[[#This Row],[m_miasto]]*Table1[[#This Row],[wiek]]</f>
        <v>2772902</v>
      </c>
      <c r="K327" s="1">
        <f>Table1[[#This Row],[m_miasto]]+Table1[[#This Row],[m_wies]]-Table1[[#This Row],[k_miasto]]-Table1[[#This Row],[k_wies]]</f>
        <v>7994</v>
      </c>
      <c r="L327" s="1" cm="1">
        <f t="array" ref="L327">_xlfn.IFS(A326&lt;&gt;Table1[[#This Row],[rok]],0,AND(L326=0, Table1[[#This Row],[Column1]]&lt;0),Table1[[#This Row],[wiek]]*Table1[[#This Row],[rok]],L326&lt;&gt;0,L326,L326=0,L326)</f>
        <v>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3">
      <c r="A328">
        <v>2016</v>
      </c>
      <c r="B328">
        <v>23</v>
      </c>
      <c r="C328">
        <v>131420</v>
      </c>
      <c r="D328">
        <v>128498</v>
      </c>
      <c r="E328">
        <v>114453</v>
      </c>
      <c r="F328">
        <v>107610</v>
      </c>
      <c r="G328">
        <f>Table1[[#This Row],[m_miasto]]+Table1[[#This Row],[k_miasto]]+Table1[[#This Row],[m_wies]]+Table1[[#This Row],[k_wies]]</f>
        <v>481981</v>
      </c>
      <c r="H328">
        <f>Table1[[#This Row],[m_miasto]]+Table1[[#This Row],[k_miasto]]</f>
        <v>259918</v>
      </c>
      <c r="I328">
        <f>Table1[[#This Row],[m_wies]]+Table1[[#This Row],[k_wies]]</f>
        <v>222063</v>
      </c>
      <c r="J328" s="1">
        <f>Table1[[#This Row],[m_miasto]]*Table1[[#This Row],[wiek]]</f>
        <v>3022660</v>
      </c>
      <c r="K328" s="1">
        <f>Table1[[#This Row],[m_miasto]]+Table1[[#This Row],[m_wies]]-Table1[[#This Row],[k_miasto]]-Table1[[#This Row],[k_wies]]</f>
        <v>9765</v>
      </c>
      <c r="L328" s="1" cm="1">
        <f t="array" ref="L328">_xlfn.IFS(A327&lt;&gt;Table1[[#This Row],[rok]],0,AND(L327=0, Table1[[#This Row],[Column1]]&lt;0),Table1[[#This Row],[wiek]]*Table1[[#This Row],[rok]],L327&lt;&gt;0,L327,L327=0,L327)</f>
        <v>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3">
      <c r="A329">
        <v>2016</v>
      </c>
      <c r="B329">
        <v>24</v>
      </c>
      <c r="C329">
        <v>136147</v>
      </c>
      <c r="D329">
        <v>132655</v>
      </c>
      <c r="E329">
        <v>119015</v>
      </c>
      <c r="F329">
        <v>112780</v>
      </c>
      <c r="G329">
        <f>Table1[[#This Row],[m_miasto]]+Table1[[#This Row],[k_miasto]]+Table1[[#This Row],[m_wies]]+Table1[[#This Row],[k_wies]]</f>
        <v>500597</v>
      </c>
      <c r="H329">
        <f>Table1[[#This Row],[m_miasto]]+Table1[[#This Row],[k_miasto]]</f>
        <v>268802</v>
      </c>
      <c r="I329">
        <f>Table1[[#This Row],[m_wies]]+Table1[[#This Row],[k_wies]]</f>
        <v>231795</v>
      </c>
      <c r="J329" s="1">
        <f>Table1[[#This Row],[m_miasto]]*Table1[[#This Row],[wiek]]</f>
        <v>3267528</v>
      </c>
      <c r="K329" s="1">
        <f>Table1[[#This Row],[m_miasto]]+Table1[[#This Row],[m_wies]]-Table1[[#This Row],[k_miasto]]-Table1[[#This Row],[k_wies]]</f>
        <v>9727</v>
      </c>
      <c r="L329" s="1" cm="1">
        <f t="array" ref="L329">_xlfn.IFS(A328&lt;&gt;Table1[[#This Row],[rok]],0,AND(L328=0, Table1[[#This Row],[Column1]]&lt;0),Table1[[#This Row],[wiek]]*Table1[[#This Row],[rok]],L328&lt;&gt;0,L328,L328=0,L328)</f>
        <v>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3">
      <c r="A330">
        <v>2016</v>
      </c>
      <c r="B330">
        <v>25</v>
      </c>
      <c r="C330">
        <v>149346</v>
      </c>
      <c r="D330">
        <v>147177</v>
      </c>
      <c r="E330">
        <v>121687</v>
      </c>
      <c r="F330">
        <v>112610</v>
      </c>
      <c r="G330">
        <f>Table1[[#This Row],[m_miasto]]+Table1[[#This Row],[k_miasto]]+Table1[[#This Row],[m_wies]]+Table1[[#This Row],[k_wies]]</f>
        <v>530820</v>
      </c>
      <c r="H330">
        <f>Table1[[#This Row],[m_miasto]]+Table1[[#This Row],[k_miasto]]</f>
        <v>296523</v>
      </c>
      <c r="I330">
        <f>Table1[[#This Row],[m_wies]]+Table1[[#This Row],[k_wies]]</f>
        <v>234297</v>
      </c>
      <c r="J330" s="1">
        <f>Table1[[#This Row],[m_miasto]]*Table1[[#This Row],[wiek]]</f>
        <v>3733650</v>
      </c>
      <c r="K330" s="1">
        <f>Table1[[#This Row],[m_miasto]]+Table1[[#This Row],[m_wies]]-Table1[[#This Row],[k_miasto]]-Table1[[#This Row],[k_wies]]</f>
        <v>11246</v>
      </c>
      <c r="L330" s="1" cm="1">
        <f t="array" ref="L330">_xlfn.IFS(A329&lt;&gt;Table1[[#This Row],[rok]],0,AND(L329=0, Table1[[#This Row],[Column1]]&lt;0),Table1[[#This Row],[wiek]]*Table1[[#This Row],[rok]],L329&lt;&gt;0,L329,L329=0,L329)</f>
        <v>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3">
      <c r="A331">
        <v>2016</v>
      </c>
      <c r="B331">
        <v>26</v>
      </c>
      <c r="C331">
        <v>156174</v>
      </c>
      <c r="D331">
        <v>154862</v>
      </c>
      <c r="E331">
        <v>120833</v>
      </c>
      <c r="F331">
        <v>111499</v>
      </c>
      <c r="G331">
        <f>Table1[[#This Row],[m_miasto]]+Table1[[#This Row],[k_miasto]]+Table1[[#This Row],[m_wies]]+Table1[[#This Row],[k_wies]]</f>
        <v>543368</v>
      </c>
      <c r="H331">
        <f>Table1[[#This Row],[m_miasto]]+Table1[[#This Row],[k_miasto]]</f>
        <v>311036</v>
      </c>
      <c r="I331">
        <f>Table1[[#This Row],[m_wies]]+Table1[[#This Row],[k_wies]]</f>
        <v>232332</v>
      </c>
      <c r="J331" s="1">
        <f>Table1[[#This Row],[m_miasto]]*Table1[[#This Row],[wiek]]</f>
        <v>4060524</v>
      </c>
      <c r="K331" s="1">
        <f>Table1[[#This Row],[m_miasto]]+Table1[[#This Row],[m_wies]]-Table1[[#This Row],[k_miasto]]-Table1[[#This Row],[k_wies]]</f>
        <v>10646</v>
      </c>
      <c r="L331" s="1" cm="1">
        <f t="array" ref="L331">_xlfn.IFS(A330&lt;&gt;Table1[[#This Row],[rok]],0,AND(L330=0, Table1[[#This Row],[Column1]]&lt;0),Table1[[#This Row],[wiek]]*Table1[[#This Row],[rok]],L330&lt;&gt;0,L330,L330=0,L330)</f>
        <v>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3">
      <c r="A332">
        <v>2016</v>
      </c>
      <c r="B332">
        <v>27</v>
      </c>
      <c r="C332">
        <v>160403</v>
      </c>
      <c r="D332">
        <v>158955</v>
      </c>
      <c r="E332">
        <v>118954</v>
      </c>
      <c r="F332">
        <v>109837</v>
      </c>
      <c r="G332">
        <f>Table1[[#This Row],[m_miasto]]+Table1[[#This Row],[k_miasto]]+Table1[[#This Row],[m_wies]]+Table1[[#This Row],[k_wies]]</f>
        <v>548149</v>
      </c>
      <c r="H332">
        <f>Table1[[#This Row],[m_miasto]]+Table1[[#This Row],[k_miasto]]</f>
        <v>319358</v>
      </c>
      <c r="I332">
        <f>Table1[[#This Row],[m_wies]]+Table1[[#This Row],[k_wies]]</f>
        <v>228791</v>
      </c>
      <c r="J332" s="1">
        <f>Table1[[#This Row],[m_miasto]]*Table1[[#This Row],[wiek]]</f>
        <v>4330881</v>
      </c>
      <c r="K332" s="1">
        <f>Table1[[#This Row],[m_miasto]]+Table1[[#This Row],[m_wies]]-Table1[[#This Row],[k_miasto]]-Table1[[#This Row],[k_wies]]</f>
        <v>10565</v>
      </c>
      <c r="L332" s="1" cm="1">
        <f t="array" ref="L332">_xlfn.IFS(A331&lt;&gt;Table1[[#This Row],[rok]],0,AND(L331=0, Table1[[#This Row],[Column1]]&lt;0),Table1[[#This Row],[wiek]]*Table1[[#This Row],[rok]],L331&lt;&gt;0,L331,L331=0,L331)</f>
        <v>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3">
      <c r="A333">
        <v>2016</v>
      </c>
      <c r="B333">
        <v>28</v>
      </c>
      <c r="C333">
        <v>167107</v>
      </c>
      <c r="D333">
        <v>167799</v>
      </c>
      <c r="E333">
        <v>120135</v>
      </c>
      <c r="F333">
        <v>110154</v>
      </c>
      <c r="G333">
        <f>Table1[[#This Row],[m_miasto]]+Table1[[#This Row],[k_miasto]]+Table1[[#This Row],[m_wies]]+Table1[[#This Row],[k_wies]]</f>
        <v>565195</v>
      </c>
      <c r="H333">
        <f>Table1[[#This Row],[m_miasto]]+Table1[[#This Row],[k_miasto]]</f>
        <v>334906</v>
      </c>
      <c r="I333">
        <f>Table1[[#This Row],[m_wies]]+Table1[[#This Row],[k_wies]]</f>
        <v>230289</v>
      </c>
      <c r="J333" s="1">
        <f>Table1[[#This Row],[m_miasto]]*Table1[[#This Row],[wiek]]</f>
        <v>4678996</v>
      </c>
      <c r="K333" s="1">
        <f>Table1[[#This Row],[m_miasto]]+Table1[[#This Row],[m_wies]]-Table1[[#This Row],[k_miasto]]-Table1[[#This Row],[k_wies]]</f>
        <v>9289</v>
      </c>
      <c r="L333" s="1" cm="1">
        <f t="array" ref="L333">_xlfn.IFS(A332&lt;&gt;Table1[[#This Row],[rok]],0,AND(L332=0, Table1[[#This Row],[Column1]]&lt;0),Table1[[#This Row],[wiek]]*Table1[[#This Row],[rok]],L332&lt;&gt;0,L332,L332=0,L332)</f>
        <v>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3">
      <c r="A334">
        <v>2016</v>
      </c>
      <c r="B334">
        <v>29</v>
      </c>
      <c r="C334">
        <v>173642</v>
      </c>
      <c r="D334">
        <v>172994</v>
      </c>
      <c r="E334">
        <v>119529</v>
      </c>
      <c r="F334">
        <v>109636</v>
      </c>
      <c r="G334">
        <f>Table1[[#This Row],[m_miasto]]+Table1[[#This Row],[k_miasto]]+Table1[[#This Row],[m_wies]]+Table1[[#This Row],[k_wies]]</f>
        <v>575801</v>
      </c>
      <c r="H334">
        <f>Table1[[#This Row],[m_miasto]]+Table1[[#This Row],[k_miasto]]</f>
        <v>346636</v>
      </c>
      <c r="I334">
        <f>Table1[[#This Row],[m_wies]]+Table1[[#This Row],[k_wies]]</f>
        <v>229165</v>
      </c>
      <c r="J334" s="1">
        <f>Table1[[#This Row],[m_miasto]]*Table1[[#This Row],[wiek]]</f>
        <v>5035618</v>
      </c>
      <c r="K334" s="1">
        <f>Table1[[#This Row],[m_miasto]]+Table1[[#This Row],[m_wies]]-Table1[[#This Row],[k_miasto]]-Table1[[#This Row],[k_wies]]</f>
        <v>10541</v>
      </c>
      <c r="L334" s="1" cm="1">
        <f t="array" ref="L334">_xlfn.IFS(A333&lt;&gt;Table1[[#This Row],[rok]],0,AND(L333=0, Table1[[#This Row],[Column1]]&lt;0),Table1[[#This Row],[wiek]]*Table1[[#This Row],[rok]],L333&lt;&gt;0,L333,L333=0,L333)</f>
        <v>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3">
      <c r="A335">
        <v>2016</v>
      </c>
      <c r="B335">
        <v>30</v>
      </c>
      <c r="C335">
        <v>183608</v>
      </c>
      <c r="D335">
        <v>183512</v>
      </c>
      <c r="E335">
        <v>121261</v>
      </c>
      <c r="F335">
        <v>112591</v>
      </c>
      <c r="G335">
        <f>Table1[[#This Row],[m_miasto]]+Table1[[#This Row],[k_miasto]]+Table1[[#This Row],[m_wies]]+Table1[[#This Row],[k_wies]]</f>
        <v>600972</v>
      </c>
      <c r="H335">
        <f>Table1[[#This Row],[m_miasto]]+Table1[[#This Row],[k_miasto]]</f>
        <v>367120</v>
      </c>
      <c r="I335">
        <f>Table1[[#This Row],[m_wies]]+Table1[[#This Row],[k_wies]]</f>
        <v>233852</v>
      </c>
      <c r="J335" s="1">
        <f>Table1[[#This Row],[m_miasto]]*Table1[[#This Row],[wiek]]</f>
        <v>5508240</v>
      </c>
      <c r="K335" s="1">
        <f>Table1[[#This Row],[m_miasto]]+Table1[[#This Row],[m_wies]]-Table1[[#This Row],[k_miasto]]-Table1[[#This Row],[k_wies]]</f>
        <v>8766</v>
      </c>
      <c r="L335" s="1" cm="1">
        <f t="array" ref="L335">_xlfn.IFS(A334&lt;&gt;Table1[[#This Row],[rok]],0,AND(L334=0, Table1[[#This Row],[Column1]]&lt;0),Table1[[#This Row],[wiek]]*Table1[[#This Row],[rok]],L334&lt;&gt;0,L334,L334=0,L334)</f>
        <v>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3">
      <c r="A336">
        <v>2016</v>
      </c>
      <c r="B336">
        <v>31</v>
      </c>
      <c r="C336">
        <v>196178</v>
      </c>
      <c r="D336">
        <v>195945</v>
      </c>
      <c r="E336">
        <v>126402</v>
      </c>
      <c r="F336">
        <v>117222</v>
      </c>
      <c r="G336">
        <f>Table1[[#This Row],[m_miasto]]+Table1[[#This Row],[k_miasto]]+Table1[[#This Row],[m_wies]]+Table1[[#This Row],[k_wies]]</f>
        <v>635747</v>
      </c>
      <c r="H336">
        <f>Table1[[#This Row],[m_miasto]]+Table1[[#This Row],[k_miasto]]</f>
        <v>392123</v>
      </c>
      <c r="I336">
        <f>Table1[[#This Row],[m_wies]]+Table1[[#This Row],[k_wies]]</f>
        <v>243624</v>
      </c>
      <c r="J336" s="1">
        <f>Table1[[#This Row],[m_miasto]]*Table1[[#This Row],[wiek]]</f>
        <v>6081518</v>
      </c>
      <c r="K336" s="1">
        <f>Table1[[#This Row],[m_miasto]]+Table1[[#This Row],[m_wies]]-Table1[[#This Row],[k_miasto]]-Table1[[#This Row],[k_wies]]</f>
        <v>9413</v>
      </c>
      <c r="L336" s="1" cm="1">
        <f t="array" ref="L336">_xlfn.IFS(A335&lt;&gt;Table1[[#This Row],[rok]],0,AND(L335=0, Table1[[#This Row],[Column1]]&lt;0),Table1[[#This Row],[wiek]]*Table1[[#This Row],[rok]],L335&lt;&gt;0,L335,L335=0,L335)</f>
        <v>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3">
      <c r="A337">
        <v>2016</v>
      </c>
      <c r="B337">
        <v>32</v>
      </c>
      <c r="C337">
        <v>205119</v>
      </c>
      <c r="D337">
        <v>203594</v>
      </c>
      <c r="E337">
        <v>127743</v>
      </c>
      <c r="F337">
        <v>119043</v>
      </c>
      <c r="G337">
        <f>Table1[[#This Row],[m_miasto]]+Table1[[#This Row],[k_miasto]]+Table1[[#This Row],[m_wies]]+Table1[[#This Row],[k_wies]]</f>
        <v>655499</v>
      </c>
      <c r="H337">
        <f>Table1[[#This Row],[m_miasto]]+Table1[[#This Row],[k_miasto]]</f>
        <v>408713</v>
      </c>
      <c r="I337">
        <f>Table1[[#This Row],[m_wies]]+Table1[[#This Row],[k_wies]]</f>
        <v>246786</v>
      </c>
      <c r="J337" s="1">
        <f>Table1[[#This Row],[m_miasto]]*Table1[[#This Row],[wiek]]</f>
        <v>6563808</v>
      </c>
      <c r="K337" s="1">
        <f>Table1[[#This Row],[m_miasto]]+Table1[[#This Row],[m_wies]]-Table1[[#This Row],[k_miasto]]-Table1[[#This Row],[k_wies]]</f>
        <v>10225</v>
      </c>
      <c r="L337" s="1" cm="1">
        <f t="array" ref="L337">_xlfn.IFS(A336&lt;&gt;Table1[[#This Row],[rok]],0,AND(L336=0, Table1[[#This Row],[Column1]]&lt;0),Table1[[#This Row],[wiek]]*Table1[[#This Row],[rok]],L336&lt;&gt;0,L336,L336=0,L336)</f>
        <v>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3">
      <c r="A338">
        <v>2016</v>
      </c>
      <c r="B338">
        <v>33</v>
      </c>
      <c r="C338">
        <v>211602</v>
      </c>
      <c r="D338">
        <v>210847</v>
      </c>
      <c r="E338">
        <v>130005</v>
      </c>
      <c r="F338">
        <v>122330</v>
      </c>
      <c r="G338">
        <f>Table1[[#This Row],[m_miasto]]+Table1[[#This Row],[k_miasto]]+Table1[[#This Row],[m_wies]]+Table1[[#This Row],[k_wies]]</f>
        <v>674784</v>
      </c>
      <c r="H338">
        <f>Table1[[#This Row],[m_miasto]]+Table1[[#This Row],[k_miasto]]</f>
        <v>422449</v>
      </c>
      <c r="I338">
        <f>Table1[[#This Row],[m_wies]]+Table1[[#This Row],[k_wies]]</f>
        <v>252335</v>
      </c>
      <c r="J338" s="1">
        <f>Table1[[#This Row],[m_miasto]]*Table1[[#This Row],[wiek]]</f>
        <v>6982866</v>
      </c>
      <c r="K338" s="1">
        <f>Table1[[#This Row],[m_miasto]]+Table1[[#This Row],[m_wies]]-Table1[[#This Row],[k_miasto]]-Table1[[#This Row],[k_wies]]</f>
        <v>8430</v>
      </c>
      <c r="L338" s="1" cm="1">
        <f t="array" ref="L338">_xlfn.IFS(A337&lt;&gt;Table1[[#This Row],[rok]],0,AND(L337=0, Table1[[#This Row],[Column1]]&lt;0),Table1[[#This Row],[wiek]]*Table1[[#This Row],[rok]],L337&lt;&gt;0,L337,L337=0,L337)</f>
        <v>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3">
      <c r="A339">
        <v>2016</v>
      </c>
      <c r="B339">
        <v>34</v>
      </c>
      <c r="C339">
        <v>204125</v>
      </c>
      <c r="D339">
        <v>202698</v>
      </c>
      <c r="E339">
        <v>127494</v>
      </c>
      <c r="F339">
        <v>118943</v>
      </c>
      <c r="G339">
        <f>Table1[[#This Row],[m_miasto]]+Table1[[#This Row],[k_miasto]]+Table1[[#This Row],[m_wies]]+Table1[[#This Row],[k_wies]]</f>
        <v>653260</v>
      </c>
      <c r="H339">
        <f>Table1[[#This Row],[m_miasto]]+Table1[[#This Row],[k_miasto]]</f>
        <v>406823</v>
      </c>
      <c r="I339">
        <f>Table1[[#This Row],[m_wies]]+Table1[[#This Row],[k_wies]]</f>
        <v>246437</v>
      </c>
      <c r="J339" s="1">
        <f>Table1[[#This Row],[m_miasto]]*Table1[[#This Row],[wiek]]</f>
        <v>6940250</v>
      </c>
      <c r="K339" s="1">
        <f>Table1[[#This Row],[m_miasto]]+Table1[[#This Row],[m_wies]]-Table1[[#This Row],[k_miasto]]-Table1[[#This Row],[k_wies]]</f>
        <v>9978</v>
      </c>
      <c r="L339" s="1" cm="1">
        <f t="array" ref="L339">_xlfn.IFS(A338&lt;&gt;Table1[[#This Row],[rok]],0,AND(L338=0, Table1[[#This Row],[Column1]]&lt;0),Table1[[#This Row],[wiek]]*Table1[[#This Row],[rok]],L338&lt;&gt;0,L338,L338=0,L338)</f>
        <v>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3">
      <c r="A340">
        <v>2016</v>
      </c>
      <c r="B340">
        <v>35</v>
      </c>
      <c r="C340">
        <v>194988</v>
      </c>
      <c r="D340">
        <v>195354</v>
      </c>
      <c r="E340">
        <v>121246</v>
      </c>
      <c r="F340">
        <v>113414</v>
      </c>
      <c r="G340">
        <f>Table1[[#This Row],[m_miasto]]+Table1[[#This Row],[k_miasto]]+Table1[[#This Row],[m_wies]]+Table1[[#This Row],[k_wies]]</f>
        <v>625002</v>
      </c>
      <c r="H340">
        <f>Table1[[#This Row],[m_miasto]]+Table1[[#This Row],[k_miasto]]</f>
        <v>390342</v>
      </c>
      <c r="I340">
        <f>Table1[[#This Row],[m_wies]]+Table1[[#This Row],[k_wies]]</f>
        <v>234660</v>
      </c>
      <c r="J340" s="1">
        <f>Table1[[#This Row],[m_miasto]]*Table1[[#This Row],[wiek]]</f>
        <v>6824580</v>
      </c>
      <c r="K340" s="1">
        <f>Table1[[#This Row],[m_miasto]]+Table1[[#This Row],[m_wies]]-Table1[[#This Row],[k_miasto]]-Table1[[#This Row],[k_wies]]</f>
        <v>7466</v>
      </c>
      <c r="L340" s="1" cm="1">
        <f t="array" ref="L340">_xlfn.IFS(A339&lt;&gt;Table1[[#This Row],[rok]],0,AND(L339=0, Table1[[#This Row],[Column1]]&lt;0),Table1[[#This Row],[wiek]]*Table1[[#This Row],[rok]],L339&lt;&gt;0,L339,L339=0,L339)</f>
        <v>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3">
      <c r="A341">
        <v>2016</v>
      </c>
      <c r="B341">
        <v>36</v>
      </c>
      <c r="C341">
        <v>198336</v>
      </c>
      <c r="D341">
        <v>198133</v>
      </c>
      <c r="E341">
        <v>123308</v>
      </c>
      <c r="F341">
        <v>116445</v>
      </c>
      <c r="G341">
        <f>Table1[[#This Row],[m_miasto]]+Table1[[#This Row],[k_miasto]]+Table1[[#This Row],[m_wies]]+Table1[[#This Row],[k_wies]]</f>
        <v>636222</v>
      </c>
      <c r="H341">
        <f>Table1[[#This Row],[m_miasto]]+Table1[[#This Row],[k_miasto]]</f>
        <v>396469</v>
      </c>
      <c r="I341">
        <f>Table1[[#This Row],[m_wies]]+Table1[[#This Row],[k_wies]]</f>
        <v>239753</v>
      </c>
      <c r="J341" s="1">
        <f>Table1[[#This Row],[m_miasto]]*Table1[[#This Row],[wiek]]</f>
        <v>7140096</v>
      </c>
      <c r="K341" s="1">
        <f>Table1[[#This Row],[m_miasto]]+Table1[[#This Row],[m_wies]]-Table1[[#This Row],[k_miasto]]-Table1[[#This Row],[k_wies]]</f>
        <v>7066</v>
      </c>
      <c r="L341" s="1" cm="1">
        <f t="array" ref="L341">_xlfn.IFS(A340&lt;&gt;Table1[[#This Row],[rok]],0,AND(L340=0, Table1[[#This Row],[Column1]]&lt;0),Table1[[#This Row],[wiek]]*Table1[[#This Row],[rok]],L340&lt;&gt;0,L340,L340=0,L340)</f>
        <v>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3">
      <c r="A342">
        <v>2016</v>
      </c>
      <c r="B342">
        <v>37</v>
      </c>
      <c r="C342">
        <v>197773</v>
      </c>
      <c r="D342">
        <v>195991</v>
      </c>
      <c r="E342">
        <v>122570</v>
      </c>
      <c r="F342">
        <v>115284</v>
      </c>
      <c r="G342">
        <f>Table1[[#This Row],[m_miasto]]+Table1[[#This Row],[k_miasto]]+Table1[[#This Row],[m_wies]]+Table1[[#This Row],[k_wies]]</f>
        <v>631618</v>
      </c>
      <c r="H342">
        <f>Table1[[#This Row],[m_miasto]]+Table1[[#This Row],[k_miasto]]</f>
        <v>393764</v>
      </c>
      <c r="I342">
        <f>Table1[[#This Row],[m_wies]]+Table1[[#This Row],[k_wies]]</f>
        <v>237854</v>
      </c>
      <c r="J342" s="1">
        <f>Table1[[#This Row],[m_miasto]]*Table1[[#This Row],[wiek]]</f>
        <v>7317601</v>
      </c>
      <c r="K342" s="1">
        <f>Table1[[#This Row],[m_miasto]]+Table1[[#This Row],[m_wies]]-Table1[[#This Row],[k_miasto]]-Table1[[#This Row],[k_wies]]</f>
        <v>9068</v>
      </c>
      <c r="L342" s="1" cm="1">
        <f t="array" ref="L342">_xlfn.IFS(A341&lt;&gt;Table1[[#This Row],[rok]],0,AND(L341=0, Table1[[#This Row],[Column1]]&lt;0),Table1[[#This Row],[wiek]]*Table1[[#This Row],[rok]],L341&lt;&gt;0,L341,L341=0,L341)</f>
        <v>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3">
      <c r="A343">
        <v>2016</v>
      </c>
      <c r="B343">
        <v>38</v>
      </c>
      <c r="C343">
        <v>190537</v>
      </c>
      <c r="D343">
        <v>189765</v>
      </c>
      <c r="E343">
        <v>119866</v>
      </c>
      <c r="F343">
        <v>113155</v>
      </c>
      <c r="G343">
        <f>Table1[[#This Row],[m_miasto]]+Table1[[#This Row],[k_miasto]]+Table1[[#This Row],[m_wies]]+Table1[[#This Row],[k_wies]]</f>
        <v>613323</v>
      </c>
      <c r="H343">
        <f>Table1[[#This Row],[m_miasto]]+Table1[[#This Row],[k_miasto]]</f>
        <v>380302</v>
      </c>
      <c r="I343">
        <f>Table1[[#This Row],[m_wies]]+Table1[[#This Row],[k_wies]]</f>
        <v>233021</v>
      </c>
      <c r="J343" s="1">
        <f>Table1[[#This Row],[m_miasto]]*Table1[[#This Row],[wiek]]</f>
        <v>7240406</v>
      </c>
      <c r="K343" s="1">
        <f>Table1[[#This Row],[m_miasto]]+Table1[[#This Row],[m_wies]]-Table1[[#This Row],[k_miasto]]-Table1[[#This Row],[k_wies]]</f>
        <v>7483</v>
      </c>
      <c r="L343" s="1" cm="1">
        <f t="array" ref="L343">_xlfn.IFS(A342&lt;&gt;Table1[[#This Row],[rok]],0,AND(L342=0, Table1[[#This Row],[Column1]]&lt;0),Table1[[#This Row],[wiek]]*Table1[[#This Row],[rok]],L342&lt;&gt;0,L342,L342=0,L342)</f>
        <v>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3">
      <c r="A344">
        <v>2016</v>
      </c>
      <c r="B344">
        <v>39</v>
      </c>
      <c r="C344">
        <v>187693</v>
      </c>
      <c r="D344">
        <v>187390</v>
      </c>
      <c r="E344">
        <v>120102</v>
      </c>
      <c r="F344">
        <v>112769</v>
      </c>
      <c r="G344">
        <f>Table1[[#This Row],[m_miasto]]+Table1[[#This Row],[k_miasto]]+Table1[[#This Row],[m_wies]]+Table1[[#This Row],[k_wies]]</f>
        <v>607954</v>
      </c>
      <c r="H344">
        <f>Table1[[#This Row],[m_miasto]]+Table1[[#This Row],[k_miasto]]</f>
        <v>375083</v>
      </c>
      <c r="I344">
        <f>Table1[[#This Row],[m_wies]]+Table1[[#This Row],[k_wies]]</f>
        <v>232871</v>
      </c>
      <c r="J344" s="1">
        <f>Table1[[#This Row],[m_miasto]]*Table1[[#This Row],[wiek]]</f>
        <v>7320027</v>
      </c>
      <c r="K344" s="1">
        <f>Table1[[#This Row],[m_miasto]]+Table1[[#This Row],[m_wies]]-Table1[[#This Row],[k_miasto]]-Table1[[#This Row],[k_wies]]</f>
        <v>7636</v>
      </c>
      <c r="L344" s="1" cm="1">
        <f t="array" ref="L344">_xlfn.IFS(A343&lt;&gt;Table1[[#This Row],[rok]],0,AND(L343=0, Table1[[#This Row],[Column1]]&lt;0),Table1[[#This Row],[wiek]]*Table1[[#This Row],[rok]],L343&lt;&gt;0,L343,L343=0,L343)</f>
        <v>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3">
      <c r="A345">
        <v>2016</v>
      </c>
      <c r="B345">
        <v>40</v>
      </c>
      <c r="C345">
        <v>186381</v>
      </c>
      <c r="D345">
        <v>187931</v>
      </c>
      <c r="E345">
        <v>121588</v>
      </c>
      <c r="F345">
        <v>113655</v>
      </c>
      <c r="G345">
        <f>Table1[[#This Row],[m_miasto]]+Table1[[#This Row],[k_miasto]]+Table1[[#This Row],[m_wies]]+Table1[[#This Row],[k_wies]]</f>
        <v>609555</v>
      </c>
      <c r="H345">
        <f>Table1[[#This Row],[m_miasto]]+Table1[[#This Row],[k_miasto]]</f>
        <v>374312</v>
      </c>
      <c r="I345">
        <f>Table1[[#This Row],[m_wies]]+Table1[[#This Row],[k_wies]]</f>
        <v>235243</v>
      </c>
      <c r="J345" s="1">
        <f>Table1[[#This Row],[m_miasto]]*Table1[[#This Row],[wiek]]</f>
        <v>7455240</v>
      </c>
      <c r="K345" s="1">
        <f>Table1[[#This Row],[m_miasto]]+Table1[[#This Row],[m_wies]]-Table1[[#This Row],[k_miasto]]-Table1[[#This Row],[k_wies]]</f>
        <v>6383</v>
      </c>
      <c r="L345" s="1" cm="1">
        <f t="array" ref="L345">_xlfn.IFS(A344&lt;&gt;Table1[[#This Row],[rok]],0,AND(L344=0, Table1[[#This Row],[Column1]]&lt;0),Table1[[#This Row],[wiek]]*Table1[[#This Row],[rok]],L344&lt;&gt;0,L344,L344=0,L344)</f>
        <v>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3">
      <c r="A346">
        <v>2016</v>
      </c>
      <c r="B346">
        <v>41</v>
      </c>
      <c r="C346">
        <v>178157</v>
      </c>
      <c r="D346">
        <v>178828</v>
      </c>
      <c r="E346">
        <v>118773</v>
      </c>
      <c r="F346">
        <v>112354</v>
      </c>
      <c r="G346">
        <f>Table1[[#This Row],[m_miasto]]+Table1[[#This Row],[k_miasto]]+Table1[[#This Row],[m_wies]]+Table1[[#This Row],[k_wies]]</f>
        <v>588112</v>
      </c>
      <c r="H346">
        <f>Table1[[#This Row],[m_miasto]]+Table1[[#This Row],[k_miasto]]</f>
        <v>356985</v>
      </c>
      <c r="I346">
        <f>Table1[[#This Row],[m_wies]]+Table1[[#This Row],[k_wies]]</f>
        <v>231127</v>
      </c>
      <c r="J346" s="1">
        <f>Table1[[#This Row],[m_miasto]]*Table1[[#This Row],[wiek]]</f>
        <v>7304437</v>
      </c>
      <c r="K346" s="1">
        <f>Table1[[#This Row],[m_miasto]]+Table1[[#This Row],[m_wies]]-Table1[[#This Row],[k_miasto]]-Table1[[#This Row],[k_wies]]</f>
        <v>5748</v>
      </c>
      <c r="L346" s="1" cm="1">
        <f t="array" ref="L346">_xlfn.IFS(A345&lt;&gt;Table1[[#This Row],[rok]],0,AND(L345=0, Table1[[#This Row],[Column1]]&lt;0),Table1[[#This Row],[wiek]]*Table1[[#This Row],[rok]],L345&lt;&gt;0,L345,L345=0,L345)</f>
        <v>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3">
      <c r="A347">
        <v>2016</v>
      </c>
      <c r="B347">
        <v>42</v>
      </c>
      <c r="C347">
        <v>169539</v>
      </c>
      <c r="D347">
        <v>170399</v>
      </c>
      <c r="E347">
        <v>116881</v>
      </c>
      <c r="F347">
        <v>109694</v>
      </c>
      <c r="G347">
        <f>Table1[[#This Row],[m_miasto]]+Table1[[#This Row],[k_miasto]]+Table1[[#This Row],[m_wies]]+Table1[[#This Row],[k_wies]]</f>
        <v>566513</v>
      </c>
      <c r="H347">
        <f>Table1[[#This Row],[m_miasto]]+Table1[[#This Row],[k_miasto]]</f>
        <v>339938</v>
      </c>
      <c r="I347">
        <f>Table1[[#This Row],[m_wies]]+Table1[[#This Row],[k_wies]]</f>
        <v>226575</v>
      </c>
      <c r="J347" s="1">
        <f>Table1[[#This Row],[m_miasto]]*Table1[[#This Row],[wiek]]</f>
        <v>7120638</v>
      </c>
      <c r="K347" s="1">
        <f>Table1[[#This Row],[m_miasto]]+Table1[[#This Row],[m_wies]]-Table1[[#This Row],[k_miasto]]-Table1[[#This Row],[k_wies]]</f>
        <v>6327</v>
      </c>
      <c r="L347" s="1" cm="1">
        <f t="array" ref="L347">_xlfn.IFS(A346&lt;&gt;Table1[[#This Row],[rok]],0,AND(L346=0, Table1[[#This Row],[Column1]]&lt;0),Table1[[#This Row],[wiek]]*Table1[[#This Row],[rok]],L346&lt;&gt;0,L346,L346=0,L346)</f>
        <v>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3">
      <c r="A348">
        <v>2016</v>
      </c>
      <c r="B348">
        <v>43</v>
      </c>
      <c r="C348">
        <v>160941</v>
      </c>
      <c r="D348">
        <v>162602</v>
      </c>
      <c r="E348">
        <v>113188</v>
      </c>
      <c r="F348">
        <v>107074</v>
      </c>
      <c r="G348">
        <f>Table1[[#This Row],[m_miasto]]+Table1[[#This Row],[k_miasto]]+Table1[[#This Row],[m_wies]]+Table1[[#This Row],[k_wies]]</f>
        <v>543805</v>
      </c>
      <c r="H348">
        <f>Table1[[#This Row],[m_miasto]]+Table1[[#This Row],[k_miasto]]</f>
        <v>323543</v>
      </c>
      <c r="I348">
        <f>Table1[[#This Row],[m_wies]]+Table1[[#This Row],[k_wies]]</f>
        <v>220262</v>
      </c>
      <c r="J348" s="1">
        <f>Table1[[#This Row],[m_miasto]]*Table1[[#This Row],[wiek]]</f>
        <v>6920463</v>
      </c>
      <c r="K348" s="1">
        <f>Table1[[#This Row],[m_miasto]]+Table1[[#This Row],[m_wies]]-Table1[[#This Row],[k_miasto]]-Table1[[#This Row],[k_wies]]</f>
        <v>4453</v>
      </c>
      <c r="L348" s="1" cm="1">
        <f t="array" ref="L348">_xlfn.IFS(A347&lt;&gt;Table1[[#This Row],[rok]],0,AND(L347=0, Table1[[#This Row],[Column1]]&lt;0),Table1[[#This Row],[wiek]]*Table1[[#This Row],[rok]],L347&lt;&gt;0,L347,L347=0,L347)</f>
        <v>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3">
      <c r="A349">
        <v>2016</v>
      </c>
      <c r="B349">
        <v>44</v>
      </c>
      <c r="C349">
        <v>153904</v>
      </c>
      <c r="D349">
        <v>155298</v>
      </c>
      <c r="E349">
        <v>109892</v>
      </c>
      <c r="F349">
        <v>104179</v>
      </c>
      <c r="G349">
        <f>Table1[[#This Row],[m_miasto]]+Table1[[#This Row],[k_miasto]]+Table1[[#This Row],[m_wies]]+Table1[[#This Row],[k_wies]]</f>
        <v>523273</v>
      </c>
      <c r="H349">
        <f>Table1[[#This Row],[m_miasto]]+Table1[[#This Row],[k_miasto]]</f>
        <v>309202</v>
      </c>
      <c r="I349">
        <f>Table1[[#This Row],[m_wies]]+Table1[[#This Row],[k_wies]]</f>
        <v>214071</v>
      </c>
      <c r="J349" s="1">
        <f>Table1[[#This Row],[m_miasto]]*Table1[[#This Row],[wiek]]</f>
        <v>6771776</v>
      </c>
      <c r="K349" s="1">
        <f>Table1[[#This Row],[m_miasto]]+Table1[[#This Row],[m_wies]]-Table1[[#This Row],[k_miasto]]-Table1[[#This Row],[k_wies]]</f>
        <v>4319</v>
      </c>
      <c r="L349" s="1" cm="1">
        <f t="array" ref="L349">_xlfn.IFS(A348&lt;&gt;Table1[[#This Row],[rok]],0,AND(L348=0, Table1[[#This Row],[Column1]]&lt;0),Table1[[#This Row],[wiek]]*Table1[[#This Row],[rok]],L348&lt;&gt;0,L348,L348=0,L348)</f>
        <v>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3">
      <c r="A350">
        <v>2016</v>
      </c>
      <c r="B350">
        <v>45</v>
      </c>
      <c r="C350">
        <v>145184</v>
      </c>
      <c r="D350">
        <v>148701</v>
      </c>
      <c r="E350">
        <v>106865</v>
      </c>
      <c r="F350">
        <v>101460</v>
      </c>
      <c r="G350">
        <f>Table1[[#This Row],[m_miasto]]+Table1[[#This Row],[k_miasto]]+Table1[[#This Row],[m_wies]]+Table1[[#This Row],[k_wies]]</f>
        <v>502210</v>
      </c>
      <c r="H350">
        <f>Table1[[#This Row],[m_miasto]]+Table1[[#This Row],[k_miasto]]</f>
        <v>293885</v>
      </c>
      <c r="I350">
        <f>Table1[[#This Row],[m_wies]]+Table1[[#This Row],[k_wies]]</f>
        <v>208325</v>
      </c>
      <c r="J350" s="1">
        <f>Table1[[#This Row],[m_miasto]]*Table1[[#This Row],[wiek]]</f>
        <v>6533280</v>
      </c>
      <c r="K350" s="1">
        <f>Table1[[#This Row],[m_miasto]]+Table1[[#This Row],[m_wies]]-Table1[[#This Row],[k_miasto]]-Table1[[#This Row],[k_wies]]</f>
        <v>1888</v>
      </c>
      <c r="L350" s="1" cm="1">
        <f t="array" ref="L350">_xlfn.IFS(A349&lt;&gt;Table1[[#This Row],[rok]],0,AND(L349=0, Table1[[#This Row],[Column1]]&lt;0),Table1[[#This Row],[wiek]]*Table1[[#This Row],[rok]],L349&lt;&gt;0,L349,L349=0,L349)</f>
        <v>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3">
      <c r="A351">
        <v>2016</v>
      </c>
      <c r="B351">
        <v>46</v>
      </c>
      <c r="C351">
        <v>140680</v>
      </c>
      <c r="D351">
        <v>144251</v>
      </c>
      <c r="E351">
        <v>104099</v>
      </c>
      <c r="F351">
        <v>97544</v>
      </c>
      <c r="G351">
        <f>Table1[[#This Row],[m_miasto]]+Table1[[#This Row],[k_miasto]]+Table1[[#This Row],[m_wies]]+Table1[[#This Row],[k_wies]]</f>
        <v>486574</v>
      </c>
      <c r="H351">
        <f>Table1[[#This Row],[m_miasto]]+Table1[[#This Row],[k_miasto]]</f>
        <v>284931</v>
      </c>
      <c r="I351">
        <f>Table1[[#This Row],[m_wies]]+Table1[[#This Row],[k_wies]]</f>
        <v>201643</v>
      </c>
      <c r="J351" s="1">
        <f>Table1[[#This Row],[m_miasto]]*Table1[[#This Row],[wiek]]</f>
        <v>6471280</v>
      </c>
      <c r="K351" s="1">
        <f>Table1[[#This Row],[m_miasto]]+Table1[[#This Row],[m_wies]]-Table1[[#This Row],[k_miasto]]-Table1[[#This Row],[k_wies]]</f>
        <v>2984</v>
      </c>
      <c r="L351" s="1" cm="1">
        <f t="array" ref="L351">_xlfn.IFS(A350&lt;&gt;Table1[[#This Row],[rok]],0,AND(L350=0, Table1[[#This Row],[Column1]]&lt;0),Table1[[#This Row],[wiek]]*Table1[[#This Row],[rok]],L350&lt;&gt;0,L350,L350=0,L350)</f>
        <v>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3">
      <c r="A352">
        <v>2016</v>
      </c>
      <c r="B352">
        <v>47</v>
      </c>
      <c r="C352">
        <v>133323</v>
      </c>
      <c r="D352">
        <v>138109</v>
      </c>
      <c r="E352">
        <v>101057</v>
      </c>
      <c r="F352">
        <v>95621</v>
      </c>
      <c r="G352">
        <f>Table1[[#This Row],[m_miasto]]+Table1[[#This Row],[k_miasto]]+Table1[[#This Row],[m_wies]]+Table1[[#This Row],[k_wies]]</f>
        <v>468110</v>
      </c>
      <c r="H352">
        <f>Table1[[#This Row],[m_miasto]]+Table1[[#This Row],[k_miasto]]</f>
        <v>271432</v>
      </c>
      <c r="I352">
        <f>Table1[[#This Row],[m_wies]]+Table1[[#This Row],[k_wies]]</f>
        <v>196678</v>
      </c>
      <c r="J352" s="1">
        <f>Table1[[#This Row],[m_miasto]]*Table1[[#This Row],[wiek]]</f>
        <v>6266181</v>
      </c>
      <c r="K352" s="1">
        <f>Table1[[#This Row],[m_miasto]]+Table1[[#This Row],[m_wies]]-Table1[[#This Row],[k_miasto]]-Table1[[#This Row],[k_wies]]</f>
        <v>650</v>
      </c>
      <c r="L352" s="1" cm="1">
        <f t="array" ref="L352">_xlfn.IFS(A351&lt;&gt;Table1[[#This Row],[rok]],0,AND(L351=0, Table1[[#This Row],[Column1]]&lt;0),Table1[[#This Row],[wiek]]*Table1[[#This Row],[rok]],L351&lt;&gt;0,L351,L351=0,L351)</f>
        <v>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3">
      <c r="A353">
        <v>2016</v>
      </c>
      <c r="B353">
        <v>48</v>
      </c>
      <c r="C353">
        <v>130112</v>
      </c>
      <c r="D353">
        <v>135581</v>
      </c>
      <c r="E353">
        <v>99890</v>
      </c>
      <c r="F353">
        <v>93929</v>
      </c>
      <c r="G353">
        <f>Table1[[#This Row],[m_miasto]]+Table1[[#This Row],[k_miasto]]+Table1[[#This Row],[m_wies]]+Table1[[#This Row],[k_wies]]</f>
        <v>459512</v>
      </c>
      <c r="H353">
        <f>Table1[[#This Row],[m_miasto]]+Table1[[#This Row],[k_miasto]]</f>
        <v>265693</v>
      </c>
      <c r="I353">
        <f>Table1[[#This Row],[m_wies]]+Table1[[#This Row],[k_wies]]</f>
        <v>193819</v>
      </c>
      <c r="J353" s="1">
        <f>Table1[[#This Row],[m_miasto]]*Table1[[#This Row],[wiek]]</f>
        <v>6245376</v>
      </c>
      <c r="K353" s="1">
        <f>Table1[[#This Row],[m_miasto]]+Table1[[#This Row],[m_wies]]-Table1[[#This Row],[k_miasto]]-Table1[[#This Row],[k_wies]]</f>
        <v>492</v>
      </c>
      <c r="L353" s="1" cm="1">
        <f t="array" ref="L353">_xlfn.IFS(A352&lt;&gt;Table1[[#This Row],[rok]],0,AND(L352=0, Table1[[#This Row],[Column1]]&lt;0),Table1[[#This Row],[wiek]]*Table1[[#This Row],[rok]],L352&lt;&gt;0,L352,L352=0,L352)</f>
        <v>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3">
      <c r="A354">
        <v>2016</v>
      </c>
      <c r="B354">
        <v>49</v>
      </c>
      <c r="C354">
        <v>127429</v>
      </c>
      <c r="D354">
        <v>134492</v>
      </c>
      <c r="E354">
        <v>99645</v>
      </c>
      <c r="F354">
        <v>93032</v>
      </c>
      <c r="G354">
        <f>Table1[[#This Row],[m_miasto]]+Table1[[#This Row],[k_miasto]]+Table1[[#This Row],[m_wies]]+Table1[[#This Row],[k_wies]]</f>
        <v>454598</v>
      </c>
      <c r="H354">
        <f>Table1[[#This Row],[m_miasto]]+Table1[[#This Row],[k_miasto]]</f>
        <v>261921</v>
      </c>
      <c r="I354">
        <f>Table1[[#This Row],[m_wies]]+Table1[[#This Row],[k_wies]]</f>
        <v>192677</v>
      </c>
      <c r="J354" s="1">
        <f>Table1[[#This Row],[m_miasto]]*Table1[[#This Row],[wiek]]</f>
        <v>6244021</v>
      </c>
      <c r="K354" s="1">
        <f>Table1[[#This Row],[m_miasto]]+Table1[[#This Row],[m_wies]]-Table1[[#This Row],[k_miasto]]-Table1[[#This Row],[k_wies]]</f>
        <v>-450</v>
      </c>
      <c r="L354" s="1" cm="1">
        <f t="array" ref="L354">_xlfn.IFS(A353&lt;&gt;Table1[[#This Row],[rok]],0,AND(L353=0, Table1[[#This Row],[Column1]]&lt;0),Table1[[#This Row],[wiek]]*Table1[[#This Row],[rok]],L353&lt;&gt;0,L353,L353=0,L353)</f>
        <v>98784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3">
      <c r="A355">
        <v>2016</v>
      </c>
      <c r="B355">
        <v>50</v>
      </c>
      <c r="C355">
        <v>127971</v>
      </c>
      <c r="D355">
        <v>136678</v>
      </c>
      <c r="E355">
        <v>99494</v>
      </c>
      <c r="F355">
        <v>92354</v>
      </c>
      <c r="G355">
        <f>Table1[[#This Row],[m_miasto]]+Table1[[#This Row],[k_miasto]]+Table1[[#This Row],[m_wies]]+Table1[[#This Row],[k_wies]]</f>
        <v>456497</v>
      </c>
      <c r="H355">
        <f>Table1[[#This Row],[m_miasto]]+Table1[[#This Row],[k_miasto]]</f>
        <v>264649</v>
      </c>
      <c r="I355">
        <f>Table1[[#This Row],[m_wies]]+Table1[[#This Row],[k_wies]]</f>
        <v>191848</v>
      </c>
      <c r="J355" s="1">
        <f>Table1[[#This Row],[m_miasto]]*Table1[[#This Row],[wiek]]</f>
        <v>6398550</v>
      </c>
      <c r="K355" s="1">
        <f>Table1[[#This Row],[m_miasto]]+Table1[[#This Row],[m_wies]]-Table1[[#This Row],[k_miasto]]-Table1[[#This Row],[k_wies]]</f>
        <v>-1567</v>
      </c>
      <c r="L355" s="1" cm="1">
        <f t="array" ref="L355">_xlfn.IFS(A354&lt;&gt;Table1[[#This Row],[rok]],0,AND(L354=0, Table1[[#This Row],[Column1]]&lt;0),Table1[[#This Row],[wiek]]*Table1[[#This Row],[rok]],L354&lt;&gt;0,L354,L354=0,L354)</f>
        <v>98784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3">
      <c r="A356">
        <v>2016</v>
      </c>
      <c r="B356">
        <v>51</v>
      </c>
      <c r="C356">
        <v>128830</v>
      </c>
      <c r="D356">
        <v>138828</v>
      </c>
      <c r="E356">
        <v>100571</v>
      </c>
      <c r="F356">
        <v>92984</v>
      </c>
      <c r="G356">
        <f>Table1[[#This Row],[m_miasto]]+Table1[[#This Row],[k_miasto]]+Table1[[#This Row],[m_wies]]+Table1[[#This Row],[k_wies]]</f>
        <v>461213</v>
      </c>
      <c r="H356">
        <f>Table1[[#This Row],[m_miasto]]+Table1[[#This Row],[k_miasto]]</f>
        <v>267658</v>
      </c>
      <c r="I356">
        <f>Table1[[#This Row],[m_wies]]+Table1[[#This Row],[k_wies]]</f>
        <v>193555</v>
      </c>
      <c r="J356" s="1">
        <f>Table1[[#This Row],[m_miasto]]*Table1[[#This Row],[wiek]]</f>
        <v>6570330</v>
      </c>
      <c r="K356" s="1">
        <f>Table1[[#This Row],[m_miasto]]+Table1[[#This Row],[m_wies]]-Table1[[#This Row],[k_miasto]]-Table1[[#This Row],[k_wies]]</f>
        <v>-2411</v>
      </c>
      <c r="L356" s="1" cm="1">
        <f t="array" ref="L356">_xlfn.IFS(A355&lt;&gt;Table1[[#This Row],[rok]],0,AND(L355=0, Table1[[#This Row],[Column1]]&lt;0),Table1[[#This Row],[wiek]]*Table1[[#This Row],[rok]],L355&lt;&gt;0,L355,L355=0,L355)</f>
        <v>98784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3">
      <c r="A357">
        <v>2016</v>
      </c>
      <c r="B357">
        <v>52</v>
      </c>
      <c r="C357">
        <v>131885</v>
      </c>
      <c r="D357">
        <v>143686</v>
      </c>
      <c r="E357">
        <v>101624</v>
      </c>
      <c r="F357">
        <v>93461</v>
      </c>
      <c r="G357">
        <f>Table1[[#This Row],[m_miasto]]+Table1[[#This Row],[k_miasto]]+Table1[[#This Row],[m_wies]]+Table1[[#This Row],[k_wies]]</f>
        <v>470656</v>
      </c>
      <c r="H357">
        <f>Table1[[#This Row],[m_miasto]]+Table1[[#This Row],[k_miasto]]</f>
        <v>275571</v>
      </c>
      <c r="I357">
        <f>Table1[[#This Row],[m_wies]]+Table1[[#This Row],[k_wies]]</f>
        <v>195085</v>
      </c>
      <c r="J357" s="1">
        <f>Table1[[#This Row],[m_miasto]]*Table1[[#This Row],[wiek]]</f>
        <v>6858020</v>
      </c>
      <c r="K357" s="1">
        <f>Table1[[#This Row],[m_miasto]]+Table1[[#This Row],[m_wies]]-Table1[[#This Row],[k_miasto]]-Table1[[#This Row],[k_wies]]</f>
        <v>-3638</v>
      </c>
      <c r="L357" s="1" cm="1">
        <f t="array" ref="L357">_xlfn.IFS(A356&lt;&gt;Table1[[#This Row],[rok]],0,AND(L356=0, Table1[[#This Row],[Column1]]&lt;0),Table1[[#This Row],[wiek]]*Table1[[#This Row],[rok]],L356&lt;&gt;0,L356,L356=0,L356)</f>
        <v>98784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3">
      <c r="A358">
        <v>2016</v>
      </c>
      <c r="B358">
        <v>53</v>
      </c>
      <c r="C358">
        <v>133908</v>
      </c>
      <c r="D358">
        <v>147771</v>
      </c>
      <c r="E358">
        <v>102629</v>
      </c>
      <c r="F358">
        <v>95208</v>
      </c>
      <c r="G358">
        <f>Table1[[#This Row],[m_miasto]]+Table1[[#This Row],[k_miasto]]+Table1[[#This Row],[m_wies]]+Table1[[#This Row],[k_wies]]</f>
        <v>479516</v>
      </c>
      <c r="H358">
        <f>Table1[[#This Row],[m_miasto]]+Table1[[#This Row],[k_miasto]]</f>
        <v>281679</v>
      </c>
      <c r="I358">
        <f>Table1[[#This Row],[m_wies]]+Table1[[#This Row],[k_wies]]</f>
        <v>197837</v>
      </c>
      <c r="J358" s="1">
        <f>Table1[[#This Row],[m_miasto]]*Table1[[#This Row],[wiek]]</f>
        <v>7097124</v>
      </c>
      <c r="K358" s="1">
        <f>Table1[[#This Row],[m_miasto]]+Table1[[#This Row],[m_wies]]-Table1[[#This Row],[k_miasto]]-Table1[[#This Row],[k_wies]]</f>
        <v>-6442</v>
      </c>
      <c r="L358" s="1" cm="1">
        <f t="array" ref="L358">_xlfn.IFS(A357&lt;&gt;Table1[[#This Row],[rok]],0,AND(L357=0, Table1[[#This Row],[Column1]]&lt;0),Table1[[#This Row],[wiek]]*Table1[[#This Row],[rok]],L357&lt;&gt;0,L357,L357=0,L357)</f>
        <v>98784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3">
      <c r="A359">
        <v>2016</v>
      </c>
      <c r="B359">
        <v>54</v>
      </c>
      <c r="C359">
        <v>134854</v>
      </c>
      <c r="D359">
        <v>150227</v>
      </c>
      <c r="E359">
        <v>102666</v>
      </c>
      <c r="F359">
        <v>94858</v>
      </c>
      <c r="G359">
        <f>Table1[[#This Row],[m_miasto]]+Table1[[#This Row],[k_miasto]]+Table1[[#This Row],[m_wies]]+Table1[[#This Row],[k_wies]]</f>
        <v>482605</v>
      </c>
      <c r="H359">
        <f>Table1[[#This Row],[m_miasto]]+Table1[[#This Row],[k_miasto]]</f>
        <v>285081</v>
      </c>
      <c r="I359">
        <f>Table1[[#This Row],[m_wies]]+Table1[[#This Row],[k_wies]]</f>
        <v>197524</v>
      </c>
      <c r="J359" s="1">
        <f>Table1[[#This Row],[m_miasto]]*Table1[[#This Row],[wiek]]</f>
        <v>7282116</v>
      </c>
      <c r="K359" s="1">
        <f>Table1[[#This Row],[m_miasto]]+Table1[[#This Row],[m_wies]]-Table1[[#This Row],[k_miasto]]-Table1[[#This Row],[k_wies]]</f>
        <v>-7565</v>
      </c>
      <c r="L359" s="1" cm="1">
        <f t="array" ref="L359">_xlfn.IFS(A358&lt;&gt;Table1[[#This Row],[rok]],0,AND(L358=0, Table1[[#This Row],[Column1]]&lt;0),Table1[[#This Row],[wiek]]*Table1[[#This Row],[rok]],L358&lt;&gt;0,L358,L358=0,L358)</f>
        <v>98784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3">
      <c r="A360">
        <v>2016</v>
      </c>
      <c r="B360">
        <v>55</v>
      </c>
      <c r="C360">
        <v>140027</v>
      </c>
      <c r="D360">
        <v>158666</v>
      </c>
      <c r="E360">
        <v>104115</v>
      </c>
      <c r="F360">
        <v>96375</v>
      </c>
      <c r="G360">
        <f>Table1[[#This Row],[m_miasto]]+Table1[[#This Row],[k_miasto]]+Table1[[#This Row],[m_wies]]+Table1[[#This Row],[k_wies]]</f>
        <v>499183</v>
      </c>
      <c r="H360">
        <f>Table1[[#This Row],[m_miasto]]+Table1[[#This Row],[k_miasto]]</f>
        <v>298693</v>
      </c>
      <c r="I360">
        <f>Table1[[#This Row],[m_wies]]+Table1[[#This Row],[k_wies]]</f>
        <v>200490</v>
      </c>
      <c r="J360" s="1">
        <f>Table1[[#This Row],[m_miasto]]*Table1[[#This Row],[wiek]]</f>
        <v>7701485</v>
      </c>
      <c r="K360" s="1">
        <f>Table1[[#This Row],[m_miasto]]+Table1[[#This Row],[m_wies]]-Table1[[#This Row],[k_miasto]]-Table1[[#This Row],[k_wies]]</f>
        <v>-10899</v>
      </c>
      <c r="L360" s="1" cm="1">
        <f t="array" ref="L360">_xlfn.IFS(A359&lt;&gt;Table1[[#This Row],[rok]],0,AND(L359=0, Table1[[#This Row],[Column1]]&lt;0),Table1[[#This Row],[wiek]]*Table1[[#This Row],[rok]],L359&lt;&gt;0,L359,L359=0,L359)</f>
        <v>98784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3">
      <c r="A361">
        <v>2016</v>
      </c>
      <c r="B361">
        <v>56</v>
      </c>
      <c r="C361">
        <v>147784</v>
      </c>
      <c r="D361">
        <v>170921</v>
      </c>
      <c r="E361">
        <v>107453</v>
      </c>
      <c r="F361">
        <v>99669</v>
      </c>
      <c r="G361">
        <f>Table1[[#This Row],[m_miasto]]+Table1[[#This Row],[k_miasto]]+Table1[[#This Row],[m_wies]]+Table1[[#This Row],[k_wies]]</f>
        <v>525827</v>
      </c>
      <c r="H361">
        <f>Table1[[#This Row],[m_miasto]]+Table1[[#This Row],[k_miasto]]</f>
        <v>318705</v>
      </c>
      <c r="I361">
        <f>Table1[[#This Row],[m_wies]]+Table1[[#This Row],[k_wies]]</f>
        <v>207122</v>
      </c>
      <c r="J361" s="1">
        <f>Table1[[#This Row],[m_miasto]]*Table1[[#This Row],[wiek]]</f>
        <v>8275904</v>
      </c>
      <c r="K361" s="1">
        <f>Table1[[#This Row],[m_miasto]]+Table1[[#This Row],[m_wies]]-Table1[[#This Row],[k_miasto]]-Table1[[#This Row],[k_wies]]</f>
        <v>-15353</v>
      </c>
      <c r="L361" s="1" cm="1">
        <f t="array" ref="L361">_xlfn.IFS(A360&lt;&gt;Table1[[#This Row],[rok]],0,AND(L360=0, Table1[[#This Row],[Column1]]&lt;0),Table1[[#This Row],[wiek]]*Table1[[#This Row],[rok]],L360&lt;&gt;0,L360,L360=0,L360)</f>
        <v>98784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3">
      <c r="A362">
        <v>2016</v>
      </c>
      <c r="B362">
        <v>57</v>
      </c>
      <c r="C362">
        <v>158200</v>
      </c>
      <c r="D362">
        <v>184763</v>
      </c>
      <c r="E362">
        <v>111616</v>
      </c>
      <c r="F362">
        <v>103450</v>
      </c>
      <c r="G362">
        <f>Table1[[#This Row],[m_miasto]]+Table1[[#This Row],[k_miasto]]+Table1[[#This Row],[m_wies]]+Table1[[#This Row],[k_wies]]</f>
        <v>558029</v>
      </c>
      <c r="H362">
        <f>Table1[[#This Row],[m_miasto]]+Table1[[#This Row],[k_miasto]]</f>
        <v>342963</v>
      </c>
      <c r="I362">
        <f>Table1[[#This Row],[m_wies]]+Table1[[#This Row],[k_wies]]</f>
        <v>215066</v>
      </c>
      <c r="J362" s="1">
        <f>Table1[[#This Row],[m_miasto]]*Table1[[#This Row],[wiek]]</f>
        <v>9017400</v>
      </c>
      <c r="K362" s="1">
        <f>Table1[[#This Row],[m_miasto]]+Table1[[#This Row],[m_wies]]-Table1[[#This Row],[k_miasto]]-Table1[[#This Row],[k_wies]]</f>
        <v>-18397</v>
      </c>
      <c r="L362" s="1" cm="1">
        <f t="array" ref="L362">_xlfn.IFS(A361&lt;&gt;Table1[[#This Row],[rok]],0,AND(L361=0, Table1[[#This Row],[Column1]]&lt;0),Table1[[#This Row],[wiek]]*Table1[[#This Row],[rok]],L361&lt;&gt;0,L361,L361=0,L361)</f>
        <v>98784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3">
      <c r="A363">
        <v>2016</v>
      </c>
      <c r="B363">
        <v>58</v>
      </c>
      <c r="C363">
        <v>165641</v>
      </c>
      <c r="D363">
        <v>194480</v>
      </c>
      <c r="E363">
        <v>110452</v>
      </c>
      <c r="F363">
        <v>103781</v>
      </c>
      <c r="G363">
        <f>Table1[[#This Row],[m_miasto]]+Table1[[#This Row],[k_miasto]]+Table1[[#This Row],[m_wies]]+Table1[[#This Row],[k_wies]]</f>
        <v>574354</v>
      </c>
      <c r="H363">
        <f>Table1[[#This Row],[m_miasto]]+Table1[[#This Row],[k_miasto]]</f>
        <v>360121</v>
      </c>
      <c r="I363">
        <f>Table1[[#This Row],[m_wies]]+Table1[[#This Row],[k_wies]]</f>
        <v>214233</v>
      </c>
      <c r="J363" s="1">
        <f>Table1[[#This Row],[m_miasto]]*Table1[[#This Row],[wiek]]</f>
        <v>9607178</v>
      </c>
      <c r="K363" s="1">
        <f>Table1[[#This Row],[m_miasto]]+Table1[[#This Row],[m_wies]]-Table1[[#This Row],[k_miasto]]-Table1[[#This Row],[k_wies]]</f>
        <v>-22168</v>
      </c>
      <c r="L363" s="1" cm="1">
        <f t="array" ref="L363">_xlfn.IFS(A362&lt;&gt;Table1[[#This Row],[rok]],0,AND(L362=0, Table1[[#This Row],[Column1]]&lt;0),Table1[[#This Row],[wiek]]*Table1[[#This Row],[rok]],L362&lt;&gt;0,L362,L362=0,L362)</f>
        <v>98784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3">
      <c r="A364">
        <v>2016</v>
      </c>
      <c r="B364">
        <v>59</v>
      </c>
      <c r="C364">
        <v>167909</v>
      </c>
      <c r="D364">
        <v>200976</v>
      </c>
      <c r="E364">
        <v>108988</v>
      </c>
      <c r="F364">
        <v>102618</v>
      </c>
      <c r="G364">
        <f>Table1[[#This Row],[m_miasto]]+Table1[[#This Row],[k_miasto]]+Table1[[#This Row],[m_wies]]+Table1[[#This Row],[k_wies]]</f>
        <v>580491</v>
      </c>
      <c r="H364">
        <f>Table1[[#This Row],[m_miasto]]+Table1[[#This Row],[k_miasto]]</f>
        <v>368885</v>
      </c>
      <c r="I364">
        <f>Table1[[#This Row],[m_wies]]+Table1[[#This Row],[k_wies]]</f>
        <v>211606</v>
      </c>
      <c r="J364" s="1">
        <f>Table1[[#This Row],[m_miasto]]*Table1[[#This Row],[wiek]]</f>
        <v>9906631</v>
      </c>
      <c r="K364" s="1">
        <f>Table1[[#This Row],[m_miasto]]+Table1[[#This Row],[m_wies]]-Table1[[#This Row],[k_miasto]]-Table1[[#This Row],[k_wies]]</f>
        <v>-26697</v>
      </c>
      <c r="L364" s="1" cm="1">
        <f t="array" ref="L364">_xlfn.IFS(A363&lt;&gt;Table1[[#This Row],[rok]],0,AND(L363=0, Table1[[#This Row],[Column1]]&lt;0),Table1[[#This Row],[wiek]]*Table1[[#This Row],[rok]],L363&lt;&gt;0,L363,L363=0,L363)</f>
        <v>98784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3">
      <c r="A365">
        <v>2016</v>
      </c>
      <c r="B365">
        <v>60</v>
      </c>
      <c r="C365">
        <v>166751</v>
      </c>
      <c r="D365">
        <v>200636</v>
      </c>
      <c r="E365">
        <v>104657</v>
      </c>
      <c r="F365">
        <v>99413</v>
      </c>
      <c r="G365">
        <f>Table1[[#This Row],[m_miasto]]+Table1[[#This Row],[k_miasto]]+Table1[[#This Row],[m_wies]]+Table1[[#This Row],[k_wies]]</f>
        <v>571457</v>
      </c>
      <c r="H365">
        <f>Table1[[#This Row],[m_miasto]]+Table1[[#This Row],[k_miasto]]</f>
        <v>367387</v>
      </c>
      <c r="I365">
        <f>Table1[[#This Row],[m_wies]]+Table1[[#This Row],[k_wies]]</f>
        <v>204070</v>
      </c>
      <c r="J365" s="1">
        <f>Table1[[#This Row],[m_miasto]]*Table1[[#This Row],[wiek]]</f>
        <v>10005060</v>
      </c>
      <c r="K365" s="1">
        <f>Table1[[#This Row],[m_miasto]]+Table1[[#This Row],[m_wies]]-Table1[[#This Row],[k_miasto]]-Table1[[#This Row],[k_wies]]</f>
        <v>-28641</v>
      </c>
      <c r="L365" s="1" cm="1">
        <f t="array" ref="L365">_xlfn.IFS(A364&lt;&gt;Table1[[#This Row],[rok]],0,AND(L364=0, Table1[[#This Row],[Column1]]&lt;0),Table1[[#This Row],[wiek]]*Table1[[#This Row],[rok]],L364&lt;&gt;0,L364,L364=0,L364)</f>
        <v>98784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3">
      <c r="A366">
        <v>2016</v>
      </c>
      <c r="B366">
        <v>61</v>
      </c>
      <c r="C366">
        <v>168259</v>
      </c>
      <c r="D366">
        <v>204255</v>
      </c>
      <c r="E366">
        <v>102197</v>
      </c>
      <c r="F366">
        <v>98419</v>
      </c>
      <c r="G366">
        <f>Table1[[#This Row],[m_miasto]]+Table1[[#This Row],[k_miasto]]+Table1[[#This Row],[m_wies]]+Table1[[#This Row],[k_wies]]</f>
        <v>573130</v>
      </c>
      <c r="H366">
        <f>Table1[[#This Row],[m_miasto]]+Table1[[#This Row],[k_miasto]]</f>
        <v>372514</v>
      </c>
      <c r="I366">
        <f>Table1[[#This Row],[m_wies]]+Table1[[#This Row],[k_wies]]</f>
        <v>200616</v>
      </c>
      <c r="J366" s="1">
        <f>Table1[[#This Row],[m_miasto]]*Table1[[#This Row],[wiek]]</f>
        <v>10263799</v>
      </c>
      <c r="K366" s="1">
        <f>Table1[[#This Row],[m_miasto]]+Table1[[#This Row],[m_wies]]-Table1[[#This Row],[k_miasto]]-Table1[[#This Row],[k_wies]]</f>
        <v>-32218</v>
      </c>
      <c r="L366" s="1" cm="1">
        <f t="array" ref="L366">_xlfn.IFS(A365&lt;&gt;Table1[[#This Row],[rok]],0,AND(L365=0, Table1[[#This Row],[Column1]]&lt;0),Table1[[#This Row],[wiek]]*Table1[[#This Row],[rok]],L365&lt;&gt;0,L365,L365=0,L365)</f>
        <v>98784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3">
      <c r="A367">
        <v>2016</v>
      </c>
      <c r="B367">
        <v>62</v>
      </c>
      <c r="C367">
        <v>160344</v>
      </c>
      <c r="D367">
        <v>198469</v>
      </c>
      <c r="E367">
        <v>94988</v>
      </c>
      <c r="F367">
        <v>92888</v>
      </c>
      <c r="G367">
        <f>Table1[[#This Row],[m_miasto]]+Table1[[#This Row],[k_miasto]]+Table1[[#This Row],[m_wies]]+Table1[[#This Row],[k_wies]]</f>
        <v>546689</v>
      </c>
      <c r="H367">
        <f>Table1[[#This Row],[m_miasto]]+Table1[[#This Row],[k_miasto]]</f>
        <v>358813</v>
      </c>
      <c r="I367">
        <f>Table1[[#This Row],[m_wies]]+Table1[[#This Row],[k_wies]]</f>
        <v>187876</v>
      </c>
      <c r="J367" s="1">
        <f>Table1[[#This Row],[m_miasto]]*Table1[[#This Row],[wiek]]</f>
        <v>9941328</v>
      </c>
      <c r="K367" s="1">
        <f>Table1[[#This Row],[m_miasto]]+Table1[[#This Row],[m_wies]]-Table1[[#This Row],[k_miasto]]-Table1[[#This Row],[k_wies]]</f>
        <v>-36025</v>
      </c>
      <c r="L367" s="1" cm="1">
        <f t="array" ref="L367">_xlfn.IFS(A366&lt;&gt;Table1[[#This Row],[rok]],0,AND(L366=0, Table1[[#This Row],[Column1]]&lt;0),Table1[[#This Row],[wiek]]*Table1[[#This Row],[rok]],L366&lt;&gt;0,L366,L366=0,L366)</f>
        <v>98784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3">
      <c r="A368">
        <v>2016</v>
      </c>
      <c r="B368">
        <v>63</v>
      </c>
      <c r="C368">
        <v>157000</v>
      </c>
      <c r="D368">
        <v>197483</v>
      </c>
      <c r="E368">
        <v>92002</v>
      </c>
      <c r="F368">
        <v>91496</v>
      </c>
      <c r="G368">
        <f>Table1[[#This Row],[m_miasto]]+Table1[[#This Row],[k_miasto]]+Table1[[#This Row],[m_wies]]+Table1[[#This Row],[k_wies]]</f>
        <v>537981</v>
      </c>
      <c r="H368">
        <f>Table1[[#This Row],[m_miasto]]+Table1[[#This Row],[k_miasto]]</f>
        <v>354483</v>
      </c>
      <c r="I368">
        <f>Table1[[#This Row],[m_wies]]+Table1[[#This Row],[k_wies]]</f>
        <v>183498</v>
      </c>
      <c r="J368" s="1">
        <f>Table1[[#This Row],[m_miasto]]*Table1[[#This Row],[wiek]]</f>
        <v>9891000</v>
      </c>
      <c r="K368" s="1">
        <f>Table1[[#This Row],[m_miasto]]+Table1[[#This Row],[m_wies]]-Table1[[#This Row],[k_miasto]]-Table1[[#This Row],[k_wies]]</f>
        <v>-39977</v>
      </c>
      <c r="L368" s="1" cm="1">
        <f t="array" ref="L368">_xlfn.IFS(A367&lt;&gt;Table1[[#This Row],[rok]],0,AND(L367=0, Table1[[#This Row],[Column1]]&lt;0),Table1[[#This Row],[wiek]]*Table1[[#This Row],[rok]],L367&lt;&gt;0,L367,L367=0,L367)</f>
        <v>98784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3">
      <c r="A369">
        <v>2016</v>
      </c>
      <c r="B369">
        <v>64</v>
      </c>
      <c r="C369">
        <v>152364</v>
      </c>
      <c r="D369">
        <v>193994</v>
      </c>
      <c r="E369">
        <v>87942</v>
      </c>
      <c r="F369">
        <v>89590</v>
      </c>
      <c r="G369">
        <f>Table1[[#This Row],[m_miasto]]+Table1[[#This Row],[k_miasto]]+Table1[[#This Row],[m_wies]]+Table1[[#This Row],[k_wies]]</f>
        <v>523890</v>
      </c>
      <c r="H369">
        <f>Table1[[#This Row],[m_miasto]]+Table1[[#This Row],[k_miasto]]</f>
        <v>346358</v>
      </c>
      <c r="I369">
        <f>Table1[[#This Row],[m_wies]]+Table1[[#This Row],[k_wies]]</f>
        <v>177532</v>
      </c>
      <c r="J369" s="1">
        <f>Table1[[#This Row],[m_miasto]]*Table1[[#This Row],[wiek]]</f>
        <v>9751296</v>
      </c>
      <c r="K369" s="1">
        <f>Table1[[#This Row],[m_miasto]]+Table1[[#This Row],[m_wies]]-Table1[[#This Row],[k_miasto]]-Table1[[#This Row],[k_wies]]</f>
        <v>-43278</v>
      </c>
      <c r="L369" s="1" cm="1">
        <f t="array" ref="L369">_xlfn.IFS(A368&lt;&gt;Table1[[#This Row],[rok]],0,AND(L368=0, Table1[[#This Row],[Column1]]&lt;0),Table1[[#This Row],[wiek]]*Table1[[#This Row],[rok]],L368&lt;&gt;0,L368,L368=0,L368)</f>
        <v>98784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3">
      <c r="A370">
        <v>2016</v>
      </c>
      <c r="B370">
        <v>65</v>
      </c>
      <c r="C370">
        <v>147500</v>
      </c>
      <c r="D370">
        <v>190814</v>
      </c>
      <c r="E370">
        <v>82996</v>
      </c>
      <c r="F370">
        <v>88055</v>
      </c>
      <c r="G370">
        <f>Table1[[#This Row],[m_miasto]]+Table1[[#This Row],[k_miasto]]+Table1[[#This Row],[m_wies]]+Table1[[#This Row],[k_wies]]</f>
        <v>509365</v>
      </c>
      <c r="H370">
        <f>Table1[[#This Row],[m_miasto]]+Table1[[#This Row],[k_miasto]]</f>
        <v>338314</v>
      </c>
      <c r="I370">
        <f>Table1[[#This Row],[m_wies]]+Table1[[#This Row],[k_wies]]</f>
        <v>171051</v>
      </c>
      <c r="J370" s="1">
        <f>Table1[[#This Row],[m_miasto]]*Table1[[#This Row],[wiek]]</f>
        <v>9587500</v>
      </c>
      <c r="K370" s="1">
        <f>Table1[[#This Row],[m_miasto]]+Table1[[#This Row],[m_wies]]-Table1[[#This Row],[k_miasto]]-Table1[[#This Row],[k_wies]]</f>
        <v>-48373</v>
      </c>
      <c r="L370" s="1" cm="1">
        <f t="array" ref="L370">_xlfn.IFS(A369&lt;&gt;Table1[[#This Row],[rok]],0,AND(L369=0, Table1[[#This Row],[Column1]]&lt;0),Table1[[#This Row],[wiek]]*Table1[[#This Row],[rok]],L369&lt;&gt;0,L369,L369=0,L369)</f>
        <v>98784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3">
      <c r="A371">
        <v>2016</v>
      </c>
      <c r="B371">
        <v>66</v>
      </c>
      <c r="C371">
        <v>139062</v>
      </c>
      <c r="D371">
        <v>180019</v>
      </c>
      <c r="E371">
        <v>77582</v>
      </c>
      <c r="F371">
        <v>84032</v>
      </c>
      <c r="G371">
        <f>Table1[[#This Row],[m_miasto]]+Table1[[#This Row],[k_miasto]]+Table1[[#This Row],[m_wies]]+Table1[[#This Row],[k_wies]]</f>
        <v>480695</v>
      </c>
      <c r="H371">
        <f>Table1[[#This Row],[m_miasto]]+Table1[[#This Row],[k_miasto]]</f>
        <v>319081</v>
      </c>
      <c r="I371">
        <f>Table1[[#This Row],[m_wies]]+Table1[[#This Row],[k_wies]]</f>
        <v>161614</v>
      </c>
      <c r="J371" s="1">
        <f>Table1[[#This Row],[m_miasto]]*Table1[[#This Row],[wiek]]</f>
        <v>9178092</v>
      </c>
      <c r="K371" s="1">
        <f>Table1[[#This Row],[m_miasto]]+Table1[[#This Row],[m_wies]]-Table1[[#This Row],[k_miasto]]-Table1[[#This Row],[k_wies]]</f>
        <v>-47407</v>
      </c>
      <c r="L371" s="1" cm="1">
        <f t="array" ref="L371">_xlfn.IFS(A370&lt;&gt;Table1[[#This Row],[rok]],0,AND(L370=0, Table1[[#This Row],[Column1]]&lt;0),Table1[[#This Row],[wiek]]*Table1[[#This Row],[rok]],L370&lt;&gt;0,L370,L370=0,L370)</f>
        <v>98784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3">
      <c r="A372">
        <v>2016</v>
      </c>
      <c r="B372">
        <v>67</v>
      </c>
      <c r="C372">
        <v>130705</v>
      </c>
      <c r="D372">
        <v>172289</v>
      </c>
      <c r="E372">
        <v>71238</v>
      </c>
      <c r="F372">
        <v>79936</v>
      </c>
      <c r="G372">
        <f>Table1[[#This Row],[m_miasto]]+Table1[[#This Row],[k_miasto]]+Table1[[#This Row],[m_wies]]+Table1[[#This Row],[k_wies]]</f>
        <v>454168</v>
      </c>
      <c r="H372">
        <f>Table1[[#This Row],[m_miasto]]+Table1[[#This Row],[k_miasto]]</f>
        <v>302994</v>
      </c>
      <c r="I372">
        <f>Table1[[#This Row],[m_wies]]+Table1[[#This Row],[k_wies]]</f>
        <v>151174</v>
      </c>
      <c r="J372" s="1">
        <f>Table1[[#This Row],[m_miasto]]*Table1[[#This Row],[wiek]]</f>
        <v>8757235</v>
      </c>
      <c r="K372" s="1">
        <f>Table1[[#This Row],[m_miasto]]+Table1[[#This Row],[m_wies]]-Table1[[#This Row],[k_miasto]]-Table1[[#This Row],[k_wies]]</f>
        <v>-50282</v>
      </c>
      <c r="L372" s="1" cm="1">
        <f t="array" ref="L372">_xlfn.IFS(A371&lt;&gt;Table1[[#This Row],[rok]],0,AND(L371=0, Table1[[#This Row],[Column1]]&lt;0),Table1[[#This Row],[wiek]]*Table1[[#This Row],[rok]],L371&lt;&gt;0,L371,L371=0,L371)</f>
        <v>98784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3">
      <c r="A373">
        <v>2016</v>
      </c>
      <c r="B373">
        <v>68</v>
      </c>
      <c r="C373">
        <v>124277</v>
      </c>
      <c r="D373">
        <v>165422</v>
      </c>
      <c r="E373">
        <v>67598</v>
      </c>
      <c r="F373">
        <v>77047</v>
      </c>
      <c r="G373">
        <f>Table1[[#This Row],[m_miasto]]+Table1[[#This Row],[k_miasto]]+Table1[[#This Row],[m_wies]]+Table1[[#This Row],[k_wies]]</f>
        <v>434344</v>
      </c>
      <c r="H373">
        <f>Table1[[#This Row],[m_miasto]]+Table1[[#This Row],[k_miasto]]</f>
        <v>289699</v>
      </c>
      <c r="I373">
        <f>Table1[[#This Row],[m_wies]]+Table1[[#This Row],[k_wies]]</f>
        <v>144645</v>
      </c>
      <c r="J373" s="1">
        <f>Table1[[#This Row],[m_miasto]]*Table1[[#This Row],[wiek]]</f>
        <v>8450836</v>
      </c>
      <c r="K373" s="1">
        <f>Table1[[#This Row],[m_miasto]]+Table1[[#This Row],[m_wies]]-Table1[[#This Row],[k_miasto]]-Table1[[#This Row],[k_wies]]</f>
        <v>-50594</v>
      </c>
      <c r="L373" s="1" cm="1">
        <f t="array" ref="L373">_xlfn.IFS(A372&lt;&gt;Table1[[#This Row],[rok]],0,AND(L372=0, Table1[[#This Row],[Column1]]&lt;0),Table1[[#This Row],[wiek]]*Table1[[#This Row],[rok]],L372&lt;&gt;0,L372,L372=0,L372)</f>
        <v>98784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3">
      <c r="A374">
        <v>2016</v>
      </c>
      <c r="B374">
        <v>69</v>
      </c>
      <c r="C374">
        <v>113547</v>
      </c>
      <c r="D374">
        <v>153863</v>
      </c>
      <c r="E374">
        <v>60016</v>
      </c>
      <c r="F374">
        <v>71127</v>
      </c>
      <c r="G374">
        <f>Table1[[#This Row],[m_miasto]]+Table1[[#This Row],[k_miasto]]+Table1[[#This Row],[m_wies]]+Table1[[#This Row],[k_wies]]</f>
        <v>398553</v>
      </c>
      <c r="H374">
        <f>Table1[[#This Row],[m_miasto]]+Table1[[#This Row],[k_miasto]]</f>
        <v>267410</v>
      </c>
      <c r="I374">
        <f>Table1[[#This Row],[m_wies]]+Table1[[#This Row],[k_wies]]</f>
        <v>131143</v>
      </c>
      <c r="J374" s="1">
        <f>Table1[[#This Row],[m_miasto]]*Table1[[#This Row],[wiek]]</f>
        <v>7834743</v>
      </c>
      <c r="K374" s="1">
        <f>Table1[[#This Row],[m_miasto]]+Table1[[#This Row],[m_wies]]-Table1[[#This Row],[k_miasto]]-Table1[[#This Row],[k_wies]]</f>
        <v>-51427</v>
      </c>
      <c r="L374" s="1" cm="1">
        <f t="array" ref="L374">_xlfn.IFS(A373&lt;&gt;Table1[[#This Row],[rok]],0,AND(L373=0, Table1[[#This Row],[Column1]]&lt;0),Table1[[#This Row],[wiek]]*Table1[[#This Row],[rok]],L373&lt;&gt;0,L373,L373=0,L373)</f>
        <v>98784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3">
      <c r="A375">
        <v>2016</v>
      </c>
      <c r="B375">
        <v>70</v>
      </c>
      <c r="C375">
        <v>100508</v>
      </c>
      <c r="D375">
        <v>139034</v>
      </c>
      <c r="E375">
        <v>51968</v>
      </c>
      <c r="F375">
        <v>64439</v>
      </c>
      <c r="G375">
        <f>Table1[[#This Row],[m_miasto]]+Table1[[#This Row],[k_miasto]]+Table1[[#This Row],[m_wies]]+Table1[[#This Row],[k_wies]]</f>
        <v>355949</v>
      </c>
      <c r="H375">
        <f>Table1[[#This Row],[m_miasto]]+Table1[[#This Row],[k_miasto]]</f>
        <v>239542</v>
      </c>
      <c r="I375">
        <f>Table1[[#This Row],[m_wies]]+Table1[[#This Row],[k_wies]]</f>
        <v>116407</v>
      </c>
      <c r="J375" s="1">
        <f>Table1[[#This Row],[m_miasto]]*Table1[[#This Row],[wiek]]</f>
        <v>7035560</v>
      </c>
      <c r="K375" s="1">
        <f>Table1[[#This Row],[m_miasto]]+Table1[[#This Row],[m_wies]]-Table1[[#This Row],[k_miasto]]-Table1[[#This Row],[k_wies]]</f>
        <v>-50997</v>
      </c>
      <c r="L375" s="1" cm="1">
        <f t="array" ref="L375">_xlfn.IFS(A374&lt;&gt;Table1[[#This Row],[rok]],0,AND(L374=0, Table1[[#This Row],[Column1]]&lt;0),Table1[[#This Row],[wiek]]*Table1[[#This Row],[rok]],L374&lt;&gt;0,L374,L374=0,L374)</f>
        <v>98784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3">
      <c r="A376">
        <v>2016</v>
      </c>
      <c r="B376">
        <v>71</v>
      </c>
      <c r="C376">
        <v>68719</v>
      </c>
      <c r="D376">
        <v>97249</v>
      </c>
      <c r="E376">
        <v>36866</v>
      </c>
      <c r="F376">
        <v>48037</v>
      </c>
      <c r="G376">
        <f>Table1[[#This Row],[m_miasto]]+Table1[[#This Row],[k_miasto]]+Table1[[#This Row],[m_wies]]+Table1[[#This Row],[k_wies]]</f>
        <v>250871</v>
      </c>
      <c r="H376">
        <f>Table1[[#This Row],[m_miasto]]+Table1[[#This Row],[k_miasto]]</f>
        <v>165968</v>
      </c>
      <c r="I376">
        <f>Table1[[#This Row],[m_wies]]+Table1[[#This Row],[k_wies]]</f>
        <v>84903</v>
      </c>
      <c r="J376" s="1">
        <f>Table1[[#This Row],[m_miasto]]*Table1[[#This Row],[wiek]]</f>
        <v>4879049</v>
      </c>
      <c r="K376" s="1">
        <f>Table1[[#This Row],[m_miasto]]+Table1[[#This Row],[m_wies]]-Table1[[#This Row],[k_miasto]]-Table1[[#This Row],[k_wies]]</f>
        <v>-39701</v>
      </c>
      <c r="L376" s="1" cm="1">
        <f t="array" ref="L376">_xlfn.IFS(A375&lt;&gt;Table1[[#This Row],[rok]],0,AND(L375=0, Table1[[#This Row],[Column1]]&lt;0),Table1[[#This Row],[wiek]]*Table1[[#This Row],[rok]],L375&lt;&gt;0,L375,L375=0,L375)</f>
        <v>98784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3">
      <c r="A377">
        <v>2016</v>
      </c>
      <c r="B377">
        <v>72</v>
      </c>
      <c r="C377">
        <v>65411</v>
      </c>
      <c r="D377">
        <v>95273</v>
      </c>
      <c r="E377">
        <v>35221</v>
      </c>
      <c r="F377">
        <v>47541</v>
      </c>
      <c r="G377">
        <f>Table1[[#This Row],[m_miasto]]+Table1[[#This Row],[k_miasto]]+Table1[[#This Row],[m_wies]]+Table1[[#This Row],[k_wies]]</f>
        <v>243446</v>
      </c>
      <c r="H377">
        <f>Table1[[#This Row],[m_miasto]]+Table1[[#This Row],[k_miasto]]</f>
        <v>160684</v>
      </c>
      <c r="I377">
        <f>Table1[[#This Row],[m_wies]]+Table1[[#This Row],[k_wies]]</f>
        <v>82762</v>
      </c>
      <c r="J377" s="1">
        <f>Table1[[#This Row],[m_miasto]]*Table1[[#This Row],[wiek]]</f>
        <v>4709592</v>
      </c>
      <c r="K377" s="1">
        <f>Table1[[#This Row],[m_miasto]]+Table1[[#This Row],[m_wies]]-Table1[[#This Row],[k_miasto]]-Table1[[#This Row],[k_wies]]</f>
        <v>-42182</v>
      </c>
      <c r="L377" s="1" cm="1">
        <f t="array" ref="L377">_xlfn.IFS(A376&lt;&gt;Table1[[#This Row],[rok]],0,AND(L376=0, Table1[[#This Row],[Column1]]&lt;0),Table1[[#This Row],[wiek]]*Table1[[#This Row],[rok]],L376&lt;&gt;0,L376,L376=0,L376)</f>
        <v>98784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3">
      <c r="A378">
        <v>2016</v>
      </c>
      <c r="B378">
        <v>73</v>
      </c>
      <c r="C378">
        <v>61604</v>
      </c>
      <c r="D378">
        <v>90733</v>
      </c>
      <c r="E378">
        <v>32797</v>
      </c>
      <c r="F378">
        <v>45907</v>
      </c>
      <c r="G378">
        <f>Table1[[#This Row],[m_miasto]]+Table1[[#This Row],[k_miasto]]+Table1[[#This Row],[m_wies]]+Table1[[#This Row],[k_wies]]</f>
        <v>231041</v>
      </c>
      <c r="H378">
        <f>Table1[[#This Row],[m_miasto]]+Table1[[#This Row],[k_miasto]]</f>
        <v>152337</v>
      </c>
      <c r="I378">
        <f>Table1[[#This Row],[m_wies]]+Table1[[#This Row],[k_wies]]</f>
        <v>78704</v>
      </c>
      <c r="J378" s="1">
        <f>Table1[[#This Row],[m_miasto]]*Table1[[#This Row],[wiek]]</f>
        <v>4497092</v>
      </c>
      <c r="K378" s="1">
        <f>Table1[[#This Row],[m_miasto]]+Table1[[#This Row],[m_wies]]-Table1[[#This Row],[k_miasto]]-Table1[[#This Row],[k_wies]]</f>
        <v>-42239</v>
      </c>
      <c r="L378" s="1" cm="1">
        <f t="array" ref="L378">_xlfn.IFS(A377&lt;&gt;Table1[[#This Row],[rok]],0,AND(L377=0, Table1[[#This Row],[Column1]]&lt;0),Table1[[#This Row],[wiek]]*Table1[[#This Row],[rok]],L377&lt;&gt;0,L377,L377=0,L377)</f>
        <v>98784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3">
      <c r="A379">
        <v>2016</v>
      </c>
      <c r="B379">
        <v>74</v>
      </c>
      <c r="C379">
        <v>57680</v>
      </c>
      <c r="D379">
        <v>87810</v>
      </c>
      <c r="E379">
        <v>30800</v>
      </c>
      <c r="F379">
        <v>44711</v>
      </c>
      <c r="G379">
        <f>Table1[[#This Row],[m_miasto]]+Table1[[#This Row],[k_miasto]]+Table1[[#This Row],[m_wies]]+Table1[[#This Row],[k_wies]]</f>
        <v>221001</v>
      </c>
      <c r="H379">
        <f>Table1[[#This Row],[m_miasto]]+Table1[[#This Row],[k_miasto]]</f>
        <v>145490</v>
      </c>
      <c r="I379">
        <f>Table1[[#This Row],[m_wies]]+Table1[[#This Row],[k_wies]]</f>
        <v>75511</v>
      </c>
      <c r="J379" s="1">
        <f>Table1[[#This Row],[m_miasto]]*Table1[[#This Row],[wiek]]</f>
        <v>4268320</v>
      </c>
      <c r="K379" s="1">
        <f>Table1[[#This Row],[m_miasto]]+Table1[[#This Row],[m_wies]]-Table1[[#This Row],[k_miasto]]-Table1[[#This Row],[k_wies]]</f>
        <v>-44041</v>
      </c>
      <c r="L379" s="1" cm="1">
        <f t="array" ref="L379">_xlfn.IFS(A378&lt;&gt;Table1[[#This Row],[rok]],0,AND(L378=0, Table1[[#This Row],[Column1]]&lt;0),Table1[[#This Row],[wiek]]*Table1[[#This Row],[rok]],L378&lt;&gt;0,L378,L378=0,L378)</f>
        <v>98784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3">
      <c r="A380">
        <v>2016</v>
      </c>
      <c r="B380">
        <v>75</v>
      </c>
      <c r="C380">
        <v>57890</v>
      </c>
      <c r="D380">
        <v>91898</v>
      </c>
      <c r="E380">
        <v>32511</v>
      </c>
      <c r="F380">
        <v>47443</v>
      </c>
      <c r="G380">
        <f>Table1[[#This Row],[m_miasto]]+Table1[[#This Row],[k_miasto]]+Table1[[#This Row],[m_wies]]+Table1[[#This Row],[k_wies]]</f>
        <v>229742</v>
      </c>
      <c r="H380">
        <f>Table1[[#This Row],[m_miasto]]+Table1[[#This Row],[k_miasto]]</f>
        <v>149788</v>
      </c>
      <c r="I380">
        <f>Table1[[#This Row],[m_wies]]+Table1[[#This Row],[k_wies]]</f>
        <v>79954</v>
      </c>
      <c r="J380" s="1">
        <f>Table1[[#This Row],[m_miasto]]*Table1[[#This Row],[wiek]]</f>
        <v>4341750</v>
      </c>
      <c r="K380" s="1">
        <f>Table1[[#This Row],[m_miasto]]+Table1[[#This Row],[m_wies]]-Table1[[#This Row],[k_miasto]]-Table1[[#This Row],[k_wies]]</f>
        <v>-48940</v>
      </c>
      <c r="L380" s="1" cm="1">
        <f t="array" ref="L380">_xlfn.IFS(A379&lt;&gt;Table1[[#This Row],[rok]],0,AND(L379=0, Table1[[#This Row],[Column1]]&lt;0),Table1[[#This Row],[wiek]]*Table1[[#This Row],[rok]],L379&lt;&gt;0,L379,L379=0,L379)</f>
        <v>98784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3">
      <c r="A381">
        <v>2016</v>
      </c>
      <c r="B381">
        <v>76</v>
      </c>
      <c r="C381">
        <v>56774</v>
      </c>
      <c r="D381">
        <v>93428</v>
      </c>
      <c r="E381">
        <v>32555</v>
      </c>
      <c r="F381">
        <v>50176</v>
      </c>
      <c r="G381">
        <f>Table1[[#This Row],[m_miasto]]+Table1[[#This Row],[k_miasto]]+Table1[[#This Row],[m_wies]]+Table1[[#This Row],[k_wies]]</f>
        <v>232933</v>
      </c>
      <c r="H381">
        <f>Table1[[#This Row],[m_miasto]]+Table1[[#This Row],[k_miasto]]</f>
        <v>150202</v>
      </c>
      <c r="I381">
        <f>Table1[[#This Row],[m_wies]]+Table1[[#This Row],[k_wies]]</f>
        <v>82731</v>
      </c>
      <c r="J381" s="1">
        <f>Table1[[#This Row],[m_miasto]]*Table1[[#This Row],[wiek]]</f>
        <v>4314824</v>
      </c>
      <c r="K381" s="1">
        <f>Table1[[#This Row],[m_miasto]]+Table1[[#This Row],[m_wies]]-Table1[[#This Row],[k_miasto]]-Table1[[#This Row],[k_wies]]</f>
        <v>-54275</v>
      </c>
      <c r="L381" s="1" cm="1">
        <f t="array" ref="L381">_xlfn.IFS(A380&lt;&gt;Table1[[#This Row],[rok]],0,AND(L380=0, Table1[[#This Row],[Column1]]&lt;0),Table1[[#This Row],[wiek]]*Table1[[#This Row],[rok]],L380&lt;&gt;0,L380,L380=0,L380)</f>
        <v>98784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3">
      <c r="A382">
        <v>2016</v>
      </c>
      <c r="B382">
        <v>77</v>
      </c>
      <c r="C382">
        <v>53696</v>
      </c>
      <c r="D382">
        <v>91477</v>
      </c>
      <c r="E382">
        <v>30918</v>
      </c>
      <c r="F382">
        <v>49849</v>
      </c>
      <c r="G382">
        <f>Table1[[#This Row],[m_miasto]]+Table1[[#This Row],[k_miasto]]+Table1[[#This Row],[m_wies]]+Table1[[#This Row],[k_wies]]</f>
        <v>225940</v>
      </c>
      <c r="H382">
        <f>Table1[[#This Row],[m_miasto]]+Table1[[#This Row],[k_miasto]]</f>
        <v>145173</v>
      </c>
      <c r="I382">
        <f>Table1[[#This Row],[m_wies]]+Table1[[#This Row],[k_wies]]</f>
        <v>80767</v>
      </c>
      <c r="J382" s="1">
        <f>Table1[[#This Row],[m_miasto]]*Table1[[#This Row],[wiek]]</f>
        <v>4134592</v>
      </c>
      <c r="K382" s="1">
        <f>Table1[[#This Row],[m_miasto]]+Table1[[#This Row],[m_wies]]-Table1[[#This Row],[k_miasto]]-Table1[[#This Row],[k_wies]]</f>
        <v>-56712</v>
      </c>
      <c r="L382" s="1" cm="1">
        <f t="array" ref="L382">_xlfn.IFS(A381&lt;&gt;Table1[[#This Row],[rok]],0,AND(L381=0, Table1[[#This Row],[Column1]]&lt;0),Table1[[#This Row],[wiek]]*Table1[[#This Row],[rok]],L381&lt;&gt;0,L381,L381=0,L381)</f>
        <v>98784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3">
      <c r="A383">
        <v>2016</v>
      </c>
      <c r="B383">
        <v>78</v>
      </c>
      <c r="C383">
        <v>50189</v>
      </c>
      <c r="D383">
        <v>88605</v>
      </c>
      <c r="E383">
        <v>29490</v>
      </c>
      <c r="F383">
        <v>49181</v>
      </c>
      <c r="G383">
        <f>Table1[[#This Row],[m_miasto]]+Table1[[#This Row],[k_miasto]]+Table1[[#This Row],[m_wies]]+Table1[[#This Row],[k_wies]]</f>
        <v>217465</v>
      </c>
      <c r="H383">
        <f>Table1[[#This Row],[m_miasto]]+Table1[[#This Row],[k_miasto]]</f>
        <v>138794</v>
      </c>
      <c r="I383">
        <f>Table1[[#This Row],[m_wies]]+Table1[[#This Row],[k_wies]]</f>
        <v>78671</v>
      </c>
      <c r="J383" s="1">
        <f>Table1[[#This Row],[m_miasto]]*Table1[[#This Row],[wiek]]</f>
        <v>3914742</v>
      </c>
      <c r="K383" s="1">
        <f>Table1[[#This Row],[m_miasto]]+Table1[[#This Row],[m_wies]]-Table1[[#This Row],[k_miasto]]-Table1[[#This Row],[k_wies]]</f>
        <v>-58107</v>
      </c>
      <c r="L383" s="1" cm="1">
        <f t="array" ref="L383">_xlfn.IFS(A382&lt;&gt;Table1[[#This Row],[rok]],0,AND(L382=0, Table1[[#This Row],[Column1]]&lt;0),Table1[[#This Row],[wiek]]*Table1[[#This Row],[rok]],L382&lt;&gt;0,L382,L382=0,L382)</f>
        <v>98784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3">
      <c r="A384">
        <v>2016</v>
      </c>
      <c r="B384">
        <v>79</v>
      </c>
      <c r="C384">
        <v>47820</v>
      </c>
      <c r="D384">
        <v>86251</v>
      </c>
      <c r="E384">
        <v>27570</v>
      </c>
      <c r="F384">
        <v>47925</v>
      </c>
      <c r="G384">
        <f>Table1[[#This Row],[m_miasto]]+Table1[[#This Row],[k_miasto]]+Table1[[#This Row],[m_wies]]+Table1[[#This Row],[k_wies]]</f>
        <v>209566</v>
      </c>
      <c r="H384">
        <f>Table1[[#This Row],[m_miasto]]+Table1[[#This Row],[k_miasto]]</f>
        <v>134071</v>
      </c>
      <c r="I384">
        <f>Table1[[#This Row],[m_wies]]+Table1[[#This Row],[k_wies]]</f>
        <v>75495</v>
      </c>
      <c r="J384" s="1">
        <f>Table1[[#This Row],[m_miasto]]*Table1[[#This Row],[wiek]]</f>
        <v>3777780</v>
      </c>
      <c r="K384" s="1">
        <f>Table1[[#This Row],[m_miasto]]+Table1[[#This Row],[m_wies]]-Table1[[#This Row],[k_miasto]]-Table1[[#This Row],[k_wies]]</f>
        <v>-58786</v>
      </c>
      <c r="L384" s="1" cm="1">
        <f t="array" ref="L384">_xlfn.IFS(A383&lt;&gt;Table1[[#This Row],[rok]],0,AND(L383=0, Table1[[#This Row],[Column1]]&lt;0),Table1[[#This Row],[wiek]]*Table1[[#This Row],[rok]],L383&lt;&gt;0,L383,L383=0,L383)</f>
        <v>98784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3">
      <c r="A385">
        <v>2016</v>
      </c>
      <c r="B385">
        <v>80</v>
      </c>
      <c r="C385">
        <v>45045</v>
      </c>
      <c r="D385">
        <v>84008</v>
      </c>
      <c r="E385">
        <v>25608</v>
      </c>
      <c r="F385">
        <v>46690</v>
      </c>
      <c r="G385">
        <f>Table1[[#This Row],[m_miasto]]+Table1[[#This Row],[k_miasto]]+Table1[[#This Row],[m_wies]]+Table1[[#This Row],[k_wies]]</f>
        <v>201351</v>
      </c>
      <c r="H385">
        <f>Table1[[#This Row],[m_miasto]]+Table1[[#This Row],[k_miasto]]</f>
        <v>129053</v>
      </c>
      <c r="I385">
        <f>Table1[[#This Row],[m_wies]]+Table1[[#This Row],[k_wies]]</f>
        <v>72298</v>
      </c>
      <c r="J385" s="1">
        <f>Table1[[#This Row],[m_miasto]]*Table1[[#This Row],[wiek]]</f>
        <v>3603600</v>
      </c>
      <c r="K385" s="1">
        <f>Table1[[#This Row],[m_miasto]]+Table1[[#This Row],[m_wies]]-Table1[[#This Row],[k_miasto]]-Table1[[#This Row],[k_wies]]</f>
        <v>-60045</v>
      </c>
      <c r="L385" s="1" cm="1">
        <f t="array" ref="L385">_xlfn.IFS(A384&lt;&gt;Table1[[#This Row],[rok]],0,AND(L384=0, Table1[[#This Row],[Column1]]&lt;0),Table1[[#This Row],[wiek]]*Table1[[#This Row],[rok]],L384&lt;&gt;0,L384,L384=0,L384)</f>
        <v>98784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3">
      <c r="A386">
        <v>2016</v>
      </c>
      <c r="B386">
        <v>81</v>
      </c>
      <c r="C386">
        <v>40723</v>
      </c>
      <c r="D386">
        <v>78282</v>
      </c>
      <c r="E386">
        <v>23444</v>
      </c>
      <c r="F386">
        <v>44592</v>
      </c>
      <c r="G386">
        <f>Table1[[#This Row],[m_miasto]]+Table1[[#This Row],[k_miasto]]+Table1[[#This Row],[m_wies]]+Table1[[#This Row],[k_wies]]</f>
        <v>187041</v>
      </c>
      <c r="H386">
        <f>Table1[[#This Row],[m_miasto]]+Table1[[#This Row],[k_miasto]]</f>
        <v>119005</v>
      </c>
      <c r="I386">
        <f>Table1[[#This Row],[m_wies]]+Table1[[#This Row],[k_wies]]</f>
        <v>68036</v>
      </c>
      <c r="J386" s="1">
        <f>Table1[[#This Row],[m_miasto]]*Table1[[#This Row],[wiek]]</f>
        <v>3298563</v>
      </c>
      <c r="K386" s="1">
        <f>Table1[[#This Row],[m_miasto]]+Table1[[#This Row],[m_wies]]-Table1[[#This Row],[k_miasto]]-Table1[[#This Row],[k_wies]]</f>
        <v>-58707</v>
      </c>
      <c r="L386" s="1" cm="1">
        <f t="array" ref="L386">_xlfn.IFS(A385&lt;&gt;Table1[[#This Row],[rok]],0,AND(L385=0, Table1[[#This Row],[Column1]]&lt;0),Table1[[#This Row],[wiek]]*Table1[[#This Row],[rok]],L385&lt;&gt;0,L385,L385=0,L385)</f>
        <v>98784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3">
      <c r="A387">
        <v>2016</v>
      </c>
      <c r="B387">
        <v>82</v>
      </c>
      <c r="C387">
        <v>36070</v>
      </c>
      <c r="D387">
        <v>71572</v>
      </c>
      <c r="E387">
        <v>21013</v>
      </c>
      <c r="F387">
        <v>41978</v>
      </c>
      <c r="G387">
        <f>Table1[[#This Row],[m_miasto]]+Table1[[#This Row],[k_miasto]]+Table1[[#This Row],[m_wies]]+Table1[[#This Row],[k_wies]]</f>
        <v>170633</v>
      </c>
      <c r="H387">
        <f>Table1[[#This Row],[m_miasto]]+Table1[[#This Row],[k_miasto]]</f>
        <v>107642</v>
      </c>
      <c r="I387">
        <f>Table1[[#This Row],[m_wies]]+Table1[[#This Row],[k_wies]]</f>
        <v>62991</v>
      </c>
      <c r="J387" s="1">
        <f>Table1[[#This Row],[m_miasto]]*Table1[[#This Row],[wiek]]</f>
        <v>2957740</v>
      </c>
      <c r="K387" s="1">
        <f>Table1[[#This Row],[m_miasto]]+Table1[[#This Row],[m_wies]]-Table1[[#This Row],[k_miasto]]-Table1[[#This Row],[k_wies]]</f>
        <v>-56467</v>
      </c>
      <c r="L387" s="1" cm="1">
        <f t="array" ref="L387">_xlfn.IFS(A386&lt;&gt;Table1[[#This Row],[rok]],0,AND(L386=0, Table1[[#This Row],[Column1]]&lt;0),Table1[[#This Row],[wiek]]*Table1[[#This Row],[rok]],L386&lt;&gt;0,L386,L386=0,L386)</f>
        <v>98784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3">
      <c r="A388">
        <v>2016</v>
      </c>
      <c r="B388">
        <v>83</v>
      </c>
      <c r="C388">
        <v>32266</v>
      </c>
      <c r="D388">
        <v>65363</v>
      </c>
      <c r="E388">
        <v>18724</v>
      </c>
      <c r="F388">
        <v>38903</v>
      </c>
      <c r="G388">
        <f>Table1[[#This Row],[m_miasto]]+Table1[[#This Row],[k_miasto]]+Table1[[#This Row],[m_wies]]+Table1[[#This Row],[k_wies]]</f>
        <v>155256</v>
      </c>
      <c r="H388">
        <f>Table1[[#This Row],[m_miasto]]+Table1[[#This Row],[k_miasto]]</f>
        <v>97629</v>
      </c>
      <c r="I388">
        <f>Table1[[#This Row],[m_wies]]+Table1[[#This Row],[k_wies]]</f>
        <v>57627</v>
      </c>
      <c r="J388" s="1">
        <f>Table1[[#This Row],[m_miasto]]*Table1[[#This Row],[wiek]]</f>
        <v>2678078</v>
      </c>
      <c r="K388" s="1">
        <f>Table1[[#This Row],[m_miasto]]+Table1[[#This Row],[m_wies]]-Table1[[#This Row],[k_miasto]]-Table1[[#This Row],[k_wies]]</f>
        <v>-53276</v>
      </c>
      <c r="L388" s="1" cm="1">
        <f t="array" ref="L388">_xlfn.IFS(A387&lt;&gt;Table1[[#This Row],[rok]],0,AND(L387=0, Table1[[#This Row],[Column1]]&lt;0),Table1[[#This Row],[wiek]]*Table1[[#This Row],[rok]],L387&lt;&gt;0,L387,L387=0,L387)</f>
        <v>98784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3">
      <c r="A389">
        <v>2016</v>
      </c>
      <c r="B389">
        <v>84</v>
      </c>
      <c r="C389">
        <v>29778</v>
      </c>
      <c r="D389">
        <v>62515</v>
      </c>
      <c r="E389">
        <v>17042</v>
      </c>
      <c r="F389">
        <v>38439</v>
      </c>
      <c r="G389">
        <f>Table1[[#This Row],[m_miasto]]+Table1[[#This Row],[k_miasto]]+Table1[[#This Row],[m_wies]]+Table1[[#This Row],[k_wies]]</f>
        <v>147774</v>
      </c>
      <c r="H389">
        <f>Table1[[#This Row],[m_miasto]]+Table1[[#This Row],[k_miasto]]</f>
        <v>92293</v>
      </c>
      <c r="I389">
        <f>Table1[[#This Row],[m_wies]]+Table1[[#This Row],[k_wies]]</f>
        <v>55481</v>
      </c>
      <c r="J389" s="1">
        <f>Table1[[#This Row],[m_miasto]]*Table1[[#This Row],[wiek]]</f>
        <v>2501352</v>
      </c>
      <c r="K389" s="1">
        <f>Table1[[#This Row],[m_miasto]]+Table1[[#This Row],[m_wies]]-Table1[[#This Row],[k_miasto]]-Table1[[#This Row],[k_wies]]</f>
        <v>-54134</v>
      </c>
      <c r="L389" s="1" cm="1">
        <f t="array" ref="L389">_xlfn.IFS(A388&lt;&gt;Table1[[#This Row],[rok]],0,AND(L388=0, Table1[[#This Row],[Column1]]&lt;0),Table1[[#This Row],[wiek]]*Table1[[#This Row],[rok]],L388&lt;&gt;0,L388,L388=0,L388)</f>
        <v>98784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3">
      <c r="A390">
        <v>2016</v>
      </c>
      <c r="B390">
        <v>85</v>
      </c>
      <c r="C390">
        <v>26663</v>
      </c>
      <c r="D390">
        <v>56988</v>
      </c>
      <c r="E390">
        <v>15330</v>
      </c>
      <c r="F390">
        <v>35903</v>
      </c>
      <c r="G390">
        <f>Table1[[#This Row],[m_miasto]]+Table1[[#This Row],[k_miasto]]+Table1[[#This Row],[m_wies]]+Table1[[#This Row],[k_wies]]</f>
        <v>134884</v>
      </c>
      <c r="H390">
        <f>Table1[[#This Row],[m_miasto]]+Table1[[#This Row],[k_miasto]]</f>
        <v>83651</v>
      </c>
      <c r="I390">
        <f>Table1[[#This Row],[m_wies]]+Table1[[#This Row],[k_wies]]</f>
        <v>51233</v>
      </c>
      <c r="J390" s="1">
        <f>Table1[[#This Row],[m_miasto]]*Table1[[#This Row],[wiek]]</f>
        <v>2266355</v>
      </c>
      <c r="K390" s="1">
        <f>Table1[[#This Row],[m_miasto]]+Table1[[#This Row],[m_wies]]-Table1[[#This Row],[k_miasto]]-Table1[[#This Row],[k_wies]]</f>
        <v>-50898</v>
      </c>
      <c r="L390" s="1" cm="1">
        <f t="array" ref="L390">_xlfn.IFS(A389&lt;&gt;Table1[[#This Row],[rok]],0,AND(L389=0, Table1[[#This Row],[Column1]]&lt;0),Table1[[#This Row],[wiek]]*Table1[[#This Row],[rok]],L389&lt;&gt;0,L389,L389=0,L389)</f>
        <v>98784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3">
      <c r="A391">
        <v>2016</v>
      </c>
      <c r="B391">
        <v>86</v>
      </c>
      <c r="C391">
        <v>23449</v>
      </c>
      <c r="D391">
        <v>52411</v>
      </c>
      <c r="E391">
        <v>13566</v>
      </c>
      <c r="F391">
        <v>33327</v>
      </c>
      <c r="G391">
        <f>Table1[[#This Row],[m_miasto]]+Table1[[#This Row],[k_miasto]]+Table1[[#This Row],[m_wies]]+Table1[[#This Row],[k_wies]]</f>
        <v>122753</v>
      </c>
      <c r="H391">
        <f>Table1[[#This Row],[m_miasto]]+Table1[[#This Row],[k_miasto]]</f>
        <v>75860</v>
      </c>
      <c r="I391">
        <f>Table1[[#This Row],[m_wies]]+Table1[[#This Row],[k_wies]]</f>
        <v>46893</v>
      </c>
      <c r="J391" s="1">
        <f>Table1[[#This Row],[m_miasto]]*Table1[[#This Row],[wiek]]</f>
        <v>2016614</v>
      </c>
      <c r="K391" s="1">
        <f>Table1[[#This Row],[m_miasto]]+Table1[[#This Row],[m_wies]]-Table1[[#This Row],[k_miasto]]-Table1[[#This Row],[k_wies]]</f>
        <v>-48723</v>
      </c>
      <c r="L391" s="1" cm="1">
        <f t="array" ref="L391">_xlfn.IFS(A390&lt;&gt;Table1[[#This Row],[rok]],0,AND(L390=0, Table1[[#This Row],[Column1]]&lt;0),Table1[[#This Row],[wiek]]*Table1[[#This Row],[rok]],L390&lt;&gt;0,L390,L390=0,L390)</f>
        <v>98784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3">
      <c r="A392">
        <v>2016</v>
      </c>
      <c r="B392">
        <v>87</v>
      </c>
      <c r="C392">
        <v>18598</v>
      </c>
      <c r="D392">
        <v>43615</v>
      </c>
      <c r="E392">
        <v>11149</v>
      </c>
      <c r="F392">
        <v>28499</v>
      </c>
      <c r="G392">
        <f>Table1[[#This Row],[m_miasto]]+Table1[[#This Row],[k_miasto]]+Table1[[#This Row],[m_wies]]+Table1[[#This Row],[k_wies]]</f>
        <v>101861</v>
      </c>
      <c r="H392">
        <f>Table1[[#This Row],[m_miasto]]+Table1[[#This Row],[k_miasto]]</f>
        <v>62213</v>
      </c>
      <c r="I392">
        <f>Table1[[#This Row],[m_wies]]+Table1[[#This Row],[k_wies]]</f>
        <v>39648</v>
      </c>
      <c r="J392" s="1">
        <f>Table1[[#This Row],[m_miasto]]*Table1[[#This Row],[wiek]]</f>
        <v>1618026</v>
      </c>
      <c r="K392" s="1">
        <f>Table1[[#This Row],[m_miasto]]+Table1[[#This Row],[m_wies]]-Table1[[#This Row],[k_miasto]]-Table1[[#This Row],[k_wies]]</f>
        <v>-42367</v>
      </c>
      <c r="L392" s="1" cm="1">
        <f t="array" ref="L392">_xlfn.IFS(A391&lt;&gt;Table1[[#This Row],[rok]],0,AND(L391=0, Table1[[#This Row],[Column1]]&lt;0),Table1[[#This Row],[wiek]]*Table1[[#This Row],[rok]],L391&lt;&gt;0,L391,L391=0,L391)</f>
        <v>98784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3">
      <c r="A393">
        <v>2016</v>
      </c>
      <c r="B393">
        <v>88</v>
      </c>
      <c r="C393">
        <v>15138</v>
      </c>
      <c r="D393">
        <v>36862</v>
      </c>
      <c r="E393">
        <v>9071</v>
      </c>
      <c r="F393">
        <v>24475</v>
      </c>
      <c r="G393">
        <f>Table1[[#This Row],[m_miasto]]+Table1[[#This Row],[k_miasto]]+Table1[[#This Row],[m_wies]]+Table1[[#This Row],[k_wies]]</f>
        <v>85546</v>
      </c>
      <c r="H393">
        <f>Table1[[#This Row],[m_miasto]]+Table1[[#This Row],[k_miasto]]</f>
        <v>52000</v>
      </c>
      <c r="I393">
        <f>Table1[[#This Row],[m_wies]]+Table1[[#This Row],[k_wies]]</f>
        <v>33546</v>
      </c>
      <c r="J393" s="1">
        <f>Table1[[#This Row],[m_miasto]]*Table1[[#This Row],[wiek]]</f>
        <v>1332144</v>
      </c>
      <c r="K393" s="1">
        <f>Table1[[#This Row],[m_miasto]]+Table1[[#This Row],[m_wies]]-Table1[[#This Row],[k_miasto]]-Table1[[#This Row],[k_wies]]</f>
        <v>-37128</v>
      </c>
      <c r="L393" s="1" cm="1">
        <f t="array" ref="L393">_xlfn.IFS(A392&lt;&gt;Table1[[#This Row],[rok]],0,AND(L392=0, Table1[[#This Row],[Column1]]&lt;0),Table1[[#This Row],[wiek]]*Table1[[#This Row],[rok]],L392&lt;&gt;0,L392,L392=0,L392)</f>
        <v>98784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3">
      <c r="A394">
        <v>2016</v>
      </c>
      <c r="B394">
        <v>89</v>
      </c>
      <c r="C394">
        <v>11223</v>
      </c>
      <c r="D394">
        <v>29739</v>
      </c>
      <c r="E394">
        <v>6901</v>
      </c>
      <c r="F394">
        <v>20194</v>
      </c>
      <c r="G394">
        <f>Table1[[#This Row],[m_miasto]]+Table1[[#This Row],[k_miasto]]+Table1[[#This Row],[m_wies]]+Table1[[#This Row],[k_wies]]</f>
        <v>68057</v>
      </c>
      <c r="H394">
        <f>Table1[[#This Row],[m_miasto]]+Table1[[#This Row],[k_miasto]]</f>
        <v>40962</v>
      </c>
      <c r="I394">
        <f>Table1[[#This Row],[m_wies]]+Table1[[#This Row],[k_wies]]</f>
        <v>27095</v>
      </c>
      <c r="J394" s="1">
        <f>Table1[[#This Row],[m_miasto]]*Table1[[#This Row],[wiek]]</f>
        <v>998847</v>
      </c>
      <c r="K394" s="1">
        <f>Table1[[#This Row],[m_miasto]]+Table1[[#This Row],[m_wies]]-Table1[[#This Row],[k_miasto]]-Table1[[#This Row],[k_wies]]</f>
        <v>-31809</v>
      </c>
      <c r="L394" s="1" cm="1">
        <f t="array" ref="L394">_xlfn.IFS(A393&lt;&gt;Table1[[#This Row],[rok]],0,AND(L393=0, Table1[[#This Row],[Column1]]&lt;0),Table1[[#This Row],[wiek]]*Table1[[#This Row],[rok]],L393&lt;&gt;0,L393,L393=0,L393)</f>
        <v>98784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3">
      <c r="A395">
        <v>2016</v>
      </c>
      <c r="B395">
        <v>90</v>
      </c>
      <c r="C395">
        <v>8772</v>
      </c>
      <c r="D395">
        <v>25680</v>
      </c>
      <c r="E395">
        <v>5314</v>
      </c>
      <c r="F395">
        <v>16644</v>
      </c>
      <c r="G395">
        <f>Table1[[#This Row],[m_miasto]]+Table1[[#This Row],[k_miasto]]+Table1[[#This Row],[m_wies]]+Table1[[#This Row],[k_wies]]</f>
        <v>56410</v>
      </c>
      <c r="H395">
        <f>Table1[[#This Row],[m_miasto]]+Table1[[#This Row],[k_miasto]]</f>
        <v>34452</v>
      </c>
      <c r="I395">
        <f>Table1[[#This Row],[m_wies]]+Table1[[#This Row],[k_wies]]</f>
        <v>21958</v>
      </c>
      <c r="J395" s="1">
        <f>Table1[[#This Row],[m_miasto]]*Table1[[#This Row],[wiek]]</f>
        <v>789480</v>
      </c>
      <c r="K395" s="1">
        <f>Table1[[#This Row],[m_miasto]]+Table1[[#This Row],[m_wies]]-Table1[[#This Row],[k_miasto]]-Table1[[#This Row],[k_wies]]</f>
        <v>-28238</v>
      </c>
      <c r="L395" s="1" cm="1">
        <f t="array" ref="L395">_xlfn.IFS(A394&lt;&gt;Table1[[#This Row],[rok]],0,AND(L394=0, Table1[[#This Row],[Column1]]&lt;0),Table1[[#This Row],[wiek]]*Table1[[#This Row],[rok]],L394&lt;&gt;0,L394,L394=0,L394)</f>
        <v>98784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3">
      <c r="A396">
        <v>2016</v>
      </c>
      <c r="B396">
        <v>91</v>
      </c>
      <c r="C396">
        <v>7267</v>
      </c>
      <c r="D396">
        <v>22169</v>
      </c>
      <c r="E396">
        <v>4223</v>
      </c>
      <c r="F396">
        <v>14110</v>
      </c>
      <c r="G396">
        <f>Table1[[#This Row],[m_miasto]]+Table1[[#This Row],[k_miasto]]+Table1[[#This Row],[m_wies]]+Table1[[#This Row],[k_wies]]</f>
        <v>47769</v>
      </c>
      <c r="H396">
        <f>Table1[[#This Row],[m_miasto]]+Table1[[#This Row],[k_miasto]]</f>
        <v>29436</v>
      </c>
      <c r="I396">
        <f>Table1[[#This Row],[m_wies]]+Table1[[#This Row],[k_wies]]</f>
        <v>18333</v>
      </c>
      <c r="J396" s="1">
        <f>Table1[[#This Row],[m_miasto]]*Table1[[#This Row],[wiek]]</f>
        <v>661297</v>
      </c>
      <c r="K396" s="1">
        <f>Table1[[#This Row],[m_miasto]]+Table1[[#This Row],[m_wies]]-Table1[[#This Row],[k_miasto]]-Table1[[#This Row],[k_wies]]</f>
        <v>-24789</v>
      </c>
      <c r="L396" s="1" cm="1">
        <f t="array" ref="L396">_xlfn.IFS(A395&lt;&gt;Table1[[#This Row],[rok]],0,AND(L395=0, Table1[[#This Row],[Column1]]&lt;0),Table1[[#This Row],[wiek]]*Table1[[#This Row],[rok]],L395&lt;&gt;0,L395,L395=0,L395)</f>
        <v>98784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3">
      <c r="A397">
        <v>2016</v>
      </c>
      <c r="B397">
        <v>92</v>
      </c>
      <c r="C397">
        <v>5117</v>
      </c>
      <c r="D397">
        <v>16348</v>
      </c>
      <c r="E397">
        <v>3047</v>
      </c>
      <c r="F397">
        <v>10521</v>
      </c>
      <c r="G397">
        <f>Table1[[#This Row],[m_miasto]]+Table1[[#This Row],[k_miasto]]+Table1[[#This Row],[m_wies]]+Table1[[#This Row],[k_wies]]</f>
        <v>35033</v>
      </c>
      <c r="H397">
        <f>Table1[[#This Row],[m_miasto]]+Table1[[#This Row],[k_miasto]]</f>
        <v>21465</v>
      </c>
      <c r="I397">
        <f>Table1[[#This Row],[m_wies]]+Table1[[#This Row],[k_wies]]</f>
        <v>13568</v>
      </c>
      <c r="J397" s="1">
        <f>Table1[[#This Row],[m_miasto]]*Table1[[#This Row],[wiek]]</f>
        <v>470764</v>
      </c>
      <c r="K397" s="1">
        <f>Table1[[#This Row],[m_miasto]]+Table1[[#This Row],[m_wies]]-Table1[[#This Row],[k_miasto]]-Table1[[#This Row],[k_wies]]</f>
        <v>-18705</v>
      </c>
      <c r="L397" s="1" cm="1">
        <f t="array" ref="L397">_xlfn.IFS(A396&lt;&gt;Table1[[#This Row],[rok]],0,AND(L396=0, Table1[[#This Row],[Column1]]&lt;0),Table1[[#This Row],[wiek]]*Table1[[#This Row],[rok]],L396&lt;&gt;0,L396,L396=0,L396)</f>
        <v>98784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3">
      <c r="A398">
        <v>2016</v>
      </c>
      <c r="B398">
        <v>93</v>
      </c>
      <c r="C398">
        <v>3973</v>
      </c>
      <c r="D398">
        <v>12900</v>
      </c>
      <c r="E398">
        <v>2432</v>
      </c>
      <c r="F398">
        <v>8255</v>
      </c>
      <c r="G398">
        <f>Table1[[#This Row],[m_miasto]]+Table1[[#This Row],[k_miasto]]+Table1[[#This Row],[m_wies]]+Table1[[#This Row],[k_wies]]</f>
        <v>27560</v>
      </c>
      <c r="H398">
        <f>Table1[[#This Row],[m_miasto]]+Table1[[#This Row],[k_miasto]]</f>
        <v>16873</v>
      </c>
      <c r="I398">
        <f>Table1[[#This Row],[m_wies]]+Table1[[#This Row],[k_wies]]</f>
        <v>10687</v>
      </c>
      <c r="J398" s="1">
        <f>Table1[[#This Row],[m_miasto]]*Table1[[#This Row],[wiek]]</f>
        <v>369489</v>
      </c>
      <c r="K398" s="1">
        <f>Table1[[#This Row],[m_miasto]]+Table1[[#This Row],[m_wies]]-Table1[[#This Row],[k_miasto]]-Table1[[#This Row],[k_wies]]</f>
        <v>-14750</v>
      </c>
      <c r="L398" s="1" cm="1">
        <f t="array" ref="L398">_xlfn.IFS(A397&lt;&gt;Table1[[#This Row],[rok]],0,AND(L397=0, Table1[[#This Row],[Column1]]&lt;0),Table1[[#This Row],[wiek]]*Table1[[#This Row],[rok]],L397&lt;&gt;0,L397,L397=0,L397)</f>
        <v>98784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3">
      <c r="A399">
        <v>2016</v>
      </c>
      <c r="B399">
        <v>94</v>
      </c>
      <c r="C399">
        <v>2669</v>
      </c>
      <c r="D399">
        <v>9539</v>
      </c>
      <c r="E399">
        <v>1697</v>
      </c>
      <c r="F399">
        <v>6038</v>
      </c>
      <c r="G399">
        <f>Table1[[#This Row],[m_miasto]]+Table1[[#This Row],[k_miasto]]+Table1[[#This Row],[m_wies]]+Table1[[#This Row],[k_wies]]</f>
        <v>19943</v>
      </c>
      <c r="H399">
        <f>Table1[[#This Row],[m_miasto]]+Table1[[#This Row],[k_miasto]]</f>
        <v>12208</v>
      </c>
      <c r="I399">
        <f>Table1[[#This Row],[m_wies]]+Table1[[#This Row],[k_wies]]</f>
        <v>7735</v>
      </c>
      <c r="J399" s="1">
        <f>Table1[[#This Row],[m_miasto]]*Table1[[#This Row],[wiek]]</f>
        <v>250886</v>
      </c>
      <c r="K399" s="1">
        <f>Table1[[#This Row],[m_miasto]]+Table1[[#This Row],[m_wies]]-Table1[[#This Row],[k_miasto]]-Table1[[#This Row],[k_wies]]</f>
        <v>-11211</v>
      </c>
      <c r="L399" s="1" cm="1">
        <f t="array" ref="L399">_xlfn.IFS(A398&lt;&gt;Table1[[#This Row],[rok]],0,AND(L398=0, Table1[[#This Row],[Column1]]&lt;0),Table1[[#This Row],[wiek]]*Table1[[#This Row],[rok]],L398&lt;&gt;0,L398,L398=0,L398)</f>
        <v>98784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3">
      <c r="A400">
        <v>2016</v>
      </c>
      <c r="B400">
        <v>95</v>
      </c>
      <c r="C400">
        <v>1729</v>
      </c>
      <c r="D400">
        <v>6020</v>
      </c>
      <c r="E400">
        <v>1066</v>
      </c>
      <c r="F400">
        <v>3874</v>
      </c>
      <c r="G400">
        <f>Table1[[#This Row],[m_miasto]]+Table1[[#This Row],[k_miasto]]+Table1[[#This Row],[m_wies]]+Table1[[#This Row],[k_wies]]</f>
        <v>12689</v>
      </c>
      <c r="H400">
        <f>Table1[[#This Row],[m_miasto]]+Table1[[#This Row],[k_miasto]]</f>
        <v>7749</v>
      </c>
      <c r="I400">
        <f>Table1[[#This Row],[m_wies]]+Table1[[#This Row],[k_wies]]</f>
        <v>4940</v>
      </c>
      <c r="J400" s="1">
        <f>Table1[[#This Row],[m_miasto]]*Table1[[#This Row],[wiek]]</f>
        <v>164255</v>
      </c>
      <c r="K400" s="1">
        <f>Table1[[#This Row],[m_miasto]]+Table1[[#This Row],[m_wies]]-Table1[[#This Row],[k_miasto]]-Table1[[#This Row],[k_wies]]</f>
        <v>-7099</v>
      </c>
      <c r="L400" s="1" cm="1">
        <f t="array" ref="L400">_xlfn.IFS(A399&lt;&gt;Table1[[#This Row],[rok]],0,AND(L399=0, Table1[[#This Row],[Column1]]&lt;0),Table1[[#This Row],[wiek]]*Table1[[#This Row],[rok]],L399&lt;&gt;0,L399,L399=0,L399)</f>
        <v>98784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3">
      <c r="A401">
        <v>2016</v>
      </c>
      <c r="B401">
        <v>96</v>
      </c>
      <c r="C401">
        <v>1165</v>
      </c>
      <c r="D401">
        <v>4083</v>
      </c>
      <c r="E401">
        <v>772</v>
      </c>
      <c r="F401">
        <v>2596</v>
      </c>
      <c r="G401">
        <f>Table1[[#This Row],[m_miasto]]+Table1[[#This Row],[k_miasto]]+Table1[[#This Row],[m_wies]]+Table1[[#This Row],[k_wies]]</f>
        <v>8616</v>
      </c>
      <c r="H401">
        <f>Table1[[#This Row],[m_miasto]]+Table1[[#This Row],[k_miasto]]</f>
        <v>5248</v>
      </c>
      <c r="I401">
        <f>Table1[[#This Row],[m_wies]]+Table1[[#This Row],[k_wies]]</f>
        <v>3368</v>
      </c>
      <c r="J401" s="1">
        <f>Table1[[#This Row],[m_miasto]]*Table1[[#This Row],[wiek]]</f>
        <v>111840</v>
      </c>
      <c r="K401" s="1">
        <f>Table1[[#This Row],[m_miasto]]+Table1[[#This Row],[m_wies]]-Table1[[#This Row],[k_miasto]]-Table1[[#This Row],[k_wies]]</f>
        <v>-4742</v>
      </c>
      <c r="L401" s="1" cm="1">
        <f t="array" ref="L401">_xlfn.IFS(A400&lt;&gt;Table1[[#This Row],[rok]],0,AND(L400=0, Table1[[#This Row],[Column1]]&lt;0),Table1[[#This Row],[wiek]]*Table1[[#This Row],[rok]],L400&lt;&gt;0,L400,L400=0,L400)</f>
        <v>98784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3">
      <c r="A402">
        <v>2016</v>
      </c>
      <c r="B402">
        <v>97</v>
      </c>
      <c r="C402">
        <v>690</v>
      </c>
      <c r="D402">
        <v>2507</v>
      </c>
      <c r="E402">
        <v>463</v>
      </c>
      <c r="F402">
        <v>1705</v>
      </c>
      <c r="G402">
        <f>Table1[[#This Row],[m_miasto]]+Table1[[#This Row],[k_miasto]]+Table1[[#This Row],[m_wies]]+Table1[[#This Row],[k_wies]]</f>
        <v>5365</v>
      </c>
      <c r="H402">
        <f>Table1[[#This Row],[m_miasto]]+Table1[[#This Row],[k_miasto]]</f>
        <v>3197</v>
      </c>
      <c r="I402">
        <f>Table1[[#This Row],[m_wies]]+Table1[[#This Row],[k_wies]]</f>
        <v>2168</v>
      </c>
      <c r="J402" s="1">
        <f>Table1[[#This Row],[m_miasto]]*Table1[[#This Row],[wiek]]</f>
        <v>66930</v>
      </c>
      <c r="K402" s="1">
        <f>Table1[[#This Row],[m_miasto]]+Table1[[#This Row],[m_wies]]-Table1[[#This Row],[k_miasto]]-Table1[[#This Row],[k_wies]]</f>
        <v>-3059</v>
      </c>
      <c r="L402" s="1" cm="1">
        <f t="array" ref="L402">_xlfn.IFS(A401&lt;&gt;Table1[[#This Row],[rok]],0,AND(L401=0, Table1[[#This Row],[Column1]]&lt;0),Table1[[#This Row],[wiek]]*Table1[[#This Row],[rok]],L401&lt;&gt;0,L401,L401=0,L401)</f>
        <v>98784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3">
      <c r="A403">
        <v>2016</v>
      </c>
      <c r="B403">
        <v>98</v>
      </c>
      <c r="C403">
        <v>326</v>
      </c>
      <c r="D403">
        <v>1264</v>
      </c>
      <c r="E403">
        <v>189</v>
      </c>
      <c r="F403">
        <v>781</v>
      </c>
      <c r="G403">
        <f>Table1[[#This Row],[m_miasto]]+Table1[[#This Row],[k_miasto]]+Table1[[#This Row],[m_wies]]+Table1[[#This Row],[k_wies]]</f>
        <v>2560</v>
      </c>
      <c r="H403">
        <f>Table1[[#This Row],[m_miasto]]+Table1[[#This Row],[k_miasto]]</f>
        <v>1590</v>
      </c>
      <c r="I403">
        <f>Table1[[#This Row],[m_wies]]+Table1[[#This Row],[k_wies]]</f>
        <v>970</v>
      </c>
      <c r="J403" s="1">
        <f>Table1[[#This Row],[m_miasto]]*Table1[[#This Row],[wiek]]</f>
        <v>31948</v>
      </c>
      <c r="K403" s="1">
        <f>Table1[[#This Row],[m_miasto]]+Table1[[#This Row],[m_wies]]-Table1[[#This Row],[k_miasto]]-Table1[[#This Row],[k_wies]]</f>
        <v>-1530</v>
      </c>
      <c r="L403" s="1" cm="1">
        <f t="array" ref="L403">_xlfn.IFS(A402&lt;&gt;Table1[[#This Row],[rok]],0,AND(L402=0, Table1[[#This Row],[Column1]]&lt;0),Table1[[#This Row],[wiek]]*Table1[[#This Row],[rok]],L402&lt;&gt;0,L402,L402=0,L402)</f>
        <v>98784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3">
      <c r="A404">
        <v>2016</v>
      </c>
      <c r="B404">
        <v>99</v>
      </c>
      <c r="C404">
        <v>191</v>
      </c>
      <c r="D404">
        <v>855</v>
      </c>
      <c r="E404">
        <v>139</v>
      </c>
      <c r="F404">
        <v>512</v>
      </c>
      <c r="G404">
        <f>Table1[[#This Row],[m_miasto]]+Table1[[#This Row],[k_miasto]]+Table1[[#This Row],[m_wies]]+Table1[[#This Row],[k_wies]]</f>
        <v>1697</v>
      </c>
      <c r="H404">
        <f>Table1[[#This Row],[m_miasto]]+Table1[[#This Row],[k_miasto]]</f>
        <v>1046</v>
      </c>
      <c r="I404">
        <f>Table1[[#This Row],[m_wies]]+Table1[[#This Row],[k_wies]]</f>
        <v>651</v>
      </c>
      <c r="J404" s="1">
        <f>Table1[[#This Row],[m_miasto]]*Table1[[#This Row],[wiek]]</f>
        <v>18909</v>
      </c>
      <c r="K404" s="1">
        <f>Table1[[#This Row],[m_miasto]]+Table1[[#This Row],[m_wies]]-Table1[[#This Row],[k_miasto]]-Table1[[#This Row],[k_wies]]</f>
        <v>-1037</v>
      </c>
      <c r="L404" s="1" cm="1">
        <f t="array" ref="L404">_xlfn.IFS(A403&lt;&gt;Table1[[#This Row],[rok]],0,AND(L403=0, Table1[[#This Row],[Column1]]&lt;0),Table1[[#This Row],[wiek]]*Table1[[#This Row],[rok]],L403&lt;&gt;0,L403,L403=0,L403)</f>
        <v>98784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3">
      <c r="A405">
        <v>2016</v>
      </c>
      <c r="B405">
        <v>100</v>
      </c>
      <c r="C405">
        <v>434</v>
      </c>
      <c r="D405">
        <v>1881</v>
      </c>
      <c r="E405">
        <v>240</v>
      </c>
      <c r="F405">
        <v>967</v>
      </c>
      <c r="G405">
        <f>Table1[[#This Row],[m_miasto]]+Table1[[#This Row],[k_miasto]]+Table1[[#This Row],[m_wies]]+Table1[[#This Row],[k_wies]]</f>
        <v>3522</v>
      </c>
      <c r="H405">
        <f>Table1[[#This Row],[m_miasto]]+Table1[[#This Row],[k_miasto]]</f>
        <v>2315</v>
      </c>
      <c r="I405">
        <f>Table1[[#This Row],[m_wies]]+Table1[[#This Row],[k_wies]]</f>
        <v>1207</v>
      </c>
      <c r="J405" s="1">
        <f>Table1[[#This Row],[m_miasto]]*Table1[[#This Row],[wiek]]</f>
        <v>43400</v>
      </c>
      <c r="K405" s="1">
        <f>Table1[[#This Row],[m_miasto]]+Table1[[#This Row],[m_wies]]-Table1[[#This Row],[k_miasto]]-Table1[[#This Row],[k_wies]]</f>
        <v>-2174</v>
      </c>
      <c r="L405" s="1" cm="1">
        <f t="array" ref="L405">_xlfn.IFS(A404&lt;&gt;Table1[[#This Row],[rok]],0,AND(L404=0, Table1[[#This Row],[Column1]]&lt;0),Table1[[#This Row],[wiek]]*Table1[[#This Row],[rok]],L404&lt;&gt;0,L404,L404=0,L404)</f>
        <v>98784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3">
      <c r="A406">
        <v>2017</v>
      </c>
      <c r="B406">
        <v>0</v>
      </c>
      <c r="C406">
        <v>100696</v>
      </c>
      <c r="D406">
        <v>94952</v>
      </c>
      <c r="E406">
        <v>77344</v>
      </c>
      <c r="F406">
        <v>72881</v>
      </c>
      <c r="G406">
        <f>Table1[[#This Row],[m_miasto]]+Table1[[#This Row],[k_miasto]]+Table1[[#This Row],[m_wies]]+Table1[[#This Row],[k_wies]]</f>
        <v>345873</v>
      </c>
      <c r="H406">
        <f>Table1[[#This Row],[m_miasto]]+Table1[[#This Row],[k_miasto]]</f>
        <v>195648</v>
      </c>
      <c r="I406">
        <f>Table1[[#This Row],[m_wies]]+Table1[[#This Row],[k_wies]]</f>
        <v>150225</v>
      </c>
      <c r="J406" s="1">
        <f>Table1[[#This Row],[m_miasto]]*Table1[[#This Row],[wiek]]</f>
        <v>0</v>
      </c>
      <c r="K406" s="1">
        <f>Table1[[#This Row],[m_miasto]]+Table1[[#This Row],[m_wies]]-Table1[[#This Row],[k_miasto]]-Table1[[#This Row],[k_wies]]</f>
        <v>10207</v>
      </c>
      <c r="L406" s="1" cm="1">
        <f t="array" ref="L406">_xlfn.IFS(A405&lt;&gt;Table1[[#This Row],[rok]],0,AND(L405=0, Table1[[#This Row],[Column1]]&lt;0),Table1[[#This Row],[wiek]]*Table1[[#This Row],[rok]],L405&lt;&gt;0,L405,L405=0,L405)</f>
        <v>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3">
      <c r="A407">
        <v>2017</v>
      </c>
      <c r="B407">
        <v>1</v>
      </c>
      <c r="C407">
        <v>102034</v>
      </c>
      <c r="D407">
        <v>96270</v>
      </c>
      <c r="E407">
        <v>77918</v>
      </c>
      <c r="F407">
        <v>73397</v>
      </c>
      <c r="G407">
        <f>Table1[[#This Row],[m_miasto]]+Table1[[#This Row],[k_miasto]]+Table1[[#This Row],[m_wies]]+Table1[[#This Row],[k_wies]]</f>
        <v>349619</v>
      </c>
      <c r="H407">
        <f>Table1[[#This Row],[m_miasto]]+Table1[[#This Row],[k_miasto]]</f>
        <v>198304</v>
      </c>
      <c r="I407">
        <f>Table1[[#This Row],[m_wies]]+Table1[[#This Row],[k_wies]]</f>
        <v>151315</v>
      </c>
      <c r="J407" s="1">
        <f>Table1[[#This Row],[m_miasto]]*Table1[[#This Row],[wiek]]</f>
        <v>102034</v>
      </c>
      <c r="K407" s="1">
        <f>Table1[[#This Row],[m_miasto]]+Table1[[#This Row],[m_wies]]-Table1[[#This Row],[k_miasto]]-Table1[[#This Row],[k_wies]]</f>
        <v>10285</v>
      </c>
      <c r="L407" s="1" cm="1">
        <f t="array" ref="L407">_xlfn.IFS(A406&lt;&gt;Table1[[#This Row],[rok]],0,AND(L406=0, Table1[[#This Row],[Column1]]&lt;0),Table1[[#This Row],[wiek]]*Table1[[#This Row],[rok]],L406&lt;&gt;0,L406,L406=0,L406)</f>
        <v>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">
      <c r="A408">
        <v>2017</v>
      </c>
      <c r="B408">
        <v>2</v>
      </c>
      <c r="C408">
        <v>103987</v>
      </c>
      <c r="D408">
        <v>98161</v>
      </c>
      <c r="E408">
        <v>78878</v>
      </c>
      <c r="F408">
        <v>74272</v>
      </c>
      <c r="G408">
        <f>Table1[[#This Row],[m_miasto]]+Table1[[#This Row],[k_miasto]]+Table1[[#This Row],[m_wies]]+Table1[[#This Row],[k_wies]]</f>
        <v>355298</v>
      </c>
      <c r="H408">
        <f>Table1[[#This Row],[m_miasto]]+Table1[[#This Row],[k_miasto]]</f>
        <v>202148</v>
      </c>
      <c r="I408">
        <f>Table1[[#This Row],[m_wies]]+Table1[[#This Row],[k_wies]]</f>
        <v>153150</v>
      </c>
      <c r="J408" s="1">
        <f>Table1[[#This Row],[m_miasto]]*Table1[[#This Row],[wiek]]</f>
        <v>207974</v>
      </c>
      <c r="K408" s="1">
        <f>Table1[[#This Row],[m_miasto]]+Table1[[#This Row],[m_wies]]-Table1[[#This Row],[k_miasto]]-Table1[[#This Row],[k_wies]]</f>
        <v>10432</v>
      </c>
      <c r="L408" s="1" cm="1">
        <f t="array" ref="L408">_xlfn.IFS(A407&lt;&gt;Table1[[#This Row],[rok]],0,AND(L407=0, Table1[[#This Row],[Column1]]&lt;0),Table1[[#This Row],[wiek]]*Table1[[#This Row],[rok]],L407&lt;&gt;0,L407,L407=0,L407)</f>
        <v>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">
      <c r="A409">
        <v>2017</v>
      </c>
      <c r="B409">
        <v>3</v>
      </c>
      <c r="C409">
        <v>106247</v>
      </c>
      <c r="D409">
        <v>100337</v>
      </c>
      <c r="E409">
        <v>80130</v>
      </c>
      <c r="F409">
        <v>75415</v>
      </c>
      <c r="G409">
        <f>Table1[[#This Row],[m_miasto]]+Table1[[#This Row],[k_miasto]]+Table1[[#This Row],[m_wies]]+Table1[[#This Row],[k_wies]]</f>
        <v>362129</v>
      </c>
      <c r="H409">
        <f>Table1[[#This Row],[m_miasto]]+Table1[[#This Row],[k_miasto]]</f>
        <v>206584</v>
      </c>
      <c r="I409">
        <f>Table1[[#This Row],[m_wies]]+Table1[[#This Row],[k_wies]]</f>
        <v>155545</v>
      </c>
      <c r="J409" s="1">
        <f>Table1[[#This Row],[m_miasto]]*Table1[[#This Row],[wiek]]</f>
        <v>318741</v>
      </c>
      <c r="K409" s="1">
        <f>Table1[[#This Row],[m_miasto]]+Table1[[#This Row],[m_wies]]-Table1[[#This Row],[k_miasto]]-Table1[[#This Row],[k_wies]]</f>
        <v>10625</v>
      </c>
      <c r="L409" s="1" cm="1">
        <f t="array" ref="L409">_xlfn.IFS(A408&lt;&gt;Table1[[#This Row],[rok]],0,AND(L408=0, Table1[[#This Row],[Column1]]&lt;0),Table1[[#This Row],[wiek]]*Table1[[#This Row],[rok]],L408&lt;&gt;0,L408,L408=0,L408)</f>
        <v>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">
      <c r="A410">
        <v>2017</v>
      </c>
      <c r="B410">
        <v>4</v>
      </c>
      <c r="C410">
        <v>106968</v>
      </c>
      <c r="D410">
        <v>101294</v>
      </c>
      <c r="E410">
        <v>79109</v>
      </c>
      <c r="F410">
        <v>75044</v>
      </c>
      <c r="G410">
        <f>Table1[[#This Row],[m_miasto]]+Table1[[#This Row],[k_miasto]]+Table1[[#This Row],[m_wies]]+Table1[[#This Row],[k_wies]]</f>
        <v>362415</v>
      </c>
      <c r="H410">
        <f>Table1[[#This Row],[m_miasto]]+Table1[[#This Row],[k_miasto]]</f>
        <v>208262</v>
      </c>
      <c r="I410">
        <f>Table1[[#This Row],[m_wies]]+Table1[[#This Row],[k_wies]]</f>
        <v>154153</v>
      </c>
      <c r="J410" s="1">
        <f>Table1[[#This Row],[m_miasto]]*Table1[[#This Row],[wiek]]</f>
        <v>427872</v>
      </c>
      <c r="K410" s="1">
        <f>Table1[[#This Row],[m_miasto]]+Table1[[#This Row],[m_wies]]-Table1[[#This Row],[k_miasto]]-Table1[[#This Row],[k_wies]]</f>
        <v>9739</v>
      </c>
      <c r="L410" s="1" cm="1">
        <f t="array" ref="L410">_xlfn.IFS(A409&lt;&gt;Table1[[#This Row],[rok]],0,AND(L409=0, Table1[[#This Row],[Column1]]&lt;0),Table1[[#This Row],[wiek]]*Table1[[#This Row],[rok]],L409&lt;&gt;0,L409,L409=0,L409)</f>
        <v>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">
      <c r="A411">
        <v>2017</v>
      </c>
      <c r="B411">
        <v>5</v>
      </c>
      <c r="C411">
        <v>115254</v>
      </c>
      <c r="D411">
        <v>108816</v>
      </c>
      <c r="E411">
        <v>85447</v>
      </c>
      <c r="F411">
        <v>80583</v>
      </c>
      <c r="G411">
        <f>Table1[[#This Row],[m_miasto]]+Table1[[#This Row],[k_miasto]]+Table1[[#This Row],[m_wies]]+Table1[[#This Row],[k_wies]]</f>
        <v>390100</v>
      </c>
      <c r="H411">
        <f>Table1[[#This Row],[m_miasto]]+Table1[[#This Row],[k_miasto]]</f>
        <v>224070</v>
      </c>
      <c r="I411">
        <f>Table1[[#This Row],[m_wies]]+Table1[[#This Row],[k_wies]]</f>
        <v>166030</v>
      </c>
      <c r="J411" s="1">
        <f>Table1[[#This Row],[m_miasto]]*Table1[[#This Row],[wiek]]</f>
        <v>576270</v>
      </c>
      <c r="K411" s="1">
        <f>Table1[[#This Row],[m_miasto]]+Table1[[#This Row],[m_wies]]-Table1[[#This Row],[k_miasto]]-Table1[[#This Row],[k_wies]]</f>
        <v>11302</v>
      </c>
      <c r="L411" s="1" cm="1">
        <f t="array" ref="L411">_xlfn.IFS(A410&lt;&gt;Table1[[#This Row],[rok]],0,AND(L410=0, Table1[[#This Row],[Column1]]&lt;0),Table1[[#This Row],[wiek]]*Table1[[#This Row],[rok]],L410&lt;&gt;0,L410,L410=0,L410)</f>
        <v>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3">
      <c r="A412">
        <v>2017</v>
      </c>
      <c r="B412">
        <v>6</v>
      </c>
      <c r="C412">
        <v>117381</v>
      </c>
      <c r="D412">
        <v>110541</v>
      </c>
      <c r="E412">
        <v>87036</v>
      </c>
      <c r="F412">
        <v>82388</v>
      </c>
      <c r="G412">
        <f>Table1[[#This Row],[m_miasto]]+Table1[[#This Row],[k_miasto]]+Table1[[#This Row],[m_wies]]+Table1[[#This Row],[k_wies]]</f>
        <v>397346</v>
      </c>
      <c r="H412">
        <f>Table1[[#This Row],[m_miasto]]+Table1[[#This Row],[k_miasto]]</f>
        <v>227922</v>
      </c>
      <c r="I412">
        <f>Table1[[#This Row],[m_wies]]+Table1[[#This Row],[k_wies]]</f>
        <v>169424</v>
      </c>
      <c r="J412" s="1">
        <f>Table1[[#This Row],[m_miasto]]*Table1[[#This Row],[wiek]]</f>
        <v>704286</v>
      </c>
      <c r="K412" s="1">
        <f>Table1[[#This Row],[m_miasto]]+Table1[[#This Row],[m_wies]]-Table1[[#This Row],[k_miasto]]-Table1[[#This Row],[k_wies]]</f>
        <v>11488</v>
      </c>
      <c r="L412" s="1" cm="1">
        <f t="array" ref="L412">_xlfn.IFS(A411&lt;&gt;Table1[[#This Row],[rok]],0,AND(L411=0, Table1[[#This Row],[Column1]]&lt;0),Table1[[#This Row],[wiek]]*Table1[[#This Row],[rok]],L411&lt;&gt;0,L411,L411=0,L411)</f>
        <v>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3">
      <c r="A413">
        <v>2017</v>
      </c>
      <c r="B413">
        <v>7</v>
      </c>
      <c r="C413">
        <v>122129</v>
      </c>
      <c r="D413">
        <v>115654</v>
      </c>
      <c r="E413">
        <v>91004</v>
      </c>
      <c r="F413">
        <v>85918</v>
      </c>
      <c r="G413">
        <f>Table1[[#This Row],[m_miasto]]+Table1[[#This Row],[k_miasto]]+Table1[[#This Row],[m_wies]]+Table1[[#This Row],[k_wies]]</f>
        <v>414705</v>
      </c>
      <c r="H413">
        <f>Table1[[#This Row],[m_miasto]]+Table1[[#This Row],[k_miasto]]</f>
        <v>237783</v>
      </c>
      <c r="I413">
        <f>Table1[[#This Row],[m_wies]]+Table1[[#This Row],[k_wies]]</f>
        <v>176922</v>
      </c>
      <c r="J413" s="1">
        <f>Table1[[#This Row],[m_miasto]]*Table1[[#This Row],[wiek]]</f>
        <v>854903</v>
      </c>
      <c r="K413" s="1">
        <f>Table1[[#This Row],[m_miasto]]+Table1[[#This Row],[m_wies]]-Table1[[#This Row],[k_miasto]]-Table1[[#This Row],[k_wies]]</f>
        <v>11561</v>
      </c>
      <c r="L413" s="1" cm="1">
        <f t="array" ref="L413">_xlfn.IFS(A412&lt;&gt;Table1[[#This Row],[rok]],0,AND(L412=0, Table1[[#This Row],[Column1]]&lt;0),Table1[[#This Row],[wiek]]*Table1[[#This Row],[rok]],L412&lt;&gt;0,L412,L412=0,L412)</f>
        <v>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3">
      <c r="A414">
        <v>2017</v>
      </c>
      <c r="B414">
        <v>8</v>
      </c>
      <c r="C414">
        <v>126468</v>
      </c>
      <c r="D414">
        <v>120377</v>
      </c>
      <c r="E414">
        <v>95515</v>
      </c>
      <c r="F414">
        <v>91092</v>
      </c>
      <c r="G414">
        <f>Table1[[#This Row],[m_miasto]]+Table1[[#This Row],[k_miasto]]+Table1[[#This Row],[m_wies]]+Table1[[#This Row],[k_wies]]</f>
        <v>433452</v>
      </c>
      <c r="H414">
        <f>Table1[[#This Row],[m_miasto]]+Table1[[#This Row],[k_miasto]]</f>
        <v>246845</v>
      </c>
      <c r="I414">
        <f>Table1[[#This Row],[m_wies]]+Table1[[#This Row],[k_wies]]</f>
        <v>186607</v>
      </c>
      <c r="J414" s="1">
        <f>Table1[[#This Row],[m_miasto]]*Table1[[#This Row],[wiek]]</f>
        <v>1011744</v>
      </c>
      <c r="K414" s="1">
        <f>Table1[[#This Row],[m_miasto]]+Table1[[#This Row],[m_wies]]-Table1[[#This Row],[k_miasto]]-Table1[[#This Row],[k_wies]]</f>
        <v>10514</v>
      </c>
      <c r="L414" s="1" cm="1">
        <f t="array" ref="L414">_xlfn.IFS(A413&lt;&gt;Table1[[#This Row],[rok]],0,AND(L413=0, Table1[[#This Row],[Column1]]&lt;0),Table1[[#This Row],[wiek]]*Table1[[#This Row],[rok]],L413&lt;&gt;0,L413,L413=0,L413)</f>
        <v>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3">
      <c r="A415">
        <v>2017</v>
      </c>
      <c r="B415">
        <v>9</v>
      </c>
      <c r="C415">
        <v>124341</v>
      </c>
      <c r="D415">
        <v>118798</v>
      </c>
      <c r="E415">
        <v>96417</v>
      </c>
      <c r="F415">
        <v>91585</v>
      </c>
      <c r="G415">
        <f>Table1[[#This Row],[m_miasto]]+Table1[[#This Row],[k_miasto]]+Table1[[#This Row],[m_wies]]+Table1[[#This Row],[k_wies]]</f>
        <v>431141</v>
      </c>
      <c r="H415">
        <f>Table1[[#This Row],[m_miasto]]+Table1[[#This Row],[k_miasto]]</f>
        <v>243139</v>
      </c>
      <c r="I415">
        <f>Table1[[#This Row],[m_wies]]+Table1[[#This Row],[k_wies]]</f>
        <v>188002</v>
      </c>
      <c r="J415" s="1">
        <f>Table1[[#This Row],[m_miasto]]*Table1[[#This Row],[wiek]]</f>
        <v>1119069</v>
      </c>
      <c r="K415" s="1">
        <f>Table1[[#This Row],[m_miasto]]+Table1[[#This Row],[m_wies]]-Table1[[#This Row],[k_miasto]]-Table1[[#This Row],[k_wies]]</f>
        <v>10375</v>
      </c>
      <c r="L415" s="1" cm="1">
        <f t="array" ref="L415">_xlfn.IFS(A414&lt;&gt;Table1[[#This Row],[rok]],0,AND(L414=0, Table1[[#This Row],[Column1]]&lt;0),Table1[[#This Row],[wiek]]*Table1[[#This Row],[rok]],L414&lt;&gt;0,L414,L414=0,L414)</f>
        <v>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3">
      <c r="A416">
        <v>2017</v>
      </c>
      <c r="B416">
        <v>10</v>
      </c>
      <c r="C416">
        <v>115298</v>
      </c>
      <c r="D416">
        <v>109944</v>
      </c>
      <c r="E416">
        <v>91439</v>
      </c>
      <c r="F416">
        <v>86501</v>
      </c>
      <c r="G416">
        <f>Table1[[#This Row],[m_miasto]]+Table1[[#This Row],[k_miasto]]+Table1[[#This Row],[m_wies]]+Table1[[#This Row],[k_wies]]</f>
        <v>403182</v>
      </c>
      <c r="H416">
        <f>Table1[[#This Row],[m_miasto]]+Table1[[#This Row],[k_miasto]]</f>
        <v>225242</v>
      </c>
      <c r="I416">
        <f>Table1[[#This Row],[m_wies]]+Table1[[#This Row],[k_wies]]</f>
        <v>177940</v>
      </c>
      <c r="J416" s="1">
        <f>Table1[[#This Row],[m_miasto]]*Table1[[#This Row],[wiek]]</f>
        <v>1152980</v>
      </c>
      <c r="K416" s="1">
        <f>Table1[[#This Row],[m_miasto]]+Table1[[#This Row],[m_wies]]-Table1[[#This Row],[k_miasto]]-Table1[[#This Row],[k_wies]]</f>
        <v>10292</v>
      </c>
      <c r="L416" s="1" cm="1">
        <f t="array" ref="L416">_xlfn.IFS(A415&lt;&gt;Table1[[#This Row],[rok]],0,AND(L415=0, Table1[[#This Row],[Column1]]&lt;0),Table1[[#This Row],[wiek]]*Table1[[#This Row],[rok]],L415&lt;&gt;0,L415,L415=0,L415)</f>
        <v>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3">
      <c r="A417">
        <v>2017</v>
      </c>
      <c r="B417">
        <v>11</v>
      </c>
      <c r="C417">
        <v>108717</v>
      </c>
      <c r="D417">
        <v>103434</v>
      </c>
      <c r="E417">
        <v>87628</v>
      </c>
      <c r="F417">
        <v>82914</v>
      </c>
      <c r="G417">
        <f>Table1[[#This Row],[m_miasto]]+Table1[[#This Row],[k_miasto]]+Table1[[#This Row],[m_wies]]+Table1[[#This Row],[k_wies]]</f>
        <v>382693</v>
      </c>
      <c r="H417">
        <f>Table1[[#This Row],[m_miasto]]+Table1[[#This Row],[k_miasto]]</f>
        <v>212151</v>
      </c>
      <c r="I417">
        <f>Table1[[#This Row],[m_wies]]+Table1[[#This Row],[k_wies]]</f>
        <v>170542</v>
      </c>
      <c r="J417" s="1">
        <f>Table1[[#This Row],[m_miasto]]*Table1[[#This Row],[wiek]]</f>
        <v>1195887</v>
      </c>
      <c r="K417" s="1">
        <f>Table1[[#This Row],[m_miasto]]+Table1[[#This Row],[m_wies]]-Table1[[#This Row],[k_miasto]]-Table1[[#This Row],[k_wies]]</f>
        <v>9997</v>
      </c>
      <c r="L417" s="1" cm="1">
        <f t="array" ref="L417">_xlfn.IFS(A416&lt;&gt;Table1[[#This Row],[rok]],0,AND(L416=0, Table1[[#This Row],[Column1]]&lt;0),Table1[[#This Row],[wiek]]*Table1[[#This Row],[rok]],L416&lt;&gt;0,L416,L416=0,L416)</f>
        <v>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3">
      <c r="A418">
        <v>2017</v>
      </c>
      <c r="B418">
        <v>12</v>
      </c>
      <c r="C418">
        <v>103607</v>
      </c>
      <c r="D418">
        <v>98424</v>
      </c>
      <c r="E418">
        <v>85170</v>
      </c>
      <c r="F418">
        <v>81220</v>
      </c>
      <c r="G418">
        <f>Table1[[#This Row],[m_miasto]]+Table1[[#This Row],[k_miasto]]+Table1[[#This Row],[m_wies]]+Table1[[#This Row],[k_wies]]</f>
        <v>368421</v>
      </c>
      <c r="H418">
        <f>Table1[[#This Row],[m_miasto]]+Table1[[#This Row],[k_miasto]]</f>
        <v>202031</v>
      </c>
      <c r="I418">
        <f>Table1[[#This Row],[m_wies]]+Table1[[#This Row],[k_wies]]</f>
        <v>166390</v>
      </c>
      <c r="J418" s="1">
        <f>Table1[[#This Row],[m_miasto]]*Table1[[#This Row],[wiek]]</f>
        <v>1243284</v>
      </c>
      <c r="K418" s="1">
        <f>Table1[[#This Row],[m_miasto]]+Table1[[#This Row],[m_wies]]-Table1[[#This Row],[k_miasto]]-Table1[[#This Row],[k_wies]]</f>
        <v>9133</v>
      </c>
      <c r="L418" s="1" cm="1">
        <f t="array" ref="L418">_xlfn.IFS(A417&lt;&gt;Table1[[#This Row],[rok]],0,AND(L417=0, Table1[[#This Row],[Column1]]&lt;0),Table1[[#This Row],[wiek]]*Table1[[#This Row],[rok]],L417&lt;&gt;0,L417,L417=0,L417)</f>
        <v>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3">
      <c r="A419">
        <v>2017</v>
      </c>
      <c r="B419">
        <v>13</v>
      </c>
      <c r="C419">
        <v>99687</v>
      </c>
      <c r="D419">
        <v>94148</v>
      </c>
      <c r="E419">
        <v>83538</v>
      </c>
      <c r="F419">
        <v>79311</v>
      </c>
      <c r="G419">
        <f>Table1[[#This Row],[m_miasto]]+Table1[[#This Row],[k_miasto]]+Table1[[#This Row],[m_wies]]+Table1[[#This Row],[k_wies]]</f>
        <v>356684</v>
      </c>
      <c r="H419">
        <f>Table1[[#This Row],[m_miasto]]+Table1[[#This Row],[k_miasto]]</f>
        <v>193835</v>
      </c>
      <c r="I419">
        <f>Table1[[#This Row],[m_wies]]+Table1[[#This Row],[k_wies]]</f>
        <v>162849</v>
      </c>
      <c r="J419" s="1">
        <f>Table1[[#This Row],[m_miasto]]*Table1[[#This Row],[wiek]]</f>
        <v>1295931</v>
      </c>
      <c r="K419" s="1">
        <f>Table1[[#This Row],[m_miasto]]+Table1[[#This Row],[m_wies]]-Table1[[#This Row],[k_miasto]]-Table1[[#This Row],[k_wies]]</f>
        <v>9766</v>
      </c>
      <c r="L419" s="1" cm="1">
        <f t="array" ref="L419">_xlfn.IFS(A418&lt;&gt;Table1[[#This Row],[rok]],0,AND(L418=0, Table1[[#This Row],[Column1]]&lt;0),Table1[[#This Row],[wiek]]*Table1[[#This Row],[rok]],L418&lt;&gt;0,L418,L418=0,L418)</f>
        <v>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3">
      <c r="A420">
        <v>2017</v>
      </c>
      <c r="B420">
        <v>14</v>
      </c>
      <c r="C420">
        <v>96234</v>
      </c>
      <c r="D420">
        <v>91886</v>
      </c>
      <c r="E420">
        <v>83356</v>
      </c>
      <c r="F420">
        <v>78966</v>
      </c>
      <c r="G420">
        <f>Table1[[#This Row],[m_miasto]]+Table1[[#This Row],[k_miasto]]+Table1[[#This Row],[m_wies]]+Table1[[#This Row],[k_wies]]</f>
        <v>350442</v>
      </c>
      <c r="H420">
        <f>Table1[[#This Row],[m_miasto]]+Table1[[#This Row],[k_miasto]]</f>
        <v>188120</v>
      </c>
      <c r="I420">
        <f>Table1[[#This Row],[m_wies]]+Table1[[#This Row],[k_wies]]</f>
        <v>162322</v>
      </c>
      <c r="J420" s="1">
        <f>Table1[[#This Row],[m_miasto]]*Table1[[#This Row],[wiek]]</f>
        <v>1347276</v>
      </c>
      <c r="K420" s="1">
        <f>Table1[[#This Row],[m_miasto]]+Table1[[#This Row],[m_wies]]-Table1[[#This Row],[k_miasto]]-Table1[[#This Row],[k_wies]]</f>
        <v>8738</v>
      </c>
      <c r="L420" s="1" cm="1">
        <f t="array" ref="L420">_xlfn.IFS(A419&lt;&gt;Table1[[#This Row],[rok]],0,AND(L419=0, Table1[[#This Row],[Column1]]&lt;0),Table1[[#This Row],[wiek]]*Table1[[#This Row],[rok]],L419&lt;&gt;0,L419,L419=0,L419)</f>
        <v>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3">
      <c r="A421">
        <v>2017</v>
      </c>
      <c r="B421">
        <v>15</v>
      </c>
      <c r="C421">
        <v>96314</v>
      </c>
      <c r="D421">
        <v>91497</v>
      </c>
      <c r="E421">
        <v>85237</v>
      </c>
      <c r="F421">
        <v>80873</v>
      </c>
      <c r="G421">
        <f>Table1[[#This Row],[m_miasto]]+Table1[[#This Row],[k_miasto]]+Table1[[#This Row],[m_wies]]+Table1[[#This Row],[k_wies]]</f>
        <v>353921</v>
      </c>
      <c r="H421">
        <f>Table1[[#This Row],[m_miasto]]+Table1[[#This Row],[k_miasto]]</f>
        <v>187811</v>
      </c>
      <c r="I421">
        <f>Table1[[#This Row],[m_wies]]+Table1[[#This Row],[k_wies]]</f>
        <v>166110</v>
      </c>
      <c r="J421" s="1">
        <f>Table1[[#This Row],[m_miasto]]*Table1[[#This Row],[wiek]]</f>
        <v>1444710</v>
      </c>
      <c r="K421" s="1">
        <f>Table1[[#This Row],[m_miasto]]+Table1[[#This Row],[m_wies]]-Table1[[#This Row],[k_miasto]]-Table1[[#This Row],[k_wies]]</f>
        <v>9181</v>
      </c>
      <c r="L421" s="1" cm="1">
        <f t="array" ref="L421">_xlfn.IFS(A420&lt;&gt;Table1[[#This Row],[rok]],0,AND(L420=0, Table1[[#This Row],[Column1]]&lt;0),Table1[[#This Row],[wiek]]*Table1[[#This Row],[rok]],L420&lt;&gt;0,L420,L420=0,L420)</f>
        <v>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3">
      <c r="A422">
        <v>2017</v>
      </c>
      <c r="B422">
        <v>16</v>
      </c>
      <c r="C422">
        <v>99592</v>
      </c>
      <c r="D422">
        <v>94679</v>
      </c>
      <c r="E422">
        <v>88179</v>
      </c>
      <c r="F422">
        <v>83930</v>
      </c>
      <c r="G422">
        <f>Table1[[#This Row],[m_miasto]]+Table1[[#This Row],[k_miasto]]+Table1[[#This Row],[m_wies]]+Table1[[#This Row],[k_wies]]</f>
        <v>366380</v>
      </c>
      <c r="H422">
        <f>Table1[[#This Row],[m_miasto]]+Table1[[#This Row],[k_miasto]]</f>
        <v>194271</v>
      </c>
      <c r="I422">
        <f>Table1[[#This Row],[m_wies]]+Table1[[#This Row],[k_wies]]</f>
        <v>172109</v>
      </c>
      <c r="J422" s="1">
        <f>Table1[[#This Row],[m_miasto]]*Table1[[#This Row],[wiek]]</f>
        <v>1593472</v>
      </c>
      <c r="K422" s="1">
        <f>Table1[[#This Row],[m_miasto]]+Table1[[#This Row],[m_wies]]-Table1[[#This Row],[k_miasto]]-Table1[[#This Row],[k_wies]]</f>
        <v>9162</v>
      </c>
      <c r="L422" s="1" cm="1">
        <f t="array" ref="L422">_xlfn.IFS(A421&lt;&gt;Table1[[#This Row],[rok]],0,AND(L421=0, Table1[[#This Row],[Column1]]&lt;0),Table1[[#This Row],[wiek]]*Table1[[#This Row],[rok]],L421&lt;&gt;0,L421,L421=0,L421)</f>
        <v>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3">
      <c r="A423">
        <v>2017</v>
      </c>
      <c r="B423">
        <v>17</v>
      </c>
      <c r="C423">
        <v>102012</v>
      </c>
      <c r="D423">
        <v>97076</v>
      </c>
      <c r="E423">
        <v>90895</v>
      </c>
      <c r="F423">
        <v>86445</v>
      </c>
      <c r="G423">
        <f>Table1[[#This Row],[m_miasto]]+Table1[[#This Row],[k_miasto]]+Table1[[#This Row],[m_wies]]+Table1[[#This Row],[k_wies]]</f>
        <v>376428</v>
      </c>
      <c r="H423">
        <f>Table1[[#This Row],[m_miasto]]+Table1[[#This Row],[k_miasto]]</f>
        <v>199088</v>
      </c>
      <c r="I423">
        <f>Table1[[#This Row],[m_wies]]+Table1[[#This Row],[k_wies]]</f>
        <v>177340</v>
      </c>
      <c r="J423" s="1">
        <f>Table1[[#This Row],[m_miasto]]*Table1[[#This Row],[wiek]]</f>
        <v>1734204</v>
      </c>
      <c r="K423" s="1">
        <f>Table1[[#This Row],[m_miasto]]+Table1[[#This Row],[m_wies]]-Table1[[#This Row],[k_miasto]]-Table1[[#This Row],[k_wies]]</f>
        <v>9386</v>
      </c>
      <c r="L423" s="1" cm="1">
        <f t="array" ref="L423">_xlfn.IFS(A422&lt;&gt;Table1[[#This Row],[rok]],0,AND(L422=0, Table1[[#This Row],[Column1]]&lt;0),Table1[[#This Row],[wiek]]*Table1[[#This Row],[rok]],L422&lt;&gt;0,L422,L422=0,L422)</f>
        <v>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3">
      <c r="A424">
        <v>2017</v>
      </c>
      <c r="B424">
        <v>18</v>
      </c>
      <c r="C424">
        <v>101851</v>
      </c>
      <c r="D424">
        <v>97059</v>
      </c>
      <c r="E424">
        <v>92470</v>
      </c>
      <c r="F424">
        <v>88132</v>
      </c>
      <c r="G424">
        <f>Table1[[#This Row],[m_miasto]]+Table1[[#This Row],[k_miasto]]+Table1[[#This Row],[m_wies]]+Table1[[#This Row],[k_wies]]</f>
        <v>379512</v>
      </c>
      <c r="H424">
        <f>Table1[[#This Row],[m_miasto]]+Table1[[#This Row],[k_miasto]]</f>
        <v>198910</v>
      </c>
      <c r="I424">
        <f>Table1[[#This Row],[m_wies]]+Table1[[#This Row],[k_wies]]</f>
        <v>180602</v>
      </c>
      <c r="J424" s="1">
        <f>Table1[[#This Row],[m_miasto]]*Table1[[#This Row],[wiek]]</f>
        <v>1833318</v>
      </c>
      <c r="K424" s="1">
        <f>Table1[[#This Row],[m_miasto]]+Table1[[#This Row],[m_wies]]-Table1[[#This Row],[k_miasto]]-Table1[[#This Row],[k_wies]]</f>
        <v>9130</v>
      </c>
      <c r="L424" s="1" cm="1">
        <f t="array" ref="L424">_xlfn.IFS(A423&lt;&gt;Table1[[#This Row],[rok]],0,AND(L423=0, Table1[[#This Row],[Column1]]&lt;0),Table1[[#This Row],[wiek]]*Table1[[#This Row],[rok]],L423&lt;&gt;0,L423,L423=0,L423)</f>
        <v>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3">
      <c r="A425">
        <v>2017</v>
      </c>
      <c r="B425">
        <v>19</v>
      </c>
      <c r="C425">
        <v>104965</v>
      </c>
      <c r="D425">
        <v>99812</v>
      </c>
      <c r="E425">
        <v>95423</v>
      </c>
      <c r="F425">
        <v>90349</v>
      </c>
      <c r="G425">
        <f>Table1[[#This Row],[m_miasto]]+Table1[[#This Row],[k_miasto]]+Table1[[#This Row],[m_wies]]+Table1[[#This Row],[k_wies]]</f>
        <v>390549</v>
      </c>
      <c r="H425">
        <f>Table1[[#This Row],[m_miasto]]+Table1[[#This Row],[k_miasto]]</f>
        <v>204777</v>
      </c>
      <c r="I425">
        <f>Table1[[#This Row],[m_wies]]+Table1[[#This Row],[k_wies]]</f>
        <v>185772</v>
      </c>
      <c r="J425" s="1">
        <f>Table1[[#This Row],[m_miasto]]*Table1[[#This Row],[wiek]]</f>
        <v>1994335</v>
      </c>
      <c r="K425" s="1">
        <f>Table1[[#This Row],[m_miasto]]+Table1[[#This Row],[m_wies]]-Table1[[#This Row],[k_miasto]]-Table1[[#This Row],[k_wies]]</f>
        <v>10227</v>
      </c>
      <c r="L425" s="1" cm="1">
        <f t="array" ref="L425">_xlfn.IFS(A424&lt;&gt;Table1[[#This Row],[rok]],0,AND(L424=0, Table1[[#This Row],[Column1]]&lt;0),Table1[[#This Row],[wiek]]*Table1[[#This Row],[rok]],L424&lt;&gt;0,L424,L424=0,L424)</f>
        <v>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3">
      <c r="A426">
        <v>2017</v>
      </c>
      <c r="B426">
        <v>20</v>
      </c>
      <c r="C426">
        <v>111448</v>
      </c>
      <c r="D426">
        <v>108715</v>
      </c>
      <c r="E426">
        <v>96680</v>
      </c>
      <c r="F426">
        <v>90055</v>
      </c>
      <c r="G426">
        <f>Table1[[#This Row],[m_miasto]]+Table1[[#This Row],[k_miasto]]+Table1[[#This Row],[m_wies]]+Table1[[#This Row],[k_wies]]</f>
        <v>406898</v>
      </c>
      <c r="H426">
        <f>Table1[[#This Row],[m_miasto]]+Table1[[#This Row],[k_miasto]]</f>
        <v>220163</v>
      </c>
      <c r="I426">
        <f>Table1[[#This Row],[m_wies]]+Table1[[#This Row],[k_wies]]</f>
        <v>186735</v>
      </c>
      <c r="J426" s="1">
        <f>Table1[[#This Row],[m_miasto]]*Table1[[#This Row],[wiek]]</f>
        <v>2228960</v>
      </c>
      <c r="K426" s="1">
        <f>Table1[[#This Row],[m_miasto]]+Table1[[#This Row],[m_wies]]-Table1[[#This Row],[k_miasto]]-Table1[[#This Row],[k_wies]]</f>
        <v>9358</v>
      </c>
      <c r="L426" s="1" cm="1">
        <f t="array" ref="L426">_xlfn.IFS(A425&lt;&gt;Table1[[#This Row],[rok]],0,AND(L425=0, Table1[[#This Row],[Column1]]&lt;0),Table1[[#This Row],[wiek]]*Table1[[#This Row],[rok]],L425&lt;&gt;0,L425,L425=0,L425)</f>
        <v>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3">
      <c r="A427">
        <v>2017</v>
      </c>
      <c r="B427">
        <v>21</v>
      </c>
      <c r="C427">
        <v>116253</v>
      </c>
      <c r="D427">
        <v>113336</v>
      </c>
      <c r="E427">
        <v>100551</v>
      </c>
      <c r="F427">
        <v>93181</v>
      </c>
      <c r="G427">
        <f>Table1[[#This Row],[m_miasto]]+Table1[[#This Row],[k_miasto]]+Table1[[#This Row],[m_wies]]+Table1[[#This Row],[k_wies]]</f>
        <v>423321</v>
      </c>
      <c r="H427">
        <f>Table1[[#This Row],[m_miasto]]+Table1[[#This Row],[k_miasto]]</f>
        <v>229589</v>
      </c>
      <c r="I427">
        <f>Table1[[#This Row],[m_wies]]+Table1[[#This Row],[k_wies]]</f>
        <v>193732</v>
      </c>
      <c r="J427" s="1">
        <f>Table1[[#This Row],[m_miasto]]*Table1[[#This Row],[wiek]]</f>
        <v>2441313</v>
      </c>
      <c r="K427" s="1">
        <f>Table1[[#This Row],[m_miasto]]+Table1[[#This Row],[m_wies]]-Table1[[#This Row],[k_miasto]]-Table1[[#This Row],[k_wies]]</f>
        <v>10287</v>
      </c>
      <c r="L427" s="1" cm="1">
        <f t="array" ref="L427">_xlfn.IFS(A426&lt;&gt;Table1[[#This Row],[rok]],0,AND(L426=0, Table1[[#This Row],[Column1]]&lt;0),Table1[[#This Row],[wiek]]*Table1[[#This Row],[rok]],L426&lt;&gt;0,L426,L426=0,L426)</f>
        <v>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3">
      <c r="A428">
        <v>2017</v>
      </c>
      <c r="B428">
        <v>22</v>
      </c>
      <c r="C428">
        <v>116070</v>
      </c>
      <c r="D428">
        <v>112636</v>
      </c>
      <c r="E428">
        <v>105845</v>
      </c>
      <c r="F428">
        <v>100577</v>
      </c>
      <c r="G428">
        <f>Table1[[#This Row],[m_miasto]]+Table1[[#This Row],[k_miasto]]+Table1[[#This Row],[m_wies]]+Table1[[#This Row],[k_wies]]</f>
        <v>435128</v>
      </c>
      <c r="H428">
        <f>Table1[[#This Row],[m_miasto]]+Table1[[#This Row],[k_miasto]]</f>
        <v>228706</v>
      </c>
      <c r="I428">
        <f>Table1[[#This Row],[m_wies]]+Table1[[#This Row],[k_wies]]</f>
        <v>206422</v>
      </c>
      <c r="J428" s="1">
        <f>Table1[[#This Row],[m_miasto]]*Table1[[#This Row],[wiek]]</f>
        <v>2553540</v>
      </c>
      <c r="K428" s="1">
        <f>Table1[[#This Row],[m_miasto]]+Table1[[#This Row],[m_wies]]-Table1[[#This Row],[k_miasto]]-Table1[[#This Row],[k_wies]]</f>
        <v>8702</v>
      </c>
      <c r="L428" s="1" cm="1">
        <f t="array" ref="L428">_xlfn.IFS(A427&lt;&gt;Table1[[#This Row],[rok]],0,AND(L427=0, Table1[[#This Row],[Column1]]&lt;0),Table1[[#This Row],[wiek]]*Table1[[#This Row],[rok]],L427&lt;&gt;0,L427,L427=0,L427)</f>
        <v>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3">
      <c r="A429">
        <v>2017</v>
      </c>
      <c r="B429">
        <v>23</v>
      </c>
      <c r="C429">
        <v>125976</v>
      </c>
      <c r="D429">
        <v>123693</v>
      </c>
      <c r="E429">
        <v>109311</v>
      </c>
      <c r="F429">
        <v>103676</v>
      </c>
      <c r="G429">
        <f>Table1[[#This Row],[m_miasto]]+Table1[[#This Row],[k_miasto]]+Table1[[#This Row],[m_wies]]+Table1[[#This Row],[k_wies]]</f>
        <v>462656</v>
      </c>
      <c r="H429">
        <f>Table1[[#This Row],[m_miasto]]+Table1[[#This Row],[k_miasto]]</f>
        <v>249669</v>
      </c>
      <c r="I429">
        <f>Table1[[#This Row],[m_wies]]+Table1[[#This Row],[k_wies]]</f>
        <v>212987</v>
      </c>
      <c r="J429" s="1">
        <f>Table1[[#This Row],[m_miasto]]*Table1[[#This Row],[wiek]]</f>
        <v>2897448</v>
      </c>
      <c r="K429" s="1">
        <f>Table1[[#This Row],[m_miasto]]+Table1[[#This Row],[m_wies]]-Table1[[#This Row],[k_miasto]]-Table1[[#This Row],[k_wies]]</f>
        <v>7918</v>
      </c>
      <c r="L429" s="1" cm="1">
        <f t="array" ref="L429">_xlfn.IFS(A428&lt;&gt;Table1[[#This Row],[rok]],0,AND(L428=0, Table1[[#This Row],[Column1]]&lt;0),Table1[[#This Row],[wiek]]*Table1[[#This Row],[rok]],L428&lt;&gt;0,L428,L428=0,L428)</f>
        <v>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3">
      <c r="A430">
        <v>2017</v>
      </c>
      <c r="B430">
        <v>24</v>
      </c>
      <c r="C430">
        <v>131502</v>
      </c>
      <c r="D430">
        <v>128974</v>
      </c>
      <c r="E430">
        <v>114207</v>
      </c>
      <c r="F430">
        <v>107008</v>
      </c>
      <c r="G430">
        <f>Table1[[#This Row],[m_miasto]]+Table1[[#This Row],[k_miasto]]+Table1[[#This Row],[m_wies]]+Table1[[#This Row],[k_wies]]</f>
        <v>481691</v>
      </c>
      <c r="H430">
        <f>Table1[[#This Row],[m_miasto]]+Table1[[#This Row],[k_miasto]]</f>
        <v>260476</v>
      </c>
      <c r="I430">
        <f>Table1[[#This Row],[m_wies]]+Table1[[#This Row],[k_wies]]</f>
        <v>221215</v>
      </c>
      <c r="J430" s="1">
        <f>Table1[[#This Row],[m_miasto]]*Table1[[#This Row],[wiek]]</f>
        <v>3156048</v>
      </c>
      <c r="K430" s="1">
        <f>Table1[[#This Row],[m_miasto]]+Table1[[#This Row],[m_wies]]-Table1[[#This Row],[k_miasto]]-Table1[[#This Row],[k_wies]]</f>
        <v>9727</v>
      </c>
      <c r="L430" s="1" cm="1">
        <f t="array" ref="L430">_xlfn.IFS(A429&lt;&gt;Table1[[#This Row],[rok]],0,AND(L429=0, Table1[[#This Row],[Column1]]&lt;0),Table1[[#This Row],[wiek]]*Table1[[#This Row],[rok]],L429&lt;&gt;0,L429,L429=0,L429)</f>
        <v>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3">
      <c r="A431">
        <v>2017</v>
      </c>
      <c r="B431">
        <v>25</v>
      </c>
      <c r="C431">
        <v>136415</v>
      </c>
      <c r="D431">
        <v>133405</v>
      </c>
      <c r="E431">
        <v>118605</v>
      </c>
      <c r="F431">
        <v>111890</v>
      </c>
      <c r="G431">
        <f>Table1[[#This Row],[m_miasto]]+Table1[[#This Row],[k_miasto]]+Table1[[#This Row],[m_wies]]+Table1[[#This Row],[k_wies]]</f>
        <v>500315</v>
      </c>
      <c r="H431">
        <f>Table1[[#This Row],[m_miasto]]+Table1[[#This Row],[k_miasto]]</f>
        <v>269820</v>
      </c>
      <c r="I431">
        <f>Table1[[#This Row],[m_wies]]+Table1[[#This Row],[k_wies]]</f>
        <v>230495</v>
      </c>
      <c r="J431" s="1">
        <f>Table1[[#This Row],[m_miasto]]*Table1[[#This Row],[wiek]]</f>
        <v>3410375</v>
      </c>
      <c r="K431" s="1">
        <f>Table1[[#This Row],[m_miasto]]+Table1[[#This Row],[m_wies]]-Table1[[#This Row],[k_miasto]]-Table1[[#This Row],[k_wies]]</f>
        <v>9725</v>
      </c>
      <c r="L431" s="1" cm="1">
        <f t="array" ref="L431">_xlfn.IFS(A430&lt;&gt;Table1[[#This Row],[rok]],0,AND(L430=0, Table1[[#This Row],[Column1]]&lt;0),Table1[[#This Row],[wiek]]*Table1[[#This Row],[rok]],L430&lt;&gt;0,L430,L430=0,L430)</f>
        <v>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3">
      <c r="A432">
        <v>2017</v>
      </c>
      <c r="B432">
        <v>26</v>
      </c>
      <c r="C432">
        <v>149731</v>
      </c>
      <c r="D432">
        <v>147988</v>
      </c>
      <c r="E432">
        <v>121169</v>
      </c>
      <c r="F432">
        <v>111632</v>
      </c>
      <c r="G432">
        <f>Table1[[#This Row],[m_miasto]]+Table1[[#This Row],[k_miasto]]+Table1[[#This Row],[m_wies]]+Table1[[#This Row],[k_wies]]</f>
        <v>530520</v>
      </c>
      <c r="H432">
        <f>Table1[[#This Row],[m_miasto]]+Table1[[#This Row],[k_miasto]]</f>
        <v>297719</v>
      </c>
      <c r="I432">
        <f>Table1[[#This Row],[m_wies]]+Table1[[#This Row],[k_wies]]</f>
        <v>232801</v>
      </c>
      <c r="J432" s="1">
        <f>Table1[[#This Row],[m_miasto]]*Table1[[#This Row],[wiek]]</f>
        <v>3893006</v>
      </c>
      <c r="K432" s="1">
        <f>Table1[[#This Row],[m_miasto]]+Table1[[#This Row],[m_wies]]-Table1[[#This Row],[k_miasto]]-Table1[[#This Row],[k_wies]]</f>
        <v>11280</v>
      </c>
      <c r="L432" s="1" cm="1">
        <f t="array" ref="L432">_xlfn.IFS(A431&lt;&gt;Table1[[#This Row],[rok]],0,AND(L431=0, Table1[[#This Row],[Column1]]&lt;0),Table1[[#This Row],[wiek]]*Table1[[#This Row],[rok]],L431&lt;&gt;0,L431,L431=0,L431)</f>
        <v>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3">
      <c r="A433">
        <v>2017</v>
      </c>
      <c r="B433">
        <v>27</v>
      </c>
      <c r="C433">
        <v>156620</v>
      </c>
      <c r="D433">
        <v>155685</v>
      </c>
      <c r="E433">
        <v>120265</v>
      </c>
      <c r="F433">
        <v>110493</v>
      </c>
      <c r="G433">
        <f>Table1[[#This Row],[m_miasto]]+Table1[[#This Row],[k_miasto]]+Table1[[#This Row],[m_wies]]+Table1[[#This Row],[k_wies]]</f>
        <v>543063</v>
      </c>
      <c r="H433">
        <f>Table1[[#This Row],[m_miasto]]+Table1[[#This Row],[k_miasto]]</f>
        <v>312305</v>
      </c>
      <c r="I433">
        <f>Table1[[#This Row],[m_wies]]+Table1[[#This Row],[k_wies]]</f>
        <v>230758</v>
      </c>
      <c r="J433" s="1">
        <f>Table1[[#This Row],[m_miasto]]*Table1[[#This Row],[wiek]]</f>
        <v>4228740</v>
      </c>
      <c r="K433" s="1">
        <f>Table1[[#This Row],[m_miasto]]+Table1[[#This Row],[m_wies]]-Table1[[#This Row],[k_miasto]]-Table1[[#This Row],[k_wies]]</f>
        <v>10707</v>
      </c>
      <c r="L433" s="1" cm="1">
        <f t="array" ref="L433">_xlfn.IFS(A432&lt;&gt;Table1[[#This Row],[rok]],0,AND(L432=0, Table1[[#This Row],[Column1]]&lt;0),Table1[[#This Row],[wiek]]*Table1[[#This Row],[rok]],L432&lt;&gt;0,L432,L432=0,L432)</f>
        <v>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3">
      <c r="A434">
        <v>2017</v>
      </c>
      <c r="B434">
        <v>28</v>
      </c>
      <c r="C434">
        <v>160799</v>
      </c>
      <c r="D434">
        <v>159647</v>
      </c>
      <c r="E434">
        <v>118425</v>
      </c>
      <c r="F434">
        <v>108940</v>
      </c>
      <c r="G434">
        <f>Table1[[#This Row],[m_miasto]]+Table1[[#This Row],[k_miasto]]+Table1[[#This Row],[m_wies]]+Table1[[#This Row],[k_wies]]</f>
        <v>547811</v>
      </c>
      <c r="H434">
        <f>Table1[[#This Row],[m_miasto]]+Table1[[#This Row],[k_miasto]]</f>
        <v>320446</v>
      </c>
      <c r="I434">
        <f>Table1[[#This Row],[m_wies]]+Table1[[#This Row],[k_wies]]</f>
        <v>227365</v>
      </c>
      <c r="J434" s="1">
        <f>Table1[[#This Row],[m_miasto]]*Table1[[#This Row],[wiek]]</f>
        <v>4502372</v>
      </c>
      <c r="K434" s="1">
        <f>Table1[[#This Row],[m_miasto]]+Table1[[#This Row],[m_wies]]-Table1[[#This Row],[k_miasto]]-Table1[[#This Row],[k_wies]]</f>
        <v>10637</v>
      </c>
      <c r="L434" s="1" cm="1">
        <f t="array" ref="L434">_xlfn.IFS(A433&lt;&gt;Table1[[#This Row],[rok]],0,AND(L433=0, Table1[[#This Row],[Column1]]&lt;0),Table1[[#This Row],[wiek]]*Table1[[#This Row],[rok]],L433&lt;&gt;0,L433,L433=0,L433)</f>
        <v>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3">
      <c r="A435">
        <v>2017</v>
      </c>
      <c r="B435">
        <v>29</v>
      </c>
      <c r="C435">
        <v>167383</v>
      </c>
      <c r="D435">
        <v>168230</v>
      </c>
      <c r="E435">
        <v>119686</v>
      </c>
      <c r="F435">
        <v>109489</v>
      </c>
      <c r="G435">
        <f>Table1[[#This Row],[m_miasto]]+Table1[[#This Row],[k_miasto]]+Table1[[#This Row],[m_wies]]+Table1[[#This Row],[k_wies]]</f>
        <v>564788</v>
      </c>
      <c r="H435">
        <f>Table1[[#This Row],[m_miasto]]+Table1[[#This Row],[k_miasto]]</f>
        <v>335613</v>
      </c>
      <c r="I435">
        <f>Table1[[#This Row],[m_wies]]+Table1[[#This Row],[k_wies]]</f>
        <v>229175</v>
      </c>
      <c r="J435" s="1">
        <f>Table1[[#This Row],[m_miasto]]*Table1[[#This Row],[wiek]]</f>
        <v>4854107</v>
      </c>
      <c r="K435" s="1">
        <f>Table1[[#This Row],[m_miasto]]+Table1[[#This Row],[m_wies]]-Table1[[#This Row],[k_miasto]]-Table1[[#This Row],[k_wies]]</f>
        <v>9350</v>
      </c>
      <c r="L435" s="1" cm="1">
        <f t="array" ref="L435">_xlfn.IFS(A434&lt;&gt;Table1[[#This Row],[rok]],0,AND(L434=0, Table1[[#This Row],[Column1]]&lt;0),Table1[[#This Row],[wiek]]*Table1[[#This Row],[rok]],L434&lt;&gt;0,L434,L434=0,L434)</f>
        <v>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3">
      <c r="A436">
        <v>2017</v>
      </c>
      <c r="B436">
        <v>30</v>
      </c>
      <c r="C436">
        <v>173699</v>
      </c>
      <c r="D436">
        <v>173118</v>
      </c>
      <c r="E436">
        <v>119250</v>
      </c>
      <c r="F436">
        <v>109254</v>
      </c>
      <c r="G436">
        <f>Table1[[#This Row],[m_miasto]]+Table1[[#This Row],[k_miasto]]+Table1[[#This Row],[m_wies]]+Table1[[#This Row],[k_wies]]</f>
        <v>575321</v>
      </c>
      <c r="H436">
        <f>Table1[[#This Row],[m_miasto]]+Table1[[#This Row],[k_miasto]]</f>
        <v>346817</v>
      </c>
      <c r="I436">
        <f>Table1[[#This Row],[m_wies]]+Table1[[#This Row],[k_wies]]</f>
        <v>228504</v>
      </c>
      <c r="J436" s="1">
        <f>Table1[[#This Row],[m_miasto]]*Table1[[#This Row],[wiek]]</f>
        <v>5210970</v>
      </c>
      <c r="K436" s="1">
        <f>Table1[[#This Row],[m_miasto]]+Table1[[#This Row],[m_wies]]-Table1[[#This Row],[k_miasto]]-Table1[[#This Row],[k_wies]]</f>
        <v>10577</v>
      </c>
      <c r="L436" s="1" cm="1">
        <f t="array" ref="L436">_xlfn.IFS(A435&lt;&gt;Table1[[#This Row],[rok]],0,AND(L435=0, Table1[[#This Row],[Column1]]&lt;0),Table1[[#This Row],[wiek]]*Table1[[#This Row],[rok]],L435&lt;&gt;0,L435,L435=0,L435)</f>
        <v>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3">
      <c r="A437">
        <v>2017</v>
      </c>
      <c r="B437">
        <v>31</v>
      </c>
      <c r="C437">
        <v>183403</v>
      </c>
      <c r="D437">
        <v>183315</v>
      </c>
      <c r="E437">
        <v>121165</v>
      </c>
      <c r="F437">
        <v>112489</v>
      </c>
      <c r="G437">
        <f>Table1[[#This Row],[m_miasto]]+Table1[[#This Row],[k_miasto]]+Table1[[#This Row],[m_wies]]+Table1[[#This Row],[k_wies]]</f>
        <v>600372</v>
      </c>
      <c r="H437">
        <f>Table1[[#This Row],[m_miasto]]+Table1[[#This Row],[k_miasto]]</f>
        <v>366718</v>
      </c>
      <c r="I437">
        <f>Table1[[#This Row],[m_wies]]+Table1[[#This Row],[k_wies]]</f>
        <v>233654</v>
      </c>
      <c r="J437" s="1">
        <f>Table1[[#This Row],[m_miasto]]*Table1[[#This Row],[wiek]]</f>
        <v>5685493</v>
      </c>
      <c r="K437" s="1">
        <f>Table1[[#This Row],[m_miasto]]+Table1[[#This Row],[m_wies]]-Table1[[#This Row],[k_miasto]]-Table1[[#This Row],[k_wies]]</f>
        <v>8764</v>
      </c>
      <c r="L437" s="1" cm="1">
        <f t="array" ref="L437">_xlfn.IFS(A436&lt;&gt;Table1[[#This Row],[rok]],0,AND(L436=0, Table1[[#This Row],[Column1]]&lt;0),Table1[[#This Row],[wiek]]*Table1[[#This Row],[rok]],L436&lt;&gt;0,L436,L436=0,L436)</f>
        <v>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3">
      <c r="A438">
        <v>2017</v>
      </c>
      <c r="B438">
        <v>32</v>
      </c>
      <c r="C438">
        <v>195715</v>
      </c>
      <c r="D438">
        <v>195457</v>
      </c>
      <c r="E438">
        <v>126474</v>
      </c>
      <c r="F438">
        <v>117363</v>
      </c>
      <c r="G438">
        <f>Table1[[#This Row],[m_miasto]]+Table1[[#This Row],[k_miasto]]+Table1[[#This Row],[m_wies]]+Table1[[#This Row],[k_wies]]</f>
        <v>635009</v>
      </c>
      <c r="H438">
        <f>Table1[[#This Row],[m_miasto]]+Table1[[#This Row],[k_miasto]]</f>
        <v>391172</v>
      </c>
      <c r="I438">
        <f>Table1[[#This Row],[m_wies]]+Table1[[#This Row],[k_wies]]</f>
        <v>243837</v>
      </c>
      <c r="J438" s="1">
        <f>Table1[[#This Row],[m_miasto]]*Table1[[#This Row],[wiek]]</f>
        <v>6262880</v>
      </c>
      <c r="K438" s="1">
        <f>Table1[[#This Row],[m_miasto]]+Table1[[#This Row],[m_wies]]-Table1[[#This Row],[k_miasto]]-Table1[[#This Row],[k_wies]]</f>
        <v>9369</v>
      </c>
      <c r="L438" s="1" cm="1">
        <f t="array" ref="L438">_xlfn.IFS(A437&lt;&gt;Table1[[#This Row],[rok]],0,AND(L437=0, Table1[[#This Row],[Column1]]&lt;0),Table1[[#This Row],[wiek]]*Table1[[#This Row],[rok]],L437&lt;&gt;0,L437,L437=0,L437)</f>
        <v>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3">
      <c r="A439">
        <v>2017</v>
      </c>
      <c r="B439">
        <v>33</v>
      </c>
      <c r="C439">
        <v>204410</v>
      </c>
      <c r="D439">
        <v>202885</v>
      </c>
      <c r="E439">
        <v>127979</v>
      </c>
      <c r="F439">
        <v>119376</v>
      </c>
      <c r="G439">
        <f>Table1[[#This Row],[m_miasto]]+Table1[[#This Row],[k_miasto]]+Table1[[#This Row],[m_wies]]+Table1[[#This Row],[k_wies]]</f>
        <v>654650</v>
      </c>
      <c r="H439">
        <f>Table1[[#This Row],[m_miasto]]+Table1[[#This Row],[k_miasto]]</f>
        <v>407295</v>
      </c>
      <c r="I439">
        <f>Table1[[#This Row],[m_wies]]+Table1[[#This Row],[k_wies]]</f>
        <v>247355</v>
      </c>
      <c r="J439" s="1">
        <f>Table1[[#This Row],[m_miasto]]*Table1[[#This Row],[wiek]]</f>
        <v>6745530</v>
      </c>
      <c r="K439" s="1">
        <f>Table1[[#This Row],[m_miasto]]+Table1[[#This Row],[m_wies]]-Table1[[#This Row],[k_miasto]]-Table1[[#This Row],[k_wies]]</f>
        <v>10128</v>
      </c>
      <c r="L439" s="1" cm="1">
        <f t="array" ref="L439">_xlfn.IFS(A438&lt;&gt;Table1[[#This Row],[rok]],0,AND(L438=0, Table1[[#This Row],[Column1]]&lt;0),Table1[[#This Row],[wiek]]*Table1[[#This Row],[rok]],L438&lt;&gt;0,L438,L438=0,L438)</f>
        <v>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3">
      <c r="A440">
        <v>2017</v>
      </c>
      <c r="B440">
        <v>34</v>
      </c>
      <c r="C440">
        <v>210707</v>
      </c>
      <c r="D440">
        <v>209986</v>
      </c>
      <c r="E440">
        <v>130349</v>
      </c>
      <c r="F440">
        <v>122777</v>
      </c>
      <c r="G440">
        <f>Table1[[#This Row],[m_miasto]]+Table1[[#This Row],[k_miasto]]+Table1[[#This Row],[m_wies]]+Table1[[#This Row],[k_wies]]</f>
        <v>673819</v>
      </c>
      <c r="H440">
        <f>Table1[[#This Row],[m_miasto]]+Table1[[#This Row],[k_miasto]]</f>
        <v>420693</v>
      </c>
      <c r="I440">
        <f>Table1[[#This Row],[m_wies]]+Table1[[#This Row],[k_wies]]</f>
        <v>253126</v>
      </c>
      <c r="J440" s="1">
        <f>Table1[[#This Row],[m_miasto]]*Table1[[#This Row],[wiek]]</f>
        <v>7164038</v>
      </c>
      <c r="K440" s="1">
        <f>Table1[[#This Row],[m_miasto]]+Table1[[#This Row],[m_wies]]-Table1[[#This Row],[k_miasto]]-Table1[[#This Row],[k_wies]]</f>
        <v>8293</v>
      </c>
      <c r="L440" s="1" cm="1">
        <f t="array" ref="L440">_xlfn.IFS(A439&lt;&gt;Table1[[#This Row],[rok]],0,AND(L439=0, Table1[[#This Row],[Column1]]&lt;0),Table1[[#This Row],[wiek]]*Table1[[#This Row],[rok]],L439&lt;&gt;0,L439,L439=0,L439)</f>
        <v>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3">
      <c r="A441">
        <v>2017</v>
      </c>
      <c r="B441">
        <v>35</v>
      </c>
      <c r="C441">
        <v>203159</v>
      </c>
      <c r="D441">
        <v>201818</v>
      </c>
      <c r="E441">
        <v>127865</v>
      </c>
      <c r="F441">
        <v>119409</v>
      </c>
      <c r="G441">
        <f>Table1[[#This Row],[m_miasto]]+Table1[[#This Row],[k_miasto]]+Table1[[#This Row],[m_wies]]+Table1[[#This Row],[k_wies]]</f>
        <v>652251</v>
      </c>
      <c r="H441">
        <f>Table1[[#This Row],[m_miasto]]+Table1[[#This Row],[k_miasto]]</f>
        <v>404977</v>
      </c>
      <c r="I441">
        <f>Table1[[#This Row],[m_wies]]+Table1[[#This Row],[k_wies]]</f>
        <v>247274</v>
      </c>
      <c r="J441" s="1">
        <f>Table1[[#This Row],[m_miasto]]*Table1[[#This Row],[wiek]]</f>
        <v>7110565</v>
      </c>
      <c r="K441" s="1">
        <f>Table1[[#This Row],[m_miasto]]+Table1[[#This Row],[m_wies]]-Table1[[#This Row],[k_miasto]]-Table1[[#This Row],[k_wies]]</f>
        <v>9797</v>
      </c>
      <c r="L441" s="1" cm="1">
        <f t="array" ref="L441">_xlfn.IFS(A440&lt;&gt;Table1[[#This Row],[rok]],0,AND(L440=0, Table1[[#This Row],[Column1]]&lt;0),Table1[[#This Row],[wiek]]*Table1[[#This Row],[rok]],L440&lt;&gt;0,L440,L440=0,L440)</f>
        <v>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3">
      <c r="A442">
        <v>2017</v>
      </c>
      <c r="B442">
        <v>36</v>
      </c>
      <c r="C442">
        <v>193973</v>
      </c>
      <c r="D442">
        <v>194469</v>
      </c>
      <c r="E442">
        <v>121637</v>
      </c>
      <c r="F442">
        <v>113893</v>
      </c>
      <c r="G442">
        <f>Table1[[#This Row],[m_miasto]]+Table1[[#This Row],[k_miasto]]+Table1[[#This Row],[m_wies]]+Table1[[#This Row],[k_wies]]</f>
        <v>623972</v>
      </c>
      <c r="H442">
        <f>Table1[[#This Row],[m_miasto]]+Table1[[#This Row],[k_miasto]]</f>
        <v>388442</v>
      </c>
      <c r="I442">
        <f>Table1[[#This Row],[m_wies]]+Table1[[#This Row],[k_wies]]</f>
        <v>235530</v>
      </c>
      <c r="J442" s="1">
        <f>Table1[[#This Row],[m_miasto]]*Table1[[#This Row],[wiek]]</f>
        <v>6983028</v>
      </c>
      <c r="K442" s="1">
        <f>Table1[[#This Row],[m_miasto]]+Table1[[#This Row],[m_wies]]-Table1[[#This Row],[k_miasto]]-Table1[[#This Row],[k_wies]]</f>
        <v>7248</v>
      </c>
      <c r="L442" s="1" cm="1">
        <f t="array" ref="L442">_xlfn.IFS(A441&lt;&gt;Table1[[#This Row],[rok]],0,AND(L441=0, Table1[[#This Row],[Column1]]&lt;0),Table1[[#This Row],[wiek]]*Table1[[#This Row],[rok]],L441&lt;&gt;0,L441,L441=0,L441)</f>
        <v>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3">
      <c r="A443">
        <v>2017</v>
      </c>
      <c r="B443">
        <v>37</v>
      </c>
      <c r="C443">
        <v>197228</v>
      </c>
      <c r="D443">
        <v>197230</v>
      </c>
      <c r="E443">
        <v>123721</v>
      </c>
      <c r="F443">
        <v>116917</v>
      </c>
      <c r="G443">
        <f>Table1[[#This Row],[m_miasto]]+Table1[[#This Row],[k_miasto]]+Table1[[#This Row],[m_wies]]+Table1[[#This Row],[k_wies]]</f>
        <v>635096</v>
      </c>
      <c r="H443">
        <f>Table1[[#This Row],[m_miasto]]+Table1[[#This Row],[k_miasto]]</f>
        <v>394458</v>
      </c>
      <c r="I443">
        <f>Table1[[#This Row],[m_wies]]+Table1[[#This Row],[k_wies]]</f>
        <v>240638</v>
      </c>
      <c r="J443" s="1">
        <f>Table1[[#This Row],[m_miasto]]*Table1[[#This Row],[wiek]]</f>
        <v>7297436</v>
      </c>
      <c r="K443" s="1">
        <f>Table1[[#This Row],[m_miasto]]+Table1[[#This Row],[m_wies]]-Table1[[#This Row],[k_miasto]]-Table1[[#This Row],[k_wies]]</f>
        <v>6802</v>
      </c>
      <c r="L443" s="1" cm="1">
        <f t="array" ref="L443">_xlfn.IFS(A442&lt;&gt;Table1[[#This Row],[rok]],0,AND(L442=0, Table1[[#This Row],[Column1]]&lt;0),Table1[[#This Row],[wiek]]*Table1[[#This Row],[rok]],L442&lt;&gt;0,L442,L442=0,L442)</f>
        <v>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3">
      <c r="A444">
        <v>2017</v>
      </c>
      <c r="B444">
        <v>38</v>
      </c>
      <c r="C444">
        <v>196610</v>
      </c>
      <c r="D444">
        <v>195099</v>
      </c>
      <c r="E444">
        <v>122980</v>
      </c>
      <c r="F444">
        <v>115733</v>
      </c>
      <c r="G444">
        <f>Table1[[#This Row],[m_miasto]]+Table1[[#This Row],[k_miasto]]+Table1[[#This Row],[m_wies]]+Table1[[#This Row],[k_wies]]</f>
        <v>630422</v>
      </c>
      <c r="H444">
        <f>Table1[[#This Row],[m_miasto]]+Table1[[#This Row],[k_miasto]]</f>
        <v>391709</v>
      </c>
      <c r="I444">
        <f>Table1[[#This Row],[m_wies]]+Table1[[#This Row],[k_wies]]</f>
        <v>238713</v>
      </c>
      <c r="J444" s="1">
        <f>Table1[[#This Row],[m_miasto]]*Table1[[#This Row],[wiek]]</f>
        <v>7471180</v>
      </c>
      <c r="K444" s="1">
        <f>Table1[[#This Row],[m_miasto]]+Table1[[#This Row],[m_wies]]-Table1[[#This Row],[k_miasto]]-Table1[[#This Row],[k_wies]]</f>
        <v>8758</v>
      </c>
      <c r="L444" s="1" cm="1">
        <f t="array" ref="L444">_xlfn.IFS(A443&lt;&gt;Table1[[#This Row],[rok]],0,AND(L443=0, Table1[[#This Row],[Column1]]&lt;0),Table1[[#This Row],[wiek]]*Table1[[#This Row],[rok]],L443&lt;&gt;0,L443,L443=0,L443)</f>
        <v>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3">
      <c r="A445">
        <v>2017</v>
      </c>
      <c r="B445">
        <v>39</v>
      </c>
      <c r="C445">
        <v>189383</v>
      </c>
      <c r="D445">
        <v>188916</v>
      </c>
      <c r="E445">
        <v>120230</v>
      </c>
      <c r="F445">
        <v>113557</v>
      </c>
      <c r="G445">
        <f>Table1[[#This Row],[m_miasto]]+Table1[[#This Row],[k_miasto]]+Table1[[#This Row],[m_wies]]+Table1[[#This Row],[k_wies]]</f>
        <v>612086</v>
      </c>
      <c r="H445">
        <f>Table1[[#This Row],[m_miasto]]+Table1[[#This Row],[k_miasto]]</f>
        <v>378299</v>
      </c>
      <c r="I445">
        <f>Table1[[#This Row],[m_wies]]+Table1[[#This Row],[k_wies]]</f>
        <v>233787</v>
      </c>
      <c r="J445" s="1">
        <f>Table1[[#This Row],[m_miasto]]*Table1[[#This Row],[wiek]]</f>
        <v>7385937</v>
      </c>
      <c r="K445" s="1">
        <f>Table1[[#This Row],[m_miasto]]+Table1[[#This Row],[m_wies]]-Table1[[#This Row],[k_miasto]]-Table1[[#This Row],[k_wies]]</f>
        <v>7140</v>
      </c>
      <c r="L445" s="1" cm="1">
        <f t="array" ref="L445">_xlfn.IFS(A444&lt;&gt;Table1[[#This Row],[rok]],0,AND(L444=0, Table1[[#This Row],[Column1]]&lt;0),Table1[[#This Row],[wiek]]*Table1[[#This Row],[rok]],L444&lt;&gt;0,L444,L444=0,L444)</f>
        <v>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3">
      <c r="A446">
        <v>2017</v>
      </c>
      <c r="B446">
        <v>40</v>
      </c>
      <c r="C446">
        <v>186529</v>
      </c>
      <c r="D446">
        <v>186568</v>
      </c>
      <c r="E446">
        <v>120414</v>
      </c>
      <c r="F446">
        <v>113134</v>
      </c>
      <c r="G446">
        <f>Table1[[#This Row],[m_miasto]]+Table1[[#This Row],[k_miasto]]+Table1[[#This Row],[m_wies]]+Table1[[#This Row],[k_wies]]</f>
        <v>606645</v>
      </c>
      <c r="H446">
        <f>Table1[[#This Row],[m_miasto]]+Table1[[#This Row],[k_miasto]]</f>
        <v>373097</v>
      </c>
      <c r="I446">
        <f>Table1[[#This Row],[m_wies]]+Table1[[#This Row],[k_wies]]</f>
        <v>233548</v>
      </c>
      <c r="J446" s="1">
        <f>Table1[[#This Row],[m_miasto]]*Table1[[#This Row],[wiek]]</f>
        <v>7461160</v>
      </c>
      <c r="K446" s="1">
        <f>Table1[[#This Row],[m_miasto]]+Table1[[#This Row],[m_wies]]-Table1[[#This Row],[k_miasto]]-Table1[[#This Row],[k_wies]]</f>
        <v>7241</v>
      </c>
      <c r="L446" s="1" cm="1">
        <f t="array" ref="L446">_xlfn.IFS(A445&lt;&gt;Table1[[#This Row],[rok]],0,AND(L445=0, Table1[[#This Row],[Column1]]&lt;0),Table1[[#This Row],[wiek]]*Table1[[#This Row],[rok]],L445&lt;&gt;0,L445,L445=0,L445)</f>
        <v>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3">
      <c r="A447">
        <v>2017</v>
      </c>
      <c r="B447">
        <v>41</v>
      </c>
      <c r="C447">
        <v>185204</v>
      </c>
      <c r="D447">
        <v>187116</v>
      </c>
      <c r="E447">
        <v>121845</v>
      </c>
      <c r="F447">
        <v>113990</v>
      </c>
      <c r="G447">
        <f>Table1[[#This Row],[m_miasto]]+Table1[[#This Row],[k_miasto]]+Table1[[#This Row],[m_wies]]+Table1[[#This Row],[k_wies]]</f>
        <v>608155</v>
      </c>
      <c r="H447">
        <f>Table1[[#This Row],[m_miasto]]+Table1[[#This Row],[k_miasto]]</f>
        <v>372320</v>
      </c>
      <c r="I447">
        <f>Table1[[#This Row],[m_wies]]+Table1[[#This Row],[k_wies]]</f>
        <v>235835</v>
      </c>
      <c r="J447" s="1">
        <f>Table1[[#This Row],[m_miasto]]*Table1[[#This Row],[wiek]]</f>
        <v>7593364</v>
      </c>
      <c r="K447" s="1">
        <f>Table1[[#This Row],[m_miasto]]+Table1[[#This Row],[m_wies]]-Table1[[#This Row],[k_miasto]]-Table1[[#This Row],[k_wies]]</f>
        <v>5943</v>
      </c>
      <c r="L447" s="1" cm="1">
        <f t="array" ref="L447">_xlfn.IFS(A446&lt;&gt;Table1[[#This Row],[rok]],0,AND(L446=0, Table1[[#This Row],[Column1]]&lt;0),Table1[[#This Row],[wiek]]*Table1[[#This Row],[rok]],L446&lt;&gt;0,L446,L446=0,L446)</f>
        <v>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3">
      <c r="A448">
        <v>2017</v>
      </c>
      <c r="B448">
        <v>42</v>
      </c>
      <c r="C448">
        <v>177013</v>
      </c>
      <c r="D448">
        <v>178074</v>
      </c>
      <c r="E448">
        <v>118958</v>
      </c>
      <c r="F448">
        <v>112633</v>
      </c>
      <c r="G448">
        <f>Table1[[#This Row],[m_miasto]]+Table1[[#This Row],[k_miasto]]+Table1[[#This Row],[m_wies]]+Table1[[#This Row],[k_wies]]</f>
        <v>586678</v>
      </c>
      <c r="H448">
        <f>Table1[[#This Row],[m_miasto]]+Table1[[#This Row],[k_miasto]]</f>
        <v>355087</v>
      </c>
      <c r="I448">
        <f>Table1[[#This Row],[m_wies]]+Table1[[#This Row],[k_wies]]</f>
        <v>231591</v>
      </c>
      <c r="J448" s="1">
        <f>Table1[[#This Row],[m_miasto]]*Table1[[#This Row],[wiek]]</f>
        <v>7434546</v>
      </c>
      <c r="K448" s="1">
        <f>Table1[[#This Row],[m_miasto]]+Table1[[#This Row],[m_wies]]-Table1[[#This Row],[k_miasto]]-Table1[[#This Row],[k_wies]]</f>
        <v>5264</v>
      </c>
      <c r="L448" s="1" cm="1">
        <f t="array" ref="L448">_xlfn.IFS(A447&lt;&gt;Table1[[#This Row],[rok]],0,AND(L447=0, Table1[[#This Row],[Column1]]&lt;0),Table1[[#This Row],[wiek]]*Table1[[#This Row],[rok]],L447&lt;&gt;0,L447,L447=0,L447)</f>
        <v>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3">
      <c r="A449">
        <v>2017</v>
      </c>
      <c r="B449">
        <v>43</v>
      </c>
      <c r="C449">
        <v>168438</v>
      </c>
      <c r="D449">
        <v>169684</v>
      </c>
      <c r="E449">
        <v>116980</v>
      </c>
      <c r="F449">
        <v>109928</v>
      </c>
      <c r="G449">
        <f>Table1[[#This Row],[m_miasto]]+Table1[[#This Row],[k_miasto]]+Table1[[#This Row],[m_wies]]+Table1[[#This Row],[k_wies]]</f>
        <v>565030</v>
      </c>
      <c r="H449">
        <f>Table1[[#This Row],[m_miasto]]+Table1[[#This Row],[k_miasto]]</f>
        <v>338122</v>
      </c>
      <c r="I449">
        <f>Table1[[#This Row],[m_wies]]+Table1[[#This Row],[k_wies]]</f>
        <v>226908</v>
      </c>
      <c r="J449" s="1">
        <f>Table1[[#This Row],[m_miasto]]*Table1[[#This Row],[wiek]]</f>
        <v>7242834</v>
      </c>
      <c r="K449" s="1">
        <f>Table1[[#This Row],[m_miasto]]+Table1[[#This Row],[m_wies]]-Table1[[#This Row],[k_miasto]]-Table1[[#This Row],[k_wies]]</f>
        <v>5806</v>
      </c>
      <c r="L449" s="1" cm="1">
        <f t="array" ref="L449">_xlfn.IFS(A448&lt;&gt;Table1[[#This Row],[rok]],0,AND(L448=0, Table1[[#This Row],[Column1]]&lt;0),Table1[[#This Row],[wiek]]*Table1[[#This Row],[rok]],L448&lt;&gt;0,L448,L448=0,L448)</f>
        <v>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3">
      <c r="A450">
        <v>2017</v>
      </c>
      <c r="B450">
        <v>44</v>
      </c>
      <c r="C450">
        <v>159874</v>
      </c>
      <c r="D450">
        <v>161914</v>
      </c>
      <c r="E450">
        <v>113217</v>
      </c>
      <c r="F450">
        <v>107277</v>
      </c>
      <c r="G450">
        <f>Table1[[#This Row],[m_miasto]]+Table1[[#This Row],[k_miasto]]+Table1[[#This Row],[m_wies]]+Table1[[#This Row],[k_wies]]</f>
        <v>542282</v>
      </c>
      <c r="H450">
        <f>Table1[[#This Row],[m_miasto]]+Table1[[#This Row],[k_miasto]]</f>
        <v>321788</v>
      </c>
      <c r="I450">
        <f>Table1[[#This Row],[m_wies]]+Table1[[#This Row],[k_wies]]</f>
        <v>220494</v>
      </c>
      <c r="J450" s="1">
        <f>Table1[[#This Row],[m_miasto]]*Table1[[#This Row],[wiek]]</f>
        <v>7034456</v>
      </c>
      <c r="K450" s="1">
        <f>Table1[[#This Row],[m_miasto]]+Table1[[#This Row],[m_wies]]-Table1[[#This Row],[k_miasto]]-Table1[[#This Row],[k_wies]]</f>
        <v>3900</v>
      </c>
      <c r="L450" s="1" cm="1">
        <f t="array" ref="L450">_xlfn.IFS(A449&lt;&gt;Table1[[#This Row],[rok]],0,AND(L449=0, Table1[[#This Row],[Column1]]&lt;0),Table1[[#This Row],[wiek]]*Table1[[#This Row],[rok]],L449&lt;&gt;0,L449,L449=0,L449)</f>
        <v>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3">
      <c r="A451">
        <v>2017</v>
      </c>
      <c r="B451">
        <v>45</v>
      </c>
      <c r="C451">
        <v>152856</v>
      </c>
      <c r="D451">
        <v>154639</v>
      </c>
      <c r="E451">
        <v>109855</v>
      </c>
      <c r="F451">
        <v>104350</v>
      </c>
      <c r="G451">
        <f>Table1[[#This Row],[m_miasto]]+Table1[[#This Row],[k_miasto]]+Table1[[#This Row],[m_wies]]+Table1[[#This Row],[k_wies]]</f>
        <v>521700</v>
      </c>
      <c r="H451">
        <f>Table1[[#This Row],[m_miasto]]+Table1[[#This Row],[k_miasto]]</f>
        <v>307495</v>
      </c>
      <c r="I451">
        <f>Table1[[#This Row],[m_wies]]+Table1[[#This Row],[k_wies]]</f>
        <v>214205</v>
      </c>
      <c r="J451" s="1">
        <f>Table1[[#This Row],[m_miasto]]*Table1[[#This Row],[wiek]]</f>
        <v>6878520</v>
      </c>
      <c r="K451" s="1">
        <f>Table1[[#This Row],[m_miasto]]+Table1[[#This Row],[m_wies]]-Table1[[#This Row],[k_miasto]]-Table1[[#This Row],[k_wies]]</f>
        <v>3722</v>
      </c>
      <c r="L451" s="1" cm="1">
        <f t="array" ref="L451">_xlfn.IFS(A450&lt;&gt;Table1[[#This Row],[rok]],0,AND(L450=0, Table1[[#This Row],[Column1]]&lt;0),Table1[[#This Row],[wiek]]*Table1[[#This Row],[rok]],L450&lt;&gt;0,L450,L450=0,L450)</f>
        <v>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3">
      <c r="A452">
        <v>2017</v>
      </c>
      <c r="B452">
        <v>46</v>
      </c>
      <c r="C452">
        <v>144166</v>
      </c>
      <c r="D452">
        <v>148060</v>
      </c>
      <c r="E452">
        <v>106753</v>
      </c>
      <c r="F452">
        <v>101602</v>
      </c>
      <c r="G452">
        <f>Table1[[#This Row],[m_miasto]]+Table1[[#This Row],[k_miasto]]+Table1[[#This Row],[m_wies]]+Table1[[#This Row],[k_wies]]</f>
        <v>500581</v>
      </c>
      <c r="H452">
        <f>Table1[[#This Row],[m_miasto]]+Table1[[#This Row],[k_miasto]]</f>
        <v>292226</v>
      </c>
      <c r="I452">
        <f>Table1[[#This Row],[m_wies]]+Table1[[#This Row],[k_wies]]</f>
        <v>208355</v>
      </c>
      <c r="J452" s="1">
        <f>Table1[[#This Row],[m_miasto]]*Table1[[#This Row],[wiek]]</f>
        <v>6631636</v>
      </c>
      <c r="K452" s="1">
        <f>Table1[[#This Row],[m_miasto]]+Table1[[#This Row],[m_wies]]-Table1[[#This Row],[k_miasto]]-Table1[[#This Row],[k_wies]]</f>
        <v>1257</v>
      </c>
      <c r="L452" s="1" cm="1">
        <f t="array" ref="L452">_xlfn.IFS(A451&lt;&gt;Table1[[#This Row],[rok]],0,AND(L451=0, Table1[[#This Row],[Column1]]&lt;0),Table1[[#This Row],[wiek]]*Table1[[#This Row],[rok]],L451&lt;&gt;0,L451,L451=0,L451)</f>
        <v>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3">
      <c r="A453">
        <v>2017</v>
      </c>
      <c r="B453">
        <v>47</v>
      </c>
      <c r="C453">
        <v>139653</v>
      </c>
      <c r="D453">
        <v>143612</v>
      </c>
      <c r="E453">
        <v>103928</v>
      </c>
      <c r="F453">
        <v>97662</v>
      </c>
      <c r="G453">
        <f>Table1[[#This Row],[m_miasto]]+Table1[[#This Row],[k_miasto]]+Table1[[#This Row],[m_wies]]+Table1[[#This Row],[k_wies]]</f>
        <v>484855</v>
      </c>
      <c r="H453">
        <f>Table1[[#This Row],[m_miasto]]+Table1[[#This Row],[k_miasto]]</f>
        <v>283265</v>
      </c>
      <c r="I453">
        <f>Table1[[#This Row],[m_wies]]+Table1[[#This Row],[k_wies]]</f>
        <v>201590</v>
      </c>
      <c r="J453" s="1">
        <f>Table1[[#This Row],[m_miasto]]*Table1[[#This Row],[wiek]]</f>
        <v>6563691</v>
      </c>
      <c r="K453" s="1">
        <f>Table1[[#This Row],[m_miasto]]+Table1[[#This Row],[m_wies]]-Table1[[#This Row],[k_miasto]]-Table1[[#This Row],[k_wies]]</f>
        <v>2307</v>
      </c>
      <c r="L453" s="1" cm="1">
        <f t="array" ref="L453">_xlfn.IFS(A452&lt;&gt;Table1[[#This Row],[rok]],0,AND(L452=0, Table1[[#This Row],[Column1]]&lt;0),Table1[[#This Row],[wiek]]*Table1[[#This Row],[rok]],L452&lt;&gt;0,L452,L452=0,L452)</f>
        <v>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3">
      <c r="A454">
        <v>2017</v>
      </c>
      <c r="B454">
        <v>48</v>
      </c>
      <c r="C454">
        <v>132301</v>
      </c>
      <c r="D454">
        <v>137492</v>
      </c>
      <c r="E454">
        <v>100818</v>
      </c>
      <c r="F454">
        <v>95703</v>
      </c>
      <c r="G454">
        <f>Table1[[#This Row],[m_miasto]]+Table1[[#This Row],[k_miasto]]+Table1[[#This Row],[m_wies]]+Table1[[#This Row],[k_wies]]</f>
        <v>466314</v>
      </c>
      <c r="H454">
        <f>Table1[[#This Row],[m_miasto]]+Table1[[#This Row],[k_miasto]]</f>
        <v>269793</v>
      </c>
      <c r="I454">
        <f>Table1[[#This Row],[m_wies]]+Table1[[#This Row],[k_wies]]</f>
        <v>196521</v>
      </c>
      <c r="J454" s="1">
        <f>Table1[[#This Row],[m_miasto]]*Table1[[#This Row],[wiek]]</f>
        <v>6350448</v>
      </c>
      <c r="K454" s="1">
        <f>Table1[[#This Row],[m_miasto]]+Table1[[#This Row],[m_wies]]-Table1[[#This Row],[k_miasto]]-Table1[[#This Row],[k_wies]]</f>
        <v>-76</v>
      </c>
      <c r="L454" s="1" cm="1">
        <f t="array" ref="L454">_xlfn.IFS(A453&lt;&gt;Table1[[#This Row],[rok]],0,AND(L453=0, Table1[[#This Row],[Column1]]&lt;0),Table1[[#This Row],[wiek]]*Table1[[#This Row],[rok]],L453&lt;&gt;0,L453,L453=0,L453)</f>
        <v>96816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3">
      <c r="A455">
        <v>2017</v>
      </c>
      <c r="B455">
        <v>49</v>
      </c>
      <c r="C455">
        <v>129061</v>
      </c>
      <c r="D455">
        <v>134962</v>
      </c>
      <c r="E455">
        <v>99582</v>
      </c>
      <c r="F455">
        <v>93981</v>
      </c>
      <c r="G455">
        <f>Table1[[#This Row],[m_miasto]]+Table1[[#This Row],[k_miasto]]+Table1[[#This Row],[m_wies]]+Table1[[#This Row],[k_wies]]</f>
        <v>457586</v>
      </c>
      <c r="H455">
        <f>Table1[[#This Row],[m_miasto]]+Table1[[#This Row],[k_miasto]]</f>
        <v>264023</v>
      </c>
      <c r="I455">
        <f>Table1[[#This Row],[m_wies]]+Table1[[#This Row],[k_wies]]</f>
        <v>193563</v>
      </c>
      <c r="J455" s="1">
        <f>Table1[[#This Row],[m_miasto]]*Table1[[#This Row],[wiek]]</f>
        <v>6323989</v>
      </c>
      <c r="K455" s="1">
        <f>Table1[[#This Row],[m_miasto]]+Table1[[#This Row],[m_wies]]-Table1[[#This Row],[k_miasto]]-Table1[[#This Row],[k_wies]]</f>
        <v>-300</v>
      </c>
      <c r="L455" s="1" cm="1">
        <f t="array" ref="L455">_xlfn.IFS(A454&lt;&gt;Table1[[#This Row],[rok]],0,AND(L454=0, Table1[[#This Row],[Column1]]&lt;0),Table1[[#This Row],[wiek]]*Table1[[#This Row],[rok]],L454&lt;&gt;0,L454,L454=0,L454)</f>
        <v>96816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3">
      <c r="A456">
        <v>2017</v>
      </c>
      <c r="B456">
        <v>50</v>
      </c>
      <c r="C456">
        <v>126336</v>
      </c>
      <c r="D456">
        <v>133867</v>
      </c>
      <c r="E456">
        <v>99263</v>
      </c>
      <c r="F456">
        <v>93047</v>
      </c>
      <c r="G456">
        <f>Table1[[#This Row],[m_miasto]]+Table1[[#This Row],[k_miasto]]+Table1[[#This Row],[m_wies]]+Table1[[#This Row],[k_wies]]</f>
        <v>452513</v>
      </c>
      <c r="H456">
        <f>Table1[[#This Row],[m_miasto]]+Table1[[#This Row],[k_miasto]]</f>
        <v>260203</v>
      </c>
      <c r="I456">
        <f>Table1[[#This Row],[m_wies]]+Table1[[#This Row],[k_wies]]</f>
        <v>192310</v>
      </c>
      <c r="J456" s="1">
        <f>Table1[[#This Row],[m_miasto]]*Table1[[#This Row],[wiek]]</f>
        <v>6316800</v>
      </c>
      <c r="K456" s="1">
        <f>Table1[[#This Row],[m_miasto]]+Table1[[#This Row],[m_wies]]-Table1[[#This Row],[k_miasto]]-Table1[[#This Row],[k_wies]]</f>
        <v>-1315</v>
      </c>
      <c r="L456" s="1" cm="1">
        <f t="array" ref="L456">_xlfn.IFS(A455&lt;&gt;Table1[[#This Row],[rok]],0,AND(L455=0, Table1[[#This Row],[Column1]]&lt;0),Table1[[#This Row],[wiek]]*Table1[[#This Row],[rok]],L455&lt;&gt;0,L455,L455=0,L455)</f>
        <v>96816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3">
      <c r="A457">
        <v>2017</v>
      </c>
      <c r="B457">
        <v>51</v>
      </c>
      <c r="C457">
        <v>126806</v>
      </c>
      <c r="D457">
        <v>136019</v>
      </c>
      <c r="E457">
        <v>99045</v>
      </c>
      <c r="F457">
        <v>92341</v>
      </c>
      <c r="G457">
        <f>Table1[[#This Row],[m_miasto]]+Table1[[#This Row],[k_miasto]]+Table1[[#This Row],[m_wies]]+Table1[[#This Row],[k_wies]]</f>
        <v>454211</v>
      </c>
      <c r="H457">
        <f>Table1[[#This Row],[m_miasto]]+Table1[[#This Row],[k_miasto]]</f>
        <v>262825</v>
      </c>
      <c r="I457">
        <f>Table1[[#This Row],[m_wies]]+Table1[[#This Row],[k_wies]]</f>
        <v>191386</v>
      </c>
      <c r="J457" s="1">
        <f>Table1[[#This Row],[m_miasto]]*Table1[[#This Row],[wiek]]</f>
        <v>6467106</v>
      </c>
      <c r="K457" s="1">
        <f>Table1[[#This Row],[m_miasto]]+Table1[[#This Row],[m_wies]]-Table1[[#This Row],[k_miasto]]-Table1[[#This Row],[k_wies]]</f>
        <v>-2509</v>
      </c>
      <c r="L457" s="1" cm="1">
        <f t="array" ref="L457">_xlfn.IFS(A456&lt;&gt;Table1[[#This Row],[rok]],0,AND(L456=0, Table1[[#This Row],[Column1]]&lt;0),Table1[[#This Row],[wiek]]*Table1[[#This Row],[rok]],L456&lt;&gt;0,L456,L456=0,L456)</f>
        <v>96816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3">
      <c r="A458">
        <v>2017</v>
      </c>
      <c r="B458">
        <v>52</v>
      </c>
      <c r="C458">
        <v>127578</v>
      </c>
      <c r="D458">
        <v>138139</v>
      </c>
      <c r="E458">
        <v>100042</v>
      </c>
      <c r="F458">
        <v>92930</v>
      </c>
      <c r="G458">
        <f>Table1[[#This Row],[m_miasto]]+Table1[[#This Row],[k_miasto]]+Table1[[#This Row],[m_wies]]+Table1[[#This Row],[k_wies]]</f>
        <v>458689</v>
      </c>
      <c r="H458">
        <f>Table1[[#This Row],[m_miasto]]+Table1[[#This Row],[k_miasto]]</f>
        <v>265717</v>
      </c>
      <c r="I458">
        <f>Table1[[#This Row],[m_wies]]+Table1[[#This Row],[k_wies]]</f>
        <v>192972</v>
      </c>
      <c r="J458" s="1">
        <f>Table1[[#This Row],[m_miasto]]*Table1[[#This Row],[wiek]]</f>
        <v>6634056</v>
      </c>
      <c r="K458" s="1">
        <f>Table1[[#This Row],[m_miasto]]+Table1[[#This Row],[m_wies]]-Table1[[#This Row],[k_miasto]]-Table1[[#This Row],[k_wies]]</f>
        <v>-3449</v>
      </c>
      <c r="L458" s="1" cm="1">
        <f t="array" ref="L458">_xlfn.IFS(A457&lt;&gt;Table1[[#This Row],[rok]],0,AND(L457=0, Table1[[#This Row],[Column1]]&lt;0),Table1[[#This Row],[wiek]]*Table1[[#This Row],[rok]],L457&lt;&gt;0,L457,L457=0,L457)</f>
        <v>96816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3">
      <c r="A459">
        <v>2017</v>
      </c>
      <c r="B459">
        <v>53</v>
      </c>
      <c r="C459">
        <v>130513</v>
      </c>
      <c r="D459">
        <v>142944</v>
      </c>
      <c r="E459">
        <v>101010</v>
      </c>
      <c r="F459">
        <v>93373</v>
      </c>
      <c r="G459">
        <f>Table1[[#This Row],[m_miasto]]+Table1[[#This Row],[k_miasto]]+Table1[[#This Row],[m_wies]]+Table1[[#This Row],[k_wies]]</f>
        <v>467840</v>
      </c>
      <c r="H459">
        <f>Table1[[#This Row],[m_miasto]]+Table1[[#This Row],[k_miasto]]</f>
        <v>273457</v>
      </c>
      <c r="I459">
        <f>Table1[[#This Row],[m_wies]]+Table1[[#This Row],[k_wies]]</f>
        <v>194383</v>
      </c>
      <c r="J459" s="1">
        <f>Table1[[#This Row],[m_miasto]]*Table1[[#This Row],[wiek]]</f>
        <v>6917189</v>
      </c>
      <c r="K459" s="1">
        <f>Table1[[#This Row],[m_miasto]]+Table1[[#This Row],[m_wies]]-Table1[[#This Row],[k_miasto]]-Table1[[#This Row],[k_wies]]</f>
        <v>-4794</v>
      </c>
      <c r="L459" s="1" cm="1">
        <f t="array" ref="L459">_xlfn.IFS(A458&lt;&gt;Table1[[#This Row],[rok]],0,AND(L458=0, Table1[[#This Row],[Column1]]&lt;0),Table1[[#This Row],[wiek]]*Table1[[#This Row],[rok]],L458&lt;&gt;0,L458,L458=0,L458)</f>
        <v>96816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3">
      <c r="A460">
        <v>2017</v>
      </c>
      <c r="B460">
        <v>54</v>
      </c>
      <c r="C460">
        <v>132419</v>
      </c>
      <c r="D460">
        <v>146982</v>
      </c>
      <c r="E460">
        <v>101920</v>
      </c>
      <c r="F460">
        <v>95071</v>
      </c>
      <c r="G460">
        <f>Table1[[#This Row],[m_miasto]]+Table1[[#This Row],[k_miasto]]+Table1[[#This Row],[m_wies]]+Table1[[#This Row],[k_wies]]</f>
        <v>476392</v>
      </c>
      <c r="H460">
        <f>Table1[[#This Row],[m_miasto]]+Table1[[#This Row],[k_miasto]]</f>
        <v>279401</v>
      </c>
      <c r="I460">
        <f>Table1[[#This Row],[m_wies]]+Table1[[#This Row],[k_wies]]</f>
        <v>196991</v>
      </c>
      <c r="J460" s="1">
        <f>Table1[[#This Row],[m_miasto]]*Table1[[#This Row],[wiek]]</f>
        <v>7150626</v>
      </c>
      <c r="K460" s="1">
        <f>Table1[[#This Row],[m_miasto]]+Table1[[#This Row],[m_wies]]-Table1[[#This Row],[k_miasto]]-Table1[[#This Row],[k_wies]]</f>
        <v>-7714</v>
      </c>
      <c r="L460" s="1" cm="1">
        <f t="array" ref="L460">_xlfn.IFS(A459&lt;&gt;Table1[[#This Row],[rok]],0,AND(L459=0, Table1[[#This Row],[Column1]]&lt;0),Table1[[#This Row],[wiek]]*Table1[[#This Row],[rok]],L459&lt;&gt;0,L459,L459=0,L459)</f>
        <v>96816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3">
      <c r="A461">
        <v>2017</v>
      </c>
      <c r="B461">
        <v>55</v>
      </c>
      <c r="C461">
        <v>133248</v>
      </c>
      <c r="D461">
        <v>149387</v>
      </c>
      <c r="E461">
        <v>101861</v>
      </c>
      <c r="F461">
        <v>94677</v>
      </c>
      <c r="G461">
        <f>Table1[[#This Row],[m_miasto]]+Table1[[#This Row],[k_miasto]]+Table1[[#This Row],[m_wies]]+Table1[[#This Row],[k_wies]]</f>
        <v>479173</v>
      </c>
      <c r="H461">
        <f>Table1[[#This Row],[m_miasto]]+Table1[[#This Row],[k_miasto]]</f>
        <v>282635</v>
      </c>
      <c r="I461">
        <f>Table1[[#This Row],[m_wies]]+Table1[[#This Row],[k_wies]]</f>
        <v>196538</v>
      </c>
      <c r="J461" s="1">
        <f>Table1[[#This Row],[m_miasto]]*Table1[[#This Row],[wiek]]</f>
        <v>7328640</v>
      </c>
      <c r="K461" s="1">
        <f>Table1[[#This Row],[m_miasto]]+Table1[[#This Row],[m_wies]]-Table1[[#This Row],[k_miasto]]-Table1[[#This Row],[k_wies]]</f>
        <v>-8955</v>
      </c>
      <c r="L461" s="1" cm="1">
        <f t="array" ref="L461">_xlfn.IFS(A460&lt;&gt;Table1[[#This Row],[rok]],0,AND(L460=0, Table1[[#This Row],[Column1]]&lt;0),Table1[[#This Row],[wiek]]*Table1[[#This Row],[rok]],L460&lt;&gt;0,L460,L460=0,L460)</f>
        <v>96816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3">
      <c r="A462">
        <v>2017</v>
      </c>
      <c r="B462">
        <v>56</v>
      </c>
      <c r="C462">
        <v>138245</v>
      </c>
      <c r="D462">
        <v>157734</v>
      </c>
      <c r="E462">
        <v>103202</v>
      </c>
      <c r="F462">
        <v>96147</v>
      </c>
      <c r="G462">
        <f>Table1[[#This Row],[m_miasto]]+Table1[[#This Row],[k_miasto]]+Table1[[#This Row],[m_wies]]+Table1[[#This Row],[k_wies]]</f>
        <v>495328</v>
      </c>
      <c r="H462">
        <f>Table1[[#This Row],[m_miasto]]+Table1[[#This Row],[k_miasto]]</f>
        <v>295979</v>
      </c>
      <c r="I462">
        <f>Table1[[#This Row],[m_wies]]+Table1[[#This Row],[k_wies]]</f>
        <v>199349</v>
      </c>
      <c r="J462" s="1">
        <f>Table1[[#This Row],[m_miasto]]*Table1[[#This Row],[wiek]]</f>
        <v>7741720</v>
      </c>
      <c r="K462" s="1">
        <f>Table1[[#This Row],[m_miasto]]+Table1[[#This Row],[m_wies]]-Table1[[#This Row],[k_miasto]]-Table1[[#This Row],[k_wies]]</f>
        <v>-12434</v>
      </c>
      <c r="L462" s="1" cm="1">
        <f t="array" ref="L462">_xlfn.IFS(A461&lt;&gt;Table1[[#This Row],[rok]],0,AND(L461=0, Table1[[#This Row],[Column1]]&lt;0),Table1[[#This Row],[wiek]]*Table1[[#This Row],[rok]],L461&lt;&gt;0,L461,L461=0,L461)</f>
        <v>96816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3">
      <c r="A463">
        <v>2017</v>
      </c>
      <c r="B463">
        <v>57</v>
      </c>
      <c r="C463">
        <v>145777</v>
      </c>
      <c r="D463">
        <v>169861</v>
      </c>
      <c r="E463">
        <v>106398</v>
      </c>
      <c r="F463">
        <v>99388</v>
      </c>
      <c r="G463">
        <f>Table1[[#This Row],[m_miasto]]+Table1[[#This Row],[k_miasto]]+Table1[[#This Row],[m_wies]]+Table1[[#This Row],[k_wies]]</f>
        <v>521424</v>
      </c>
      <c r="H463">
        <f>Table1[[#This Row],[m_miasto]]+Table1[[#This Row],[k_miasto]]</f>
        <v>315638</v>
      </c>
      <c r="I463">
        <f>Table1[[#This Row],[m_wies]]+Table1[[#This Row],[k_wies]]</f>
        <v>205786</v>
      </c>
      <c r="J463" s="1">
        <f>Table1[[#This Row],[m_miasto]]*Table1[[#This Row],[wiek]]</f>
        <v>8309289</v>
      </c>
      <c r="K463" s="1">
        <f>Table1[[#This Row],[m_miasto]]+Table1[[#This Row],[m_wies]]-Table1[[#This Row],[k_miasto]]-Table1[[#This Row],[k_wies]]</f>
        <v>-17074</v>
      </c>
      <c r="L463" s="1" cm="1">
        <f t="array" ref="L463">_xlfn.IFS(A462&lt;&gt;Table1[[#This Row],[rok]],0,AND(L462=0, Table1[[#This Row],[Column1]]&lt;0),Table1[[#This Row],[wiek]]*Table1[[#This Row],[rok]],L462&lt;&gt;0,L462,L462=0,L462)</f>
        <v>96816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3">
      <c r="A464">
        <v>2017</v>
      </c>
      <c r="B464">
        <v>58</v>
      </c>
      <c r="C464">
        <v>155901</v>
      </c>
      <c r="D464">
        <v>183544</v>
      </c>
      <c r="E464">
        <v>110401</v>
      </c>
      <c r="F464">
        <v>103107</v>
      </c>
      <c r="G464">
        <f>Table1[[#This Row],[m_miasto]]+Table1[[#This Row],[k_miasto]]+Table1[[#This Row],[m_wies]]+Table1[[#This Row],[k_wies]]</f>
        <v>552953</v>
      </c>
      <c r="H464">
        <f>Table1[[#This Row],[m_miasto]]+Table1[[#This Row],[k_miasto]]</f>
        <v>339445</v>
      </c>
      <c r="I464">
        <f>Table1[[#This Row],[m_wies]]+Table1[[#This Row],[k_wies]]</f>
        <v>213508</v>
      </c>
      <c r="J464" s="1">
        <f>Table1[[#This Row],[m_miasto]]*Table1[[#This Row],[wiek]]</f>
        <v>9042258</v>
      </c>
      <c r="K464" s="1">
        <f>Table1[[#This Row],[m_miasto]]+Table1[[#This Row],[m_wies]]-Table1[[#This Row],[k_miasto]]-Table1[[#This Row],[k_wies]]</f>
        <v>-20349</v>
      </c>
      <c r="L464" s="1" cm="1">
        <f t="array" ref="L464">_xlfn.IFS(A463&lt;&gt;Table1[[#This Row],[rok]],0,AND(L463=0, Table1[[#This Row],[Column1]]&lt;0),Table1[[#This Row],[wiek]]*Table1[[#This Row],[rok]],L463&lt;&gt;0,L463,L463=0,L463)</f>
        <v>96816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3">
      <c r="A465">
        <v>2017</v>
      </c>
      <c r="B465">
        <v>59</v>
      </c>
      <c r="C465">
        <v>163071</v>
      </c>
      <c r="D465">
        <v>193116</v>
      </c>
      <c r="E465">
        <v>109134</v>
      </c>
      <c r="F465">
        <v>103388</v>
      </c>
      <c r="G465">
        <f>Table1[[#This Row],[m_miasto]]+Table1[[#This Row],[k_miasto]]+Table1[[#This Row],[m_wies]]+Table1[[#This Row],[k_wies]]</f>
        <v>568709</v>
      </c>
      <c r="H465">
        <f>Table1[[#This Row],[m_miasto]]+Table1[[#This Row],[k_miasto]]</f>
        <v>356187</v>
      </c>
      <c r="I465">
        <f>Table1[[#This Row],[m_wies]]+Table1[[#This Row],[k_wies]]</f>
        <v>212522</v>
      </c>
      <c r="J465" s="1">
        <f>Table1[[#This Row],[m_miasto]]*Table1[[#This Row],[wiek]]</f>
        <v>9621189</v>
      </c>
      <c r="K465" s="1">
        <f>Table1[[#This Row],[m_miasto]]+Table1[[#This Row],[m_wies]]-Table1[[#This Row],[k_miasto]]-Table1[[#This Row],[k_wies]]</f>
        <v>-24299</v>
      </c>
      <c r="L465" s="1" cm="1">
        <f t="array" ref="L465">_xlfn.IFS(A464&lt;&gt;Table1[[#This Row],[rok]],0,AND(L464=0, Table1[[#This Row],[Column1]]&lt;0),Table1[[#This Row],[wiek]]*Table1[[#This Row],[rok]],L464&lt;&gt;0,L464,L464=0,L464)</f>
        <v>96816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3">
      <c r="A466">
        <v>2017</v>
      </c>
      <c r="B466">
        <v>60</v>
      </c>
      <c r="C466">
        <v>165138</v>
      </c>
      <c r="D466">
        <v>199483</v>
      </c>
      <c r="E466">
        <v>107547</v>
      </c>
      <c r="F466">
        <v>102180</v>
      </c>
      <c r="G466">
        <f>Table1[[#This Row],[m_miasto]]+Table1[[#This Row],[k_miasto]]+Table1[[#This Row],[m_wies]]+Table1[[#This Row],[k_wies]]</f>
        <v>574348</v>
      </c>
      <c r="H466">
        <f>Table1[[#This Row],[m_miasto]]+Table1[[#This Row],[k_miasto]]</f>
        <v>364621</v>
      </c>
      <c r="I466">
        <f>Table1[[#This Row],[m_wies]]+Table1[[#This Row],[k_wies]]</f>
        <v>209727</v>
      </c>
      <c r="J466" s="1">
        <f>Table1[[#This Row],[m_miasto]]*Table1[[#This Row],[wiek]]</f>
        <v>9908280</v>
      </c>
      <c r="K466" s="1">
        <f>Table1[[#This Row],[m_miasto]]+Table1[[#This Row],[m_wies]]-Table1[[#This Row],[k_miasto]]-Table1[[#This Row],[k_wies]]</f>
        <v>-28978</v>
      </c>
      <c r="L466" s="1" cm="1">
        <f t="array" ref="L466">_xlfn.IFS(A465&lt;&gt;Table1[[#This Row],[rok]],0,AND(L465=0, Table1[[#This Row],[Column1]]&lt;0),Table1[[#This Row],[wiek]]*Table1[[#This Row],[rok]],L465&lt;&gt;0,L465,L465=0,L465)</f>
        <v>96816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3">
      <c r="A467">
        <v>2017</v>
      </c>
      <c r="B467">
        <v>61</v>
      </c>
      <c r="C467">
        <v>163823</v>
      </c>
      <c r="D467">
        <v>199053</v>
      </c>
      <c r="E467">
        <v>103138</v>
      </c>
      <c r="F467">
        <v>98937</v>
      </c>
      <c r="G467">
        <f>Table1[[#This Row],[m_miasto]]+Table1[[#This Row],[k_miasto]]+Table1[[#This Row],[m_wies]]+Table1[[#This Row],[k_wies]]</f>
        <v>564951</v>
      </c>
      <c r="H467">
        <f>Table1[[#This Row],[m_miasto]]+Table1[[#This Row],[k_miasto]]</f>
        <v>362876</v>
      </c>
      <c r="I467">
        <f>Table1[[#This Row],[m_wies]]+Table1[[#This Row],[k_wies]]</f>
        <v>202075</v>
      </c>
      <c r="J467" s="1">
        <f>Table1[[#This Row],[m_miasto]]*Table1[[#This Row],[wiek]]</f>
        <v>9993203</v>
      </c>
      <c r="K467" s="1">
        <f>Table1[[#This Row],[m_miasto]]+Table1[[#This Row],[m_wies]]-Table1[[#This Row],[k_miasto]]-Table1[[#This Row],[k_wies]]</f>
        <v>-31029</v>
      </c>
      <c r="L467" s="1" cm="1">
        <f t="array" ref="L467">_xlfn.IFS(A466&lt;&gt;Table1[[#This Row],[rok]],0,AND(L466=0, Table1[[#This Row],[Column1]]&lt;0),Table1[[#This Row],[wiek]]*Table1[[#This Row],[rok]],L466&lt;&gt;0,L466,L466=0,L466)</f>
        <v>96816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3">
      <c r="A468">
        <v>2017</v>
      </c>
      <c r="B468">
        <v>62</v>
      </c>
      <c r="C468">
        <v>165120</v>
      </c>
      <c r="D468">
        <v>202543</v>
      </c>
      <c r="E468">
        <v>100569</v>
      </c>
      <c r="F468">
        <v>97891</v>
      </c>
      <c r="G468">
        <f>Table1[[#This Row],[m_miasto]]+Table1[[#This Row],[k_miasto]]+Table1[[#This Row],[m_wies]]+Table1[[#This Row],[k_wies]]</f>
        <v>566123</v>
      </c>
      <c r="H468">
        <f>Table1[[#This Row],[m_miasto]]+Table1[[#This Row],[k_miasto]]</f>
        <v>367663</v>
      </c>
      <c r="I468">
        <f>Table1[[#This Row],[m_wies]]+Table1[[#This Row],[k_wies]]</f>
        <v>198460</v>
      </c>
      <c r="J468" s="1">
        <f>Table1[[#This Row],[m_miasto]]*Table1[[#This Row],[wiek]]</f>
        <v>10237440</v>
      </c>
      <c r="K468" s="1">
        <f>Table1[[#This Row],[m_miasto]]+Table1[[#This Row],[m_wies]]-Table1[[#This Row],[k_miasto]]-Table1[[#This Row],[k_wies]]</f>
        <v>-34745</v>
      </c>
      <c r="L468" s="1" cm="1">
        <f t="array" ref="L468">_xlfn.IFS(A467&lt;&gt;Table1[[#This Row],[rok]],0,AND(L467=0, Table1[[#This Row],[Column1]]&lt;0),Table1[[#This Row],[wiek]]*Table1[[#This Row],[rok]],L467&lt;&gt;0,L467,L467=0,L467)</f>
        <v>96816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3">
      <c r="A469">
        <v>2017</v>
      </c>
      <c r="B469">
        <v>63</v>
      </c>
      <c r="C469">
        <v>157171</v>
      </c>
      <c r="D469">
        <v>196698</v>
      </c>
      <c r="E469">
        <v>93342</v>
      </c>
      <c r="F469">
        <v>92335</v>
      </c>
      <c r="G469">
        <f>Table1[[#This Row],[m_miasto]]+Table1[[#This Row],[k_miasto]]+Table1[[#This Row],[m_wies]]+Table1[[#This Row],[k_wies]]</f>
        <v>539546</v>
      </c>
      <c r="H469">
        <f>Table1[[#This Row],[m_miasto]]+Table1[[#This Row],[k_miasto]]</f>
        <v>353869</v>
      </c>
      <c r="I469">
        <f>Table1[[#This Row],[m_wies]]+Table1[[#This Row],[k_wies]]</f>
        <v>185677</v>
      </c>
      <c r="J469" s="1">
        <f>Table1[[#This Row],[m_miasto]]*Table1[[#This Row],[wiek]]</f>
        <v>9901773</v>
      </c>
      <c r="K469" s="1">
        <f>Table1[[#This Row],[m_miasto]]+Table1[[#This Row],[m_wies]]-Table1[[#This Row],[k_miasto]]-Table1[[#This Row],[k_wies]]</f>
        <v>-38520</v>
      </c>
      <c r="L469" s="1" cm="1">
        <f t="array" ref="L469">_xlfn.IFS(A468&lt;&gt;Table1[[#This Row],[rok]],0,AND(L468=0, Table1[[#This Row],[Column1]]&lt;0),Table1[[#This Row],[wiek]]*Table1[[#This Row],[rok]],L468&lt;&gt;0,L468,L468=0,L468)</f>
        <v>96816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3">
      <c r="A470">
        <v>2017</v>
      </c>
      <c r="B470">
        <v>64</v>
      </c>
      <c r="C470">
        <v>153703</v>
      </c>
      <c r="D470">
        <v>195605</v>
      </c>
      <c r="E470">
        <v>90257</v>
      </c>
      <c r="F470">
        <v>90890</v>
      </c>
      <c r="G470">
        <f>Table1[[#This Row],[m_miasto]]+Table1[[#This Row],[k_miasto]]+Table1[[#This Row],[m_wies]]+Table1[[#This Row],[k_wies]]</f>
        <v>530455</v>
      </c>
      <c r="H470">
        <f>Table1[[#This Row],[m_miasto]]+Table1[[#This Row],[k_miasto]]</f>
        <v>349308</v>
      </c>
      <c r="I470">
        <f>Table1[[#This Row],[m_wies]]+Table1[[#This Row],[k_wies]]</f>
        <v>181147</v>
      </c>
      <c r="J470" s="1">
        <f>Table1[[#This Row],[m_miasto]]*Table1[[#This Row],[wiek]]</f>
        <v>9836992</v>
      </c>
      <c r="K470" s="1">
        <f>Table1[[#This Row],[m_miasto]]+Table1[[#This Row],[m_wies]]-Table1[[#This Row],[k_miasto]]-Table1[[#This Row],[k_wies]]</f>
        <v>-42535</v>
      </c>
      <c r="L470" s="1" cm="1">
        <f t="array" ref="L470">_xlfn.IFS(A469&lt;&gt;Table1[[#This Row],[rok]],0,AND(L469=0, Table1[[#This Row],[Column1]]&lt;0),Table1[[#This Row],[wiek]]*Table1[[#This Row],[rok]],L469&lt;&gt;0,L469,L469=0,L469)</f>
        <v>96816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3">
      <c r="A471">
        <v>2017</v>
      </c>
      <c r="B471">
        <v>65</v>
      </c>
      <c r="C471">
        <v>148963</v>
      </c>
      <c r="D471">
        <v>192025</v>
      </c>
      <c r="E471">
        <v>86127</v>
      </c>
      <c r="F471">
        <v>88926</v>
      </c>
      <c r="G471">
        <f>Table1[[#This Row],[m_miasto]]+Table1[[#This Row],[k_miasto]]+Table1[[#This Row],[m_wies]]+Table1[[#This Row],[k_wies]]</f>
        <v>516041</v>
      </c>
      <c r="H471">
        <f>Table1[[#This Row],[m_miasto]]+Table1[[#This Row],[k_miasto]]</f>
        <v>340988</v>
      </c>
      <c r="I471">
        <f>Table1[[#This Row],[m_wies]]+Table1[[#This Row],[k_wies]]</f>
        <v>175053</v>
      </c>
      <c r="J471" s="1">
        <f>Table1[[#This Row],[m_miasto]]*Table1[[#This Row],[wiek]]</f>
        <v>9682595</v>
      </c>
      <c r="K471" s="1">
        <f>Table1[[#This Row],[m_miasto]]+Table1[[#This Row],[m_wies]]-Table1[[#This Row],[k_miasto]]-Table1[[#This Row],[k_wies]]</f>
        <v>-45861</v>
      </c>
      <c r="L471" s="1" cm="1">
        <f t="array" ref="L471">_xlfn.IFS(A470&lt;&gt;Table1[[#This Row],[rok]],0,AND(L470=0, Table1[[#This Row],[Column1]]&lt;0),Table1[[#This Row],[wiek]]*Table1[[#This Row],[rok]],L470&lt;&gt;0,L470,L470=0,L470)</f>
        <v>96816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3">
      <c r="A472">
        <v>2017</v>
      </c>
      <c r="B472">
        <v>66</v>
      </c>
      <c r="C472">
        <v>143998</v>
      </c>
      <c r="D472">
        <v>188749</v>
      </c>
      <c r="E472">
        <v>81139</v>
      </c>
      <c r="F472">
        <v>87334</v>
      </c>
      <c r="G472">
        <f>Table1[[#This Row],[m_miasto]]+Table1[[#This Row],[k_miasto]]+Table1[[#This Row],[m_wies]]+Table1[[#This Row],[k_wies]]</f>
        <v>501220</v>
      </c>
      <c r="H472">
        <f>Table1[[#This Row],[m_miasto]]+Table1[[#This Row],[k_miasto]]</f>
        <v>332747</v>
      </c>
      <c r="I472">
        <f>Table1[[#This Row],[m_wies]]+Table1[[#This Row],[k_wies]]</f>
        <v>168473</v>
      </c>
      <c r="J472" s="1">
        <f>Table1[[#This Row],[m_miasto]]*Table1[[#This Row],[wiek]]</f>
        <v>9503868</v>
      </c>
      <c r="K472" s="1">
        <f>Table1[[#This Row],[m_miasto]]+Table1[[#This Row],[m_wies]]-Table1[[#This Row],[k_miasto]]-Table1[[#This Row],[k_wies]]</f>
        <v>-50946</v>
      </c>
      <c r="L472" s="1" cm="1">
        <f t="array" ref="L472">_xlfn.IFS(A471&lt;&gt;Table1[[#This Row],[rok]],0,AND(L471=0, Table1[[#This Row],[Column1]]&lt;0),Table1[[#This Row],[wiek]]*Table1[[#This Row],[rok]],L471&lt;&gt;0,L471,L471=0,L471)</f>
        <v>96816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3">
      <c r="A473">
        <v>2017</v>
      </c>
      <c r="B473">
        <v>67</v>
      </c>
      <c r="C473">
        <v>135547</v>
      </c>
      <c r="D473">
        <v>177943</v>
      </c>
      <c r="E473">
        <v>75700</v>
      </c>
      <c r="F473">
        <v>83267</v>
      </c>
      <c r="G473">
        <f>Table1[[#This Row],[m_miasto]]+Table1[[#This Row],[k_miasto]]+Table1[[#This Row],[m_wies]]+Table1[[#This Row],[k_wies]]</f>
        <v>472457</v>
      </c>
      <c r="H473">
        <f>Table1[[#This Row],[m_miasto]]+Table1[[#This Row],[k_miasto]]</f>
        <v>313490</v>
      </c>
      <c r="I473">
        <f>Table1[[#This Row],[m_wies]]+Table1[[#This Row],[k_wies]]</f>
        <v>158967</v>
      </c>
      <c r="J473" s="1">
        <f>Table1[[#This Row],[m_miasto]]*Table1[[#This Row],[wiek]]</f>
        <v>9081649</v>
      </c>
      <c r="K473" s="1">
        <f>Table1[[#This Row],[m_miasto]]+Table1[[#This Row],[m_wies]]-Table1[[#This Row],[k_miasto]]-Table1[[#This Row],[k_wies]]</f>
        <v>-49963</v>
      </c>
      <c r="L473" s="1" cm="1">
        <f t="array" ref="L473">_xlfn.IFS(A472&lt;&gt;Table1[[#This Row],[rok]],0,AND(L472=0, Table1[[#This Row],[Column1]]&lt;0),Table1[[#This Row],[wiek]]*Table1[[#This Row],[rok]],L472&lt;&gt;0,L472,L472=0,L472)</f>
        <v>96816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3">
      <c r="A474">
        <v>2017</v>
      </c>
      <c r="B474">
        <v>68</v>
      </c>
      <c r="C474">
        <v>127188</v>
      </c>
      <c r="D474">
        <v>170154</v>
      </c>
      <c r="E474">
        <v>69363</v>
      </c>
      <c r="F474">
        <v>79133</v>
      </c>
      <c r="G474">
        <f>Table1[[#This Row],[m_miasto]]+Table1[[#This Row],[k_miasto]]+Table1[[#This Row],[m_wies]]+Table1[[#This Row],[k_wies]]</f>
        <v>445838</v>
      </c>
      <c r="H474">
        <f>Table1[[#This Row],[m_miasto]]+Table1[[#This Row],[k_miasto]]</f>
        <v>297342</v>
      </c>
      <c r="I474">
        <f>Table1[[#This Row],[m_wies]]+Table1[[#This Row],[k_wies]]</f>
        <v>148496</v>
      </c>
      <c r="J474" s="1">
        <f>Table1[[#This Row],[m_miasto]]*Table1[[#This Row],[wiek]]</f>
        <v>8648784</v>
      </c>
      <c r="K474" s="1">
        <f>Table1[[#This Row],[m_miasto]]+Table1[[#This Row],[m_wies]]-Table1[[#This Row],[k_miasto]]-Table1[[#This Row],[k_wies]]</f>
        <v>-52736</v>
      </c>
      <c r="L474" s="1" cm="1">
        <f t="array" ref="L474">_xlfn.IFS(A473&lt;&gt;Table1[[#This Row],[rok]],0,AND(L473=0, Table1[[#This Row],[Column1]]&lt;0),Table1[[#This Row],[wiek]]*Table1[[#This Row],[rok]],L473&lt;&gt;0,L473,L473=0,L473)</f>
        <v>96816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3">
      <c r="A475">
        <v>2017</v>
      </c>
      <c r="B475">
        <v>69</v>
      </c>
      <c r="C475">
        <v>120717</v>
      </c>
      <c r="D475">
        <v>163218</v>
      </c>
      <c r="E475">
        <v>65666</v>
      </c>
      <c r="F475">
        <v>76185</v>
      </c>
      <c r="G475">
        <f>Table1[[#This Row],[m_miasto]]+Table1[[#This Row],[k_miasto]]+Table1[[#This Row],[m_wies]]+Table1[[#This Row],[k_wies]]</f>
        <v>425786</v>
      </c>
      <c r="H475">
        <f>Table1[[#This Row],[m_miasto]]+Table1[[#This Row],[k_miasto]]</f>
        <v>283935</v>
      </c>
      <c r="I475">
        <f>Table1[[#This Row],[m_wies]]+Table1[[#This Row],[k_wies]]</f>
        <v>141851</v>
      </c>
      <c r="J475" s="1">
        <f>Table1[[#This Row],[m_miasto]]*Table1[[#This Row],[wiek]]</f>
        <v>8329473</v>
      </c>
      <c r="K475" s="1">
        <f>Table1[[#This Row],[m_miasto]]+Table1[[#This Row],[m_wies]]-Table1[[#This Row],[k_miasto]]-Table1[[#This Row],[k_wies]]</f>
        <v>-53020</v>
      </c>
      <c r="L475" s="1" cm="1">
        <f t="array" ref="L475">_xlfn.IFS(A474&lt;&gt;Table1[[#This Row],[rok]],0,AND(L474=0, Table1[[#This Row],[Column1]]&lt;0),Table1[[#This Row],[wiek]]*Table1[[#This Row],[rok]],L474&lt;&gt;0,L474,L474=0,L474)</f>
        <v>96816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3">
      <c r="A476">
        <v>2017</v>
      </c>
      <c r="B476">
        <v>70</v>
      </c>
      <c r="C476">
        <v>110072</v>
      </c>
      <c r="D476">
        <v>151645</v>
      </c>
      <c r="E476">
        <v>58158</v>
      </c>
      <c r="F476">
        <v>70243</v>
      </c>
      <c r="G476">
        <f>Table1[[#This Row],[m_miasto]]+Table1[[#This Row],[k_miasto]]+Table1[[#This Row],[m_wies]]+Table1[[#This Row],[k_wies]]</f>
        <v>390118</v>
      </c>
      <c r="H476">
        <f>Table1[[#This Row],[m_miasto]]+Table1[[#This Row],[k_miasto]]</f>
        <v>261717</v>
      </c>
      <c r="I476">
        <f>Table1[[#This Row],[m_wies]]+Table1[[#This Row],[k_wies]]</f>
        <v>128401</v>
      </c>
      <c r="J476" s="1">
        <f>Table1[[#This Row],[m_miasto]]*Table1[[#This Row],[wiek]]</f>
        <v>7705040</v>
      </c>
      <c r="K476" s="1">
        <f>Table1[[#This Row],[m_miasto]]+Table1[[#This Row],[m_wies]]-Table1[[#This Row],[k_miasto]]-Table1[[#This Row],[k_wies]]</f>
        <v>-53658</v>
      </c>
      <c r="L476" s="1" cm="1">
        <f t="array" ref="L476">_xlfn.IFS(A475&lt;&gt;Table1[[#This Row],[rok]],0,AND(L475=0, Table1[[#This Row],[Column1]]&lt;0),Table1[[#This Row],[wiek]]*Table1[[#This Row],[rok]],L475&lt;&gt;0,L475,L475=0,L475)</f>
        <v>96816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3">
      <c r="A477">
        <v>2017</v>
      </c>
      <c r="B477">
        <v>71</v>
      </c>
      <c r="C477">
        <v>97212</v>
      </c>
      <c r="D477">
        <v>136849</v>
      </c>
      <c r="E477">
        <v>50216</v>
      </c>
      <c r="F477">
        <v>63546</v>
      </c>
      <c r="G477">
        <f>Table1[[#This Row],[m_miasto]]+Table1[[#This Row],[k_miasto]]+Table1[[#This Row],[m_wies]]+Table1[[#This Row],[k_wies]]</f>
        <v>347823</v>
      </c>
      <c r="H477">
        <f>Table1[[#This Row],[m_miasto]]+Table1[[#This Row],[k_miasto]]</f>
        <v>234061</v>
      </c>
      <c r="I477">
        <f>Table1[[#This Row],[m_wies]]+Table1[[#This Row],[k_wies]]</f>
        <v>113762</v>
      </c>
      <c r="J477" s="1">
        <f>Table1[[#This Row],[m_miasto]]*Table1[[#This Row],[wiek]]</f>
        <v>6902052</v>
      </c>
      <c r="K477" s="1">
        <f>Table1[[#This Row],[m_miasto]]+Table1[[#This Row],[m_wies]]-Table1[[#This Row],[k_miasto]]-Table1[[#This Row],[k_wies]]</f>
        <v>-52967</v>
      </c>
      <c r="L477" s="1" cm="1">
        <f t="array" ref="L477">_xlfn.IFS(A476&lt;&gt;Table1[[#This Row],[rok]],0,AND(L476=0, Table1[[#This Row],[Column1]]&lt;0),Table1[[#This Row],[wiek]]*Table1[[#This Row],[rok]],L476&lt;&gt;0,L476,L476=0,L476)</f>
        <v>96816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3">
      <c r="A478">
        <v>2017</v>
      </c>
      <c r="B478">
        <v>72</v>
      </c>
      <c r="C478">
        <v>66313</v>
      </c>
      <c r="D478">
        <v>95598</v>
      </c>
      <c r="E478">
        <v>35522</v>
      </c>
      <c r="F478">
        <v>47295</v>
      </c>
      <c r="G478">
        <f>Table1[[#This Row],[m_miasto]]+Table1[[#This Row],[k_miasto]]+Table1[[#This Row],[m_wies]]+Table1[[#This Row],[k_wies]]</f>
        <v>244728</v>
      </c>
      <c r="H478">
        <f>Table1[[#This Row],[m_miasto]]+Table1[[#This Row],[k_miasto]]</f>
        <v>161911</v>
      </c>
      <c r="I478">
        <f>Table1[[#This Row],[m_wies]]+Table1[[#This Row],[k_wies]]</f>
        <v>82817</v>
      </c>
      <c r="J478" s="1">
        <f>Table1[[#This Row],[m_miasto]]*Table1[[#This Row],[wiek]]</f>
        <v>4774536</v>
      </c>
      <c r="K478" s="1">
        <f>Table1[[#This Row],[m_miasto]]+Table1[[#This Row],[m_wies]]-Table1[[#This Row],[k_miasto]]-Table1[[#This Row],[k_wies]]</f>
        <v>-41058</v>
      </c>
      <c r="L478" s="1" cm="1">
        <f t="array" ref="L478">_xlfn.IFS(A477&lt;&gt;Table1[[#This Row],[rok]],0,AND(L477=0, Table1[[#This Row],[Column1]]&lt;0),Table1[[#This Row],[wiek]]*Table1[[#This Row],[rok]],L477&lt;&gt;0,L477,L477=0,L477)</f>
        <v>96816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3">
      <c r="A479">
        <v>2017</v>
      </c>
      <c r="B479">
        <v>73</v>
      </c>
      <c r="C479">
        <v>62945</v>
      </c>
      <c r="D479">
        <v>93493</v>
      </c>
      <c r="E479">
        <v>33805</v>
      </c>
      <c r="F479">
        <v>46715</v>
      </c>
      <c r="G479">
        <f>Table1[[#This Row],[m_miasto]]+Table1[[#This Row],[k_miasto]]+Table1[[#This Row],[m_wies]]+Table1[[#This Row],[k_wies]]</f>
        <v>236958</v>
      </c>
      <c r="H479">
        <f>Table1[[#This Row],[m_miasto]]+Table1[[#This Row],[k_miasto]]</f>
        <v>156438</v>
      </c>
      <c r="I479">
        <f>Table1[[#This Row],[m_wies]]+Table1[[#This Row],[k_wies]]</f>
        <v>80520</v>
      </c>
      <c r="J479" s="1">
        <f>Table1[[#This Row],[m_miasto]]*Table1[[#This Row],[wiek]]</f>
        <v>4594985</v>
      </c>
      <c r="K479" s="1">
        <f>Table1[[#This Row],[m_miasto]]+Table1[[#This Row],[m_wies]]-Table1[[#This Row],[k_miasto]]-Table1[[#This Row],[k_wies]]</f>
        <v>-43458</v>
      </c>
      <c r="L479" s="1" cm="1">
        <f t="array" ref="L479">_xlfn.IFS(A478&lt;&gt;Table1[[#This Row],[rok]],0,AND(L478=0, Table1[[#This Row],[Column1]]&lt;0),Table1[[#This Row],[wiek]]*Table1[[#This Row],[rok]],L478&lt;&gt;0,L478,L478=0,L478)</f>
        <v>96816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3">
      <c r="A480">
        <v>2017</v>
      </c>
      <c r="B480">
        <v>74</v>
      </c>
      <c r="C480">
        <v>59091</v>
      </c>
      <c r="D480">
        <v>88853</v>
      </c>
      <c r="E480">
        <v>31353</v>
      </c>
      <c r="F480">
        <v>45000</v>
      </c>
      <c r="G480">
        <f>Table1[[#This Row],[m_miasto]]+Table1[[#This Row],[k_miasto]]+Table1[[#This Row],[m_wies]]+Table1[[#This Row],[k_wies]]</f>
        <v>224297</v>
      </c>
      <c r="H480">
        <f>Table1[[#This Row],[m_miasto]]+Table1[[#This Row],[k_miasto]]</f>
        <v>147944</v>
      </c>
      <c r="I480">
        <f>Table1[[#This Row],[m_wies]]+Table1[[#This Row],[k_wies]]</f>
        <v>76353</v>
      </c>
      <c r="J480" s="1">
        <f>Table1[[#This Row],[m_miasto]]*Table1[[#This Row],[wiek]]</f>
        <v>4372734</v>
      </c>
      <c r="K480" s="1">
        <f>Table1[[#This Row],[m_miasto]]+Table1[[#This Row],[m_wies]]-Table1[[#This Row],[k_miasto]]-Table1[[#This Row],[k_wies]]</f>
        <v>-43409</v>
      </c>
      <c r="L480" s="1" cm="1">
        <f t="array" ref="L480">_xlfn.IFS(A479&lt;&gt;Table1[[#This Row],[rok]],0,AND(L479=0, Table1[[#This Row],[Column1]]&lt;0),Table1[[#This Row],[wiek]]*Table1[[#This Row],[rok]],L479&lt;&gt;0,L479,L479=0,L479)</f>
        <v>96816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3">
      <c r="A481">
        <v>2017</v>
      </c>
      <c r="B481">
        <v>75</v>
      </c>
      <c r="C481">
        <v>55128</v>
      </c>
      <c r="D481">
        <v>85778</v>
      </c>
      <c r="E481">
        <v>29312</v>
      </c>
      <c r="F481">
        <v>43700</v>
      </c>
      <c r="G481">
        <f>Table1[[#This Row],[m_miasto]]+Table1[[#This Row],[k_miasto]]+Table1[[#This Row],[m_wies]]+Table1[[#This Row],[k_wies]]</f>
        <v>213918</v>
      </c>
      <c r="H481">
        <f>Table1[[#This Row],[m_miasto]]+Table1[[#This Row],[k_miasto]]</f>
        <v>140906</v>
      </c>
      <c r="I481">
        <f>Table1[[#This Row],[m_wies]]+Table1[[#This Row],[k_wies]]</f>
        <v>73012</v>
      </c>
      <c r="J481" s="1">
        <f>Table1[[#This Row],[m_miasto]]*Table1[[#This Row],[wiek]]</f>
        <v>4134600</v>
      </c>
      <c r="K481" s="1">
        <f>Table1[[#This Row],[m_miasto]]+Table1[[#This Row],[m_wies]]-Table1[[#This Row],[k_miasto]]-Table1[[#This Row],[k_wies]]</f>
        <v>-45038</v>
      </c>
      <c r="L481" s="1" cm="1">
        <f t="array" ref="L481">_xlfn.IFS(A480&lt;&gt;Table1[[#This Row],[rok]],0,AND(L480=0, Table1[[#This Row],[Column1]]&lt;0),Table1[[#This Row],[wiek]]*Table1[[#This Row],[rok]],L480&lt;&gt;0,L480,L480=0,L480)</f>
        <v>96816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3">
      <c r="A482">
        <v>2017</v>
      </c>
      <c r="B482">
        <v>76</v>
      </c>
      <c r="C482">
        <v>55106</v>
      </c>
      <c r="D482">
        <v>89517</v>
      </c>
      <c r="E482">
        <v>30783</v>
      </c>
      <c r="F482">
        <v>46225</v>
      </c>
      <c r="G482">
        <f>Table1[[#This Row],[m_miasto]]+Table1[[#This Row],[k_miasto]]+Table1[[#This Row],[m_wies]]+Table1[[#This Row],[k_wies]]</f>
        <v>221631</v>
      </c>
      <c r="H482">
        <f>Table1[[#This Row],[m_miasto]]+Table1[[#This Row],[k_miasto]]</f>
        <v>144623</v>
      </c>
      <c r="I482">
        <f>Table1[[#This Row],[m_wies]]+Table1[[#This Row],[k_wies]]</f>
        <v>77008</v>
      </c>
      <c r="J482" s="1">
        <f>Table1[[#This Row],[m_miasto]]*Table1[[#This Row],[wiek]]</f>
        <v>4188056</v>
      </c>
      <c r="K482" s="1">
        <f>Table1[[#This Row],[m_miasto]]+Table1[[#This Row],[m_wies]]-Table1[[#This Row],[k_miasto]]-Table1[[#This Row],[k_wies]]</f>
        <v>-49853</v>
      </c>
      <c r="L482" s="1" cm="1">
        <f t="array" ref="L482">_xlfn.IFS(A481&lt;&gt;Table1[[#This Row],[rok]],0,AND(L481=0, Table1[[#This Row],[Column1]]&lt;0),Table1[[#This Row],[wiek]]*Table1[[#This Row],[rok]],L481&lt;&gt;0,L481,L481=0,L481)</f>
        <v>96816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3">
      <c r="A483">
        <v>2017</v>
      </c>
      <c r="B483">
        <v>77</v>
      </c>
      <c r="C483">
        <v>53805</v>
      </c>
      <c r="D483">
        <v>90718</v>
      </c>
      <c r="E483">
        <v>30649</v>
      </c>
      <c r="F483">
        <v>48700</v>
      </c>
      <c r="G483">
        <f>Table1[[#This Row],[m_miasto]]+Table1[[#This Row],[k_miasto]]+Table1[[#This Row],[m_wies]]+Table1[[#This Row],[k_wies]]</f>
        <v>223872</v>
      </c>
      <c r="H483">
        <f>Table1[[#This Row],[m_miasto]]+Table1[[#This Row],[k_miasto]]</f>
        <v>144523</v>
      </c>
      <c r="I483">
        <f>Table1[[#This Row],[m_wies]]+Table1[[#This Row],[k_wies]]</f>
        <v>79349</v>
      </c>
      <c r="J483" s="1">
        <f>Table1[[#This Row],[m_miasto]]*Table1[[#This Row],[wiek]]</f>
        <v>4142985</v>
      </c>
      <c r="K483" s="1">
        <f>Table1[[#This Row],[m_miasto]]+Table1[[#This Row],[m_wies]]-Table1[[#This Row],[k_miasto]]-Table1[[#This Row],[k_wies]]</f>
        <v>-54964</v>
      </c>
      <c r="L483" s="1" cm="1">
        <f t="array" ref="L483">_xlfn.IFS(A482&lt;&gt;Table1[[#This Row],[rok]],0,AND(L482=0, Table1[[#This Row],[Column1]]&lt;0),Table1[[#This Row],[wiek]]*Table1[[#This Row],[rok]],L482&lt;&gt;0,L482,L482=0,L482)</f>
        <v>96816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3">
      <c r="A484">
        <v>2017</v>
      </c>
      <c r="B484">
        <v>78</v>
      </c>
      <c r="C484">
        <v>50642</v>
      </c>
      <c r="D484">
        <v>88478</v>
      </c>
      <c r="E484">
        <v>28932</v>
      </c>
      <c r="F484">
        <v>48163</v>
      </c>
      <c r="G484">
        <f>Table1[[#This Row],[m_miasto]]+Table1[[#This Row],[k_miasto]]+Table1[[#This Row],[m_wies]]+Table1[[#This Row],[k_wies]]</f>
        <v>216215</v>
      </c>
      <c r="H484">
        <f>Table1[[#This Row],[m_miasto]]+Table1[[#This Row],[k_miasto]]</f>
        <v>139120</v>
      </c>
      <c r="I484">
        <f>Table1[[#This Row],[m_wies]]+Table1[[#This Row],[k_wies]]</f>
        <v>77095</v>
      </c>
      <c r="J484" s="1">
        <f>Table1[[#This Row],[m_miasto]]*Table1[[#This Row],[wiek]]</f>
        <v>3950076</v>
      </c>
      <c r="K484" s="1">
        <f>Table1[[#This Row],[m_miasto]]+Table1[[#This Row],[m_wies]]-Table1[[#This Row],[k_miasto]]-Table1[[#This Row],[k_wies]]</f>
        <v>-57067</v>
      </c>
      <c r="L484" s="1" cm="1">
        <f t="array" ref="L484">_xlfn.IFS(A483&lt;&gt;Table1[[#This Row],[rok]],0,AND(L483=0, Table1[[#This Row],[Column1]]&lt;0),Table1[[#This Row],[wiek]]*Table1[[#This Row],[rok]],L483&lt;&gt;0,L483,L483=0,L483)</f>
        <v>96816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3">
      <c r="A485">
        <v>2017</v>
      </c>
      <c r="B485">
        <v>79</v>
      </c>
      <c r="C485">
        <v>47068</v>
      </c>
      <c r="D485">
        <v>85319</v>
      </c>
      <c r="E485">
        <v>27407</v>
      </c>
      <c r="F485">
        <v>47281</v>
      </c>
      <c r="G485">
        <f>Table1[[#This Row],[m_miasto]]+Table1[[#This Row],[k_miasto]]+Table1[[#This Row],[m_wies]]+Table1[[#This Row],[k_wies]]</f>
        <v>207075</v>
      </c>
      <c r="H485">
        <f>Table1[[#This Row],[m_miasto]]+Table1[[#This Row],[k_miasto]]</f>
        <v>132387</v>
      </c>
      <c r="I485">
        <f>Table1[[#This Row],[m_wies]]+Table1[[#This Row],[k_wies]]</f>
        <v>74688</v>
      </c>
      <c r="J485" s="1">
        <f>Table1[[#This Row],[m_miasto]]*Table1[[#This Row],[wiek]]</f>
        <v>3718372</v>
      </c>
      <c r="K485" s="1">
        <f>Table1[[#This Row],[m_miasto]]+Table1[[#This Row],[m_wies]]-Table1[[#This Row],[k_miasto]]-Table1[[#This Row],[k_wies]]</f>
        <v>-58125</v>
      </c>
      <c r="L485" s="1" cm="1">
        <f t="array" ref="L485">_xlfn.IFS(A484&lt;&gt;Table1[[#This Row],[rok]],0,AND(L484=0, Table1[[#This Row],[Column1]]&lt;0),Table1[[#This Row],[wiek]]*Table1[[#This Row],[rok]],L484&lt;&gt;0,L484,L484=0,L484)</f>
        <v>96816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3">
      <c r="A486">
        <v>2017</v>
      </c>
      <c r="B486">
        <v>80</v>
      </c>
      <c r="C486">
        <v>44568</v>
      </c>
      <c r="D486">
        <v>82616</v>
      </c>
      <c r="E486">
        <v>25435</v>
      </c>
      <c r="F486">
        <v>45805</v>
      </c>
      <c r="G486">
        <f>Table1[[#This Row],[m_miasto]]+Table1[[#This Row],[k_miasto]]+Table1[[#This Row],[m_wies]]+Table1[[#This Row],[k_wies]]</f>
        <v>198424</v>
      </c>
      <c r="H486">
        <f>Table1[[#This Row],[m_miasto]]+Table1[[#This Row],[k_miasto]]</f>
        <v>127184</v>
      </c>
      <c r="I486">
        <f>Table1[[#This Row],[m_wies]]+Table1[[#This Row],[k_wies]]</f>
        <v>71240</v>
      </c>
      <c r="J486" s="1">
        <f>Table1[[#This Row],[m_miasto]]*Table1[[#This Row],[wiek]]</f>
        <v>3565440</v>
      </c>
      <c r="K486" s="1">
        <f>Table1[[#This Row],[m_miasto]]+Table1[[#This Row],[m_wies]]-Table1[[#This Row],[k_miasto]]-Table1[[#This Row],[k_wies]]</f>
        <v>-58418</v>
      </c>
      <c r="L486" s="1" cm="1">
        <f t="array" ref="L486">_xlfn.IFS(A485&lt;&gt;Table1[[#This Row],[rok]],0,AND(L485=0, Table1[[#This Row],[Column1]]&lt;0),Table1[[#This Row],[wiek]]*Table1[[#This Row],[rok]],L485&lt;&gt;0,L485,L485=0,L485)</f>
        <v>96816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3">
      <c r="A487">
        <v>2017</v>
      </c>
      <c r="B487">
        <v>81</v>
      </c>
      <c r="C487">
        <v>41691</v>
      </c>
      <c r="D487">
        <v>79977</v>
      </c>
      <c r="E487">
        <v>23435</v>
      </c>
      <c r="F487">
        <v>44327</v>
      </c>
      <c r="G487">
        <f>Table1[[#This Row],[m_miasto]]+Table1[[#This Row],[k_miasto]]+Table1[[#This Row],[m_wies]]+Table1[[#This Row],[k_wies]]</f>
        <v>189430</v>
      </c>
      <c r="H487">
        <f>Table1[[#This Row],[m_miasto]]+Table1[[#This Row],[k_miasto]]</f>
        <v>121668</v>
      </c>
      <c r="I487">
        <f>Table1[[#This Row],[m_wies]]+Table1[[#This Row],[k_wies]]</f>
        <v>67762</v>
      </c>
      <c r="J487" s="1">
        <f>Table1[[#This Row],[m_miasto]]*Table1[[#This Row],[wiek]]</f>
        <v>3376971</v>
      </c>
      <c r="K487" s="1">
        <f>Table1[[#This Row],[m_miasto]]+Table1[[#This Row],[m_wies]]-Table1[[#This Row],[k_miasto]]-Table1[[#This Row],[k_wies]]</f>
        <v>-59178</v>
      </c>
      <c r="L487" s="1" cm="1">
        <f t="array" ref="L487">_xlfn.IFS(A486&lt;&gt;Table1[[#This Row],[rok]],0,AND(L486=0, Table1[[#This Row],[Column1]]&lt;0),Table1[[#This Row],[wiek]]*Table1[[#This Row],[rok]],L486&lt;&gt;0,L486,L486=0,L486)</f>
        <v>96816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3">
      <c r="A488">
        <v>2017</v>
      </c>
      <c r="B488">
        <v>82</v>
      </c>
      <c r="C488">
        <v>37400</v>
      </c>
      <c r="D488">
        <v>74005</v>
      </c>
      <c r="E488">
        <v>21265</v>
      </c>
      <c r="F488">
        <v>42012</v>
      </c>
      <c r="G488">
        <f>Table1[[#This Row],[m_miasto]]+Table1[[#This Row],[k_miasto]]+Table1[[#This Row],[m_wies]]+Table1[[#This Row],[k_wies]]</f>
        <v>174682</v>
      </c>
      <c r="H488">
        <f>Table1[[#This Row],[m_miasto]]+Table1[[#This Row],[k_miasto]]</f>
        <v>111405</v>
      </c>
      <c r="I488">
        <f>Table1[[#This Row],[m_wies]]+Table1[[#This Row],[k_wies]]</f>
        <v>63277</v>
      </c>
      <c r="J488" s="1">
        <f>Table1[[#This Row],[m_miasto]]*Table1[[#This Row],[wiek]]</f>
        <v>3066800</v>
      </c>
      <c r="K488" s="1">
        <f>Table1[[#This Row],[m_miasto]]+Table1[[#This Row],[m_wies]]-Table1[[#This Row],[k_miasto]]-Table1[[#This Row],[k_wies]]</f>
        <v>-57352</v>
      </c>
      <c r="L488" s="1" cm="1">
        <f t="array" ref="L488">_xlfn.IFS(A487&lt;&gt;Table1[[#This Row],[rok]],0,AND(L487=0, Table1[[#This Row],[Column1]]&lt;0),Table1[[#This Row],[wiek]]*Table1[[#This Row],[rok]],L487&lt;&gt;0,L487,L487=0,L487)</f>
        <v>96816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3">
      <c r="A489">
        <v>2017</v>
      </c>
      <c r="B489">
        <v>83</v>
      </c>
      <c r="C489">
        <v>32849</v>
      </c>
      <c r="D489">
        <v>67147</v>
      </c>
      <c r="E489">
        <v>18880</v>
      </c>
      <c r="F489">
        <v>39220</v>
      </c>
      <c r="G489">
        <f>Table1[[#This Row],[m_miasto]]+Table1[[#This Row],[k_miasto]]+Table1[[#This Row],[m_wies]]+Table1[[#This Row],[k_wies]]</f>
        <v>158096</v>
      </c>
      <c r="H489">
        <f>Table1[[#This Row],[m_miasto]]+Table1[[#This Row],[k_miasto]]</f>
        <v>99996</v>
      </c>
      <c r="I489">
        <f>Table1[[#This Row],[m_wies]]+Table1[[#This Row],[k_wies]]</f>
        <v>58100</v>
      </c>
      <c r="J489" s="1">
        <f>Table1[[#This Row],[m_miasto]]*Table1[[#This Row],[wiek]]</f>
        <v>2726467</v>
      </c>
      <c r="K489" s="1">
        <f>Table1[[#This Row],[m_miasto]]+Table1[[#This Row],[m_wies]]-Table1[[#This Row],[k_miasto]]-Table1[[#This Row],[k_wies]]</f>
        <v>-54638</v>
      </c>
      <c r="L489" s="1" cm="1">
        <f t="array" ref="L489">_xlfn.IFS(A488&lt;&gt;Table1[[#This Row],[rok]],0,AND(L488=0, Table1[[#This Row],[Column1]]&lt;0),Table1[[#This Row],[wiek]]*Table1[[#This Row],[rok]],L488&lt;&gt;0,L488,L488=0,L488)</f>
        <v>96816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3">
      <c r="A490">
        <v>2017</v>
      </c>
      <c r="B490">
        <v>84</v>
      </c>
      <c r="C490">
        <v>29116</v>
      </c>
      <c r="D490">
        <v>60791</v>
      </c>
      <c r="E490">
        <v>16659</v>
      </c>
      <c r="F490">
        <v>36013</v>
      </c>
      <c r="G490">
        <f>Table1[[#This Row],[m_miasto]]+Table1[[#This Row],[k_miasto]]+Table1[[#This Row],[m_wies]]+Table1[[#This Row],[k_wies]]</f>
        <v>142579</v>
      </c>
      <c r="H490">
        <f>Table1[[#This Row],[m_miasto]]+Table1[[#This Row],[k_miasto]]</f>
        <v>89907</v>
      </c>
      <c r="I490">
        <f>Table1[[#This Row],[m_wies]]+Table1[[#This Row],[k_wies]]</f>
        <v>52672</v>
      </c>
      <c r="J490" s="1">
        <f>Table1[[#This Row],[m_miasto]]*Table1[[#This Row],[wiek]]</f>
        <v>2445744</v>
      </c>
      <c r="K490" s="1">
        <f>Table1[[#This Row],[m_miasto]]+Table1[[#This Row],[m_wies]]-Table1[[#This Row],[k_miasto]]-Table1[[#This Row],[k_wies]]</f>
        <v>-51029</v>
      </c>
      <c r="L490" s="1" cm="1">
        <f t="array" ref="L490">_xlfn.IFS(A489&lt;&gt;Table1[[#This Row],[rok]],0,AND(L489=0, Table1[[#This Row],[Column1]]&lt;0),Table1[[#This Row],[wiek]]*Table1[[#This Row],[rok]],L489&lt;&gt;0,L489,L489=0,L489)</f>
        <v>96816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3">
      <c r="A491">
        <v>2017</v>
      </c>
      <c r="B491">
        <v>85</v>
      </c>
      <c r="C491">
        <v>26607</v>
      </c>
      <c r="D491">
        <v>57595</v>
      </c>
      <c r="E491">
        <v>15003</v>
      </c>
      <c r="F491">
        <v>35224</v>
      </c>
      <c r="G491">
        <f>Table1[[#This Row],[m_miasto]]+Table1[[#This Row],[k_miasto]]+Table1[[#This Row],[m_wies]]+Table1[[#This Row],[k_wies]]</f>
        <v>134429</v>
      </c>
      <c r="H491">
        <f>Table1[[#This Row],[m_miasto]]+Table1[[#This Row],[k_miasto]]</f>
        <v>84202</v>
      </c>
      <c r="I491">
        <f>Table1[[#This Row],[m_wies]]+Table1[[#This Row],[k_wies]]</f>
        <v>50227</v>
      </c>
      <c r="J491" s="1">
        <f>Table1[[#This Row],[m_miasto]]*Table1[[#This Row],[wiek]]</f>
        <v>2261595</v>
      </c>
      <c r="K491" s="1">
        <f>Table1[[#This Row],[m_miasto]]+Table1[[#This Row],[m_wies]]-Table1[[#This Row],[k_miasto]]-Table1[[#This Row],[k_wies]]</f>
        <v>-51209</v>
      </c>
      <c r="L491" s="1" cm="1">
        <f t="array" ref="L491">_xlfn.IFS(A490&lt;&gt;Table1[[#This Row],[rok]],0,AND(L490=0, Table1[[#This Row],[Column1]]&lt;0),Table1[[#This Row],[wiek]]*Table1[[#This Row],[rok]],L490&lt;&gt;0,L490,L490=0,L490)</f>
        <v>96816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3">
      <c r="A492">
        <v>2017</v>
      </c>
      <c r="B492">
        <v>86</v>
      </c>
      <c r="C492">
        <v>23502</v>
      </c>
      <c r="D492">
        <v>51744</v>
      </c>
      <c r="E492">
        <v>13305</v>
      </c>
      <c r="F492">
        <v>32440</v>
      </c>
      <c r="G492">
        <f>Table1[[#This Row],[m_miasto]]+Table1[[#This Row],[k_miasto]]+Table1[[#This Row],[m_wies]]+Table1[[#This Row],[k_wies]]</f>
        <v>120991</v>
      </c>
      <c r="H492">
        <f>Table1[[#This Row],[m_miasto]]+Table1[[#This Row],[k_miasto]]</f>
        <v>75246</v>
      </c>
      <c r="I492">
        <f>Table1[[#This Row],[m_wies]]+Table1[[#This Row],[k_wies]]</f>
        <v>45745</v>
      </c>
      <c r="J492" s="1">
        <f>Table1[[#This Row],[m_miasto]]*Table1[[#This Row],[wiek]]</f>
        <v>2021172</v>
      </c>
      <c r="K492" s="1">
        <f>Table1[[#This Row],[m_miasto]]+Table1[[#This Row],[m_wies]]-Table1[[#This Row],[k_miasto]]-Table1[[#This Row],[k_wies]]</f>
        <v>-47377</v>
      </c>
      <c r="L492" s="1" cm="1">
        <f t="array" ref="L492">_xlfn.IFS(A491&lt;&gt;Table1[[#This Row],[rok]],0,AND(L491=0, Table1[[#This Row],[Column1]]&lt;0),Table1[[#This Row],[wiek]]*Table1[[#This Row],[rok]],L491&lt;&gt;0,L491,L491=0,L491)</f>
        <v>96816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3">
      <c r="A493">
        <v>2017</v>
      </c>
      <c r="B493">
        <v>87</v>
      </c>
      <c r="C493">
        <v>20434</v>
      </c>
      <c r="D493">
        <v>47050</v>
      </c>
      <c r="E493">
        <v>11629</v>
      </c>
      <c r="F493">
        <v>29753</v>
      </c>
      <c r="G493">
        <f>Table1[[#This Row],[m_miasto]]+Table1[[#This Row],[k_miasto]]+Table1[[#This Row],[m_wies]]+Table1[[#This Row],[k_wies]]</f>
        <v>108866</v>
      </c>
      <c r="H493">
        <f>Table1[[#This Row],[m_miasto]]+Table1[[#This Row],[k_miasto]]</f>
        <v>67484</v>
      </c>
      <c r="I493">
        <f>Table1[[#This Row],[m_wies]]+Table1[[#This Row],[k_wies]]</f>
        <v>41382</v>
      </c>
      <c r="J493" s="1">
        <f>Table1[[#This Row],[m_miasto]]*Table1[[#This Row],[wiek]]</f>
        <v>1777758</v>
      </c>
      <c r="K493" s="1">
        <f>Table1[[#This Row],[m_miasto]]+Table1[[#This Row],[m_wies]]-Table1[[#This Row],[k_miasto]]-Table1[[#This Row],[k_wies]]</f>
        <v>-44740</v>
      </c>
      <c r="L493" s="1" cm="1">
        <f t="array" ref="L493">_xlfn.IFS(A492&lt;&gt;Table1[[#This Row],[rok]],0,AND(L492=0, Table1[[#This Row],[Column1]]&lt;0),Table1[[#This Row],[wiek]]*Table1[[#This Row],[rok]],L492&lt;&gt;0,L492,L492=0,L492)</f>
        <v>96816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3">
      <c r="A494">
        <v>2017</v>
      </c>
      <c r="B494">
        <v>88</v>
      </c>
      <c r="C494">
        <v>16004</v>
      </c>
      <c r="D494">
        <v>38662</v>
      </c>
      <c r="E494">
        <v>9429</v>
      </c>
      <c r="F494">
        <v>25116</v>
      </c>
      <c r="G494">
        <f>Table1[[#This Row],[m_miasto]]+Table1[[#This Row],[k_miasto]]+Table1[[#This Row],[m_wies]]+Table1[[#This Row],[k_wies]]</f>
        <v>89211</v>
      </c>
      <c r="H494">
        <f>Table1[[#This Row],[m_miasto]]+Table1[[#This Row],[k_miasto]]</f>
        <v>54666</v>
      </c>
      <c r="I494">
        <f>Table1[[#This Row],[m_wies]]+Table1[[#This Row],[k_wies]]</f>
        <v>34545</v>
      </c>
      <c r="J494" s="1">
        <f>Table1[[#This Row],[m_miasto]]*Table1[[#This Row],[wiek]]</f>
        <v>1408352</v>
      </c>
      <c r="K494" s="1">
        <f>Table1[[#This Row],[m_miasto]]+Table1[[#This Row],[m_wies]]-Table1[[#This Row],[k_miasto]]-Table1[[#This Row],[k_wies]]</f>
        <v>-38345</v>
      </c>
      <c r="L494" s="1" cm="1">
        <f t="array" ref="L494">_xlfn.IFS(A493&lt;&gt;Table1[[#This Row],[rok]],0,AND(L493=0, Table1[[#This Row],[Column1]]&lt;0),Table1[[#This Row],[wiek]]*Table1[[#This Row],[rok]],L493&lt;&gt;0,L493,L493=0,L493)</f>
        <v>96816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3">
      <c r="A495">
        <v>2017</v>
      </c>
      <c r="B495">
        <v>89</v>
      </c>
      <c r="C495">
        <v>12852</v>
      </c>
      <c r="D495">
        <v>32229</v>
      </c>
      <c r="E495">
        <v>7561</v>
      </c>
      <c r="F495">
        <v>21267</v>
      </c>
      <c r="G495">
        <f>Table1[[#This Row],[m_miasto]]+Table1[[#This Row],[k_miasto]]+Table1[[#This Row],[m_wies]]+Table1[[#This Row],[k_wies]]</f>
        <v>73909</v>
      </c>
      <c r="H495">
        <f>Table1[[#This Row],[m_miasto]]+Table1[[#This Row],[k_miasto]]</f>
        <v>45081</v>
      </c>
      <c r="I495">
        <f>Table1[[#This Row],[m_wies]]+Table1[[#This Row],[k_wies]]</f>
        <v>28828</v>
      </c>
      <c r="J495" s="1">
        <f>Table1[[#This Row],[m_miasto]]*Table1[[#This Row],[wiek]]</f>
        <v>1143828</v>
      </c>
      <c r="K495" s="1">
        <f>Table1[[#This Row],[m_miasto]]+Table1[[#This Row],[m_wies]]-Table1[[#This Row],[k_miasto]]-Table1[[#This Row],[k_wies]]</f>
        <v>-33083</v>
      </c>
      <c r="L495" s="1" cm="1">
        <f t="array" ref="L495">_xlfn.IFS(A494&lt;&gt;Table1[[#This Row],[rok]],0,AND(L494=0, Table1[[#This Row],[Column1]]&lt;0),Table1[[#This Row],[wiek]]*Table1[[#This Row],[rok]],L494&lt;&gt;0,L494,L494=0,L494)</f>
        <v>96816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3">
      <c r="A496">
        <v>2017</v>
      </c>
      <c r="B496">
        <v>90</v>
      </c>
      <c r="C496">
        <v>9391</v>
      </c>
      <c r="D496">
        <v>25614</v>
      </c>
      <c r="E496">
        <v>5664</v>
      </c>
      <c r="F496">
        <v>17276</v>
      </c>
      <c r="G496">
        <f>Table1[[#This Row],[m_miasto]]+Table1[[#This Row],[k_miasto]]+Table1[[#This Row],[m_wies]]+Table1[[#This Row],[k_wies]]</f>
        <v>57945</v>
      </c>
      <c r="H496">
        <f>Table1[[#This Row],[m_miasto]]+Table1[[#This Row],[k_miasto]]</f>
        <v>35005</v>
      </c>
      <c r="I496">
        <f>Table1[[#This Row],[m_wies]]+Table1[[#This Row],[k_wies]]</f>
        <v>22940</v>
      </c>
      <c r="J496" s="1">
        <f>Table1[[#This Row],[m_miasto]]*Table1[[#This Row],[wiek]]</f>
        <v>845190</v>
      </c>
      <c r="K496" s="1">
        <f>Table1[[#This Row],[m_miasto]]+Table1[[#This Row],[m_wies]]-Table1[[#This Row],[k_miasto]]-Table1[[#This Row],[k_wies]]</f>
        <v>-27835</v>
      </c>
      <c r="L496" s="1" cm="1">
        <f t="array" ref="L496">_xlfn.IFS(A495&lt;&gt;Table1[[#This Row],[rok]],0,AND(L495=0, Table1[[#This Row],[Column1]]&lt;0),Table1[[#This Row],[wiek]]*Table1[[#This Row],[rok]],L495&lt;&gt;0,L495,L495=0,L495)</f>
        <v>96816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3">
      <c r="A497">
        <v>2017</v>
      </c>
      <c r="B497">
        <v>91</v>
      </c>
      <c r="C497">
        <v>7224</v>
      </c>
      <c r="D497">
        <v>21761</v>
      </c>
      <c r="E497">
        <v>4287</v>
      </c>
      <c r="F497">
        <v>14000</v>
      </c>
      <c r="G497">
        <f>Table1[[#This Row],[m_miasto]]+Table1[[#This Row],[k_miasto]]+Table1[[#This Row],[m_wies]]+Table1[[#This Row],[k_wies]]</f>
        <v>47272</v>
      </c>
      <c r="H497">
        <f>Table1[[#This Row],[m_miasto]]+Table1[[#This Row],[k_miasto]]</f>
        <v>28985</v>
      </c>
      <c r="I497">
        <f>Table1[[#This Row],[m_wies]]+Table1[[#This Row],[k_wies]]</f>
        <v>18287</v>
      </c>
      <c r="J497" s="1">
        <f>Table1[[#This Row],[m_miasto]]*Table1[[#This Row],[wiek]]</f>
        <v>657384</v>
      </c>
      <c r="K497" s="1">
        <f>Table1[[#This Row],[m_miasto]]+Table1[[#This Row],[m_wies]]-Table1[[#This Row],[k_miasto]]-Table1[[#This Row],[k_wies]]</f>
        <v>-24250</v>
      </c>
      <c r="L497" s="1" cm="1">
        <f t="array" ref="L497">_xlfn.IFS(A496&lt;&gt;Table1[[#This Row],[rok]],0,AND(L496=0, Table1[[#This Row],[Column1]]&lt;0),Table1[[#This Row],[wiek]]*Table1[[#This Row],[rok]],L496&lt;&gt;0,L496,L496=0,L496)</f>
        <v>96816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3">
      <c r="A498">
        <v>2017</v>
      </c>
      <c r="B498">
        <v>92</v>
      </c>
      <c r="C498">
        <v>5882</v>
      </c>
      <c r="D498">
        <v>18456</v>
      </c>
      <c r="E498">
        <v>3348</v>
      </c>
      <c r="F498">
        <v>11655</v>
      </c>
      <c r="G498">
        <f>Table1[[#This Row],[m_miasto]]+Table1[[#This Row],[k_miasto]]+Table1[[#This Row],[m_wies]]+Table1[[#This Row],[k_wies]]</f>
        <v>39341</v>
      </c>
      <c r="H498">
        <f>Table1[[#This Row],[m_miasto]]+Table1[[#This Row],[k_miasto]]</f>
        <v>24338</v>
      </c>
      <c r="I498">
        <f>Table1[[#This Row],[m_wies]]+Table1[[#This Row],[k_wies]]</f>
        <v>15003</v>
      </c>
      <c r="J498" s="1">
        <f>Table1[[#This Row],[m_miasto]]*Table1[[#This Row],[wiek]]</f>
        <v>541144</v>
      </c>
      <c r="K498" s="1">
        <f>Table1[[#This Row],[m_miasto]]+Table1[[#This Row],[m_wies]]-Table1[[#This Row],[k_miasto]]-Table1[[#This Row],[k_wies]]</f>
        <v>-20881</v>
      </c>
      <c r="L498" s="1" cm="1">
        <f t="array" ref="L498">_xlfn.IFS(A497&lt;&gt;Table1[[#This Row],[rok]],0,AND(L497=0, Table1[[#This Row],[Column1]]&lt;0),Table1[[#This Row],[wiek]]*Table1[[#This Row],[rok]],L497&lt;&gt;0,L497,L497=0,L497)</f>
        <v>96816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3">
      <c r="A499">
        <v>2017</v>
      </c>
      <c r="B499">
        <v>93</v>
      </c>
      <c r="C499">
        <v>4067</v>
      </c>
      <c r="D499">
        <v>13347</v>
      </c>
      <c r="E499">
        <v>2367</v>
      </c>
      <c r="F499">
        <v>8518</v>
      </c>
      <c r="G499">
        <f>Table1[[#This Row],[m_miasto]]+Table1[[#This Row],[k_miasto]]+Table1[[#This Row],[m_wies]]+Table1[[#This Row],[k_wies]]</f>
        <v>28299</v>
      </c>
      <c r="H499">
        <f>Table1[[#This Row],[m_miasto]]+Table1[[#This Row],[k_miasto]]</f>
        <v>17414</v>
      </c>
      <c r="I499">
        <f>Table1[[#This Row],[m_wies]]+Table1[[#This Row],[k_wies]]</f>
        <v>10885</v>
      </c>
      <c r="J499" s="1">
        <f>Table1[[#This Row],[m_miasto]]*Table1[[#This Row],[wiek]]</f>
        <v>378231</v>
      </c>
      <c r="K499" s="1">
        <f>Table1[[#This Row],[m_miasto]]+Table1[[#This Row],[m_wies]]-Table1[[#This Row],[k_miasto]]-Table1[[#This Row],[k_wies]]</f>
        <v>-15431</v>
      </c>
      <c r="L499" s="1" cm="1">
        <f t="array" ref="L499">_xlfn.IFS(A498&lt;&gt;Table1[[#This Row],[rok]],0,AND(L498=0, Table1[[#This Row],[Column1]]&lt;0),Table1[[#This Row],[wiek]]*Table1[[#This Row],[rok]],L498&lt;&gt;0,L498,L498=0,L498)</f>
        <v>96816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3">
      <c r="A500">
        <v>2017</v>
      </c>
      <c r="B500">
        <v>94</v>
      </c>
      <c r="C500">
        <v>3093</v>
      </c>
      <c r="D500">
        <v>10320</v>
      </c>
      <c r="E500">
        <v>1848</v>
      </c>
      <c r="F500">
        <v>6539</v>
      </c>
      <c r="G500">
        <f>Table1[[#This Row],[m_miasto]]+Table1[[#This Row],[k_miasto]]+Table1[[#This Row],[m_wies]]+Table1[[#This Row],[k_wies]]</f>
        <v>21800</v>
      </c>
      <c r="H500">
        <f>Table1[[#This Row],[m_miasto]]+Table1[[#This Row],[k_miasto]]</f>
        <v>13413</v>
      </c>
      <c r="I500">
        <f>Table1[[#This Row],[m_wies]]+Table1[[#This Row],[k_wies]]</f>
        <v>8387</v>
      </c>
      <c r="J500" s="1">
        <f>Table1[[#This Row],[m_miasto]]*Table1[[#This Row],[wiek]]</f>
        <v>290742</v>
      </c>
      <c r="K500" s="1">
        <f>Table1[[#This Row],[m_miasto]]+Table1[[#This Row],[m_wies]]-Table1[[#This Row],[k_miasto]]-Table1[[#This Row],[k_wies]]</f>
        <v>-11918</v>
      </c>
      <c r="L500" s="1" cm="1">
        <f t="array" ref="L500">_xlfn.IFS(A499&lt;&gt;Table1[[#This Row],[rok]],0,AND(L499=0, Table1[[#This Row],[Column1]]&lt;0),Table1[[#This Row],[wiek]]*Table1[[#This Row],[rok]],L499&lt;&gt;0,L499,L499=0,L499)</f>
        <v>96816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3">
      <c r="A501">
        <v>2017</v>
      </c>
      <c r="B501">
        <v>95</v>
      </c>
      <c r="C501">
        <v>2037</v>
      </c>
      <c r="D501">
        <v>7458</v>
      </c>
      <c r="E501">
        <v>1260</v>
      </c>
      <c r="F501">
        <v>4672</v>
      </c>
      <c r="G501">
        <f>Table1[[#This Row],[m_miasto]]+Table1[[#This Row],[k_miasto]]+Table1[[#This Row],[m_wies]]+Table1[[#This Row],[k_wies]]</f>
        <v>15427</v>
      </c>
      <c r="H501">
        <f>Table1[[#This Row],[m_miasto]]+Table1[[#This Row],[k_miasto]]</f>
        <v>9495</v>
      </c>
      <c r="I501">
        <f>Table1[[#This Row],[m_wies]]+Table1[[#This Row],[k_wies]]</f>
        <v>5932</v>
      </c>
      <c r="J501" s="1">
        <f>Table1[[#This Row],[m_miasto]]*Table1[[#This Row],[wiek]]</f>
        <v>193515</v>
      </c>
      <c r="K501" s="1">
        <f>Table1[[#This Row],[m_miasto]]+Table1[[#This Row],[m_wies]]-Table1[[#This Row],[k_miasto]]-Table1[[#This Row],[k_wies]]</f>
        <v>-8833</v>
      </c>
      <c r="L501" s="1" cm="1">
        <f t="array" ref="L501">_xlfn.IFS(A500&lt;&gt;Table1[[#This Row],[rok]],0,AND(L500=0, Table1[[#This Row],[Column1]]&lt;0),Table1[[#This Row],[wiek]]*Table1[[#This Row],[rok]],L500&lt;&gt;0,L500,L500=0,L500)</f>
        <v>96816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3">
      <c r="A502">
        <v>2017</v>
      </c>
      <c r="B502">
        <v>96</v>
      </c>
      <c r="C502">
        <v>1288</v>
      </c>
      <c r="D502">
        <v>4594</v>
      </c>
      <c r="E502">
        <v>771</v>
      </c>
      <c r="F502">
        <v>2923</v>
      </c>
      <c r="G502">
        <f>Table1[[#This Row],[m_miasto]]+Table1[[#This Row],[k_miasto]]+Table1[[#This Row],[m_wies]]+Table1[[#This Row],[k_wies]]</f>
        <v>9576</v>
      </c>
      <c r="H502">
        <f>Table1[[#This Row],[m_miasto]]+Table1[[#This Row],[k_miasto]]</f>
        <v>5882</v>
      </c>
      <c r="I502">
        <f>Table1[[#This Row],[m_wies]]+Table1[[#This Row],[k_wies]]</f>
        <v>3694</v>
      </c>
      <c r="J502" s="1">
        <f>Table1[[#This Row],[m_miasto]]*Table1[[#This Row],[wiek]]</f>
        <v>123648</v>
      </c>
      <c r="K502" s="1">
        <f>Table1[[#This Row],[m_miasto]]+Table1[[#This Row],[m_wies]]-Table1[[#This Row],[k_miasto]]-Table1[[#This Row],[k_wies]]</f>
        <v>-5458</v>
      </c>
      <c r="L502" s="1" cm="1">
        <f t="array" ref="L502">_xlfn.IFS(A501&lt;&gt;Table1[[#This Row],[rok]],0,AND(L501=0, Table1[[#This Row],[Column1]]&lt;0),Table1[[#This Row],[wiek]]*Table1[[#This Row],[rok]],L501&lt;&gt;0,L501,L501=0,L501)</f>
        <v>96816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3">
      <c r="A503">
        <v>2017</v>
      </c>
      <c r="B503">
        <v>97</v>
      </c>
      <c r="C503">
        <v>846</v>
      </c>
      <c r="D503">
        <v>3031</v>
      </c>
      <c r="E503">
        <v>546</v>
      </c>
      <c r="F503">
        <v>1904</v>
      </c>
      <c r="G503">
        <f>Table1[[#This Row],[m_miasto]]+Table1[[#This Row],[k_miasto]]+Table1[[#This Row],[m_wies]]+Table1[[#This Row],[k_wies]]</f>
        <v>6327</v>
      </c>
      <c r="H503">
        <f>Table1[[#This Row],[m_miasto]]+Table1[[#This Row],[k_miasto]]</f>
        <v>3877</v>
      </c>
      <c r="I503">
        <f>Table1[[#This Row],[m_wies]]+Table1[[#This Row],[k_wies]]</f>
        <v>2450</v>
      </c>
      <c r="J503" s="1">
        <f>Table1[[#This Row],[m_miasto]]*Table1[[#This Row],[wiek]]</f>
        <v>82062</v>
      </c>
      <c r="K503" s="1">
        <f>Table1[[#This Row],[m_miasto]]+Table1[[#This Row],[m_wies]]-Table1[[#This Row],[k_miasto]]-Table1[[#This Row],[k_wies]]</f>
        <v>-3543</v>
      </c>
      <c r="L503" s="1" cm="1">
        <f t="array" ref="L503">_xlfn.IFS(A502&lt;&gt;Table1[[#This Row],[rok]],0,AND(L502=0, Table1[[#This Row],[Column1]]&lt;0),Table1[[#This Row],[wiek]]*Table1[[#This Row],[rok]],L502&lt;&gt;0,L502,L502=0,L502)</f>
        <v>96816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3">
      <c r="A504">
        <v>2017</v>
      </c>
      <c r="B504">
        <v>98</v>
      </c>
      <c r="C504">
        <v>488</v>
      </c>
      <c r="D504">
        <v>1807</v>
      </c>
      <c r="E504">
        <v>317</v>
      </c>
      <c r="F504">
        <v>1213</v>
      </c>
      <c r="G504">
        <f>Table1[[#This Row],[m_miasto]]+Table1[[#This Row],[k_miasto]]+Table1[[#This Row],[m_wies]]+Table1[[#This Row],[k_wies]]</f>
        <v>3825</v>
      </c>
      <c r="H504">
        <f>Table1[[#This Row],[m_miasto]]+Table1[[#This Row],[k_miasto]]</f>
        <v>2295</v>
      </c>
      <c r="I504">
        <f>Table1[[#This Row],[m_wies]]+Table1[[#This Row],[k_wies]]</f>
        <v>1530</v>
      </c>
      <c r="J504" s="1">
        <f>Table1[[#This Row],[m_miasto]]*Table1[[#This Row],[wiek]]</f>
        <v>47824</v>
      </c>
      <c r="K504" s="1">
        <f>Table1[[#This Row],[m_miasto]]+Table1[[#This Row],[m_wies]]-Table1[[#This Row],[k_miasto]]-Table1[[#This Row],[k_wies]]</f>
        <v>-2215</v>
      </c>
      <c r="L504" s="1" cm="1">
        <f t="array" ref="L504">_xlfn.IFS(A503&lt;&gt;Table1[[#This Row],[rok]],0,AND(L503=0, Table1[[#This Row],[Column1]]&lt;0),Table1[[#This Row],[wiek]]*Table1[[#This Row],[rok]],L503&lt;&gt;0,L503,L503=0,L503)</f>
        <v>96816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3">
      <c r="A505">
        <v>2017</v>
      </c>
      <c r="B505">
        <v>99</v>
      </c>
      <c r="C505">
        <v>220</v>
      </c>
      <c r="D505">
        <v>877</v>
      </c>
      <c r="E505">
        <v>124</v>
      </c>
      <c r="F505">
        <v>537</v>
      </c>
      <c r="G505">
        <f>Table1[[#This Row],[m_miasto]]+Table1[[#This Row],[k_miasto]]+Table1[[#This Row],[m_wies]]+Table1[[#This Row],[k_wies]]</f>
        <v>1758</v>
      </c>
      <c r="H505">
        <f>Table1[[#This Row],[m_miasto]]+Table1[[#This Row],[k_miasto]]</f>
        <v>1097</v>
      </c>
      <c r="I505">
        <f>Table1[[#This Row],[m_wies]]+Table1[[#This Row],[k_wies]]</f>
        <v>661</v>
      </c>
      <c r="J505" s="1">
        <f>Table1[[#This Row],[m_miasto]]*Table1[[#This Row],[wiek]]</f>
        <v>21780</v>
      </c>
      <c r="K505" s="1">
        <f>Table1[[#This Row],[m_miasto]]+Table1[[#This Row],[m_wies]]-Table1[[#This Row],[k_miasto]]-Table1[[#This Row],[k_wies]]</f>
        <v>-1070</v>
      </c>
      <c r="L505" s="1" cm="1">
        <f t="array" ref="L505">_xlfn.IFS(A504&lt;&gt;Table1[[#This Row],[rok]],0,AND(L504=0, Table1[[#This Row],[Column1]]&lt;0),Table1[[#This Row],[wiek]]*Table1[[#This Row],[rok]],L504&lt;&gt;0,L504,L504=0,L504)</f>
        <v>96816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3">
      <c r="A506">
        <v>2017</v>
      </c>
      <c r="B506">
        <v>100</v>
      </c>
      <c r="C506">
        <v>397</v>
      </c>
      <c r="D506">
        <v>1762</v>
      </c>
      <c r="E506">
        <v>232</v>
      </c>
      <c r="F506">
        <v>940</v>
      </c>
      <c r="G506">
        <f>Table1[[#This Row],[m_miasto]]+Table1[[#This Row],[k_miasto]]+Table1[[#This Row],[m_wies]]+Table1[[#This Row],[k_wies]]</f>
        <v>3331</v>
      </c>
      <c r="H506">
        <f>Table1[[#This Row],[m_miasto]]+Table1[[#This Row],[k_miasto]]</f>
        <v>2159</v>
      </c>
      <c r="I506">
        <f>Table1[[#This Row],[m_wies]]+Table1[[#This Row],[k_wies]]</f>
        <v>1172</v>
      </c>
      <c r="J506" s="1">
        <f>Table1[[#This Row],[m_miasto]]*Table1[[#This Row],[wiek]]</f>
        <v>39700</v>
      </c>
      <c r="K506" s="1">
        <f>Table1[[#This Row],[m_miasto]]+Table1[[#This Row],[m_wies]]-Table1[[#This Row],[k_miasto]]-Table1[[#This Row],[k_wies]]</f>
        <v>-2073</v>
      </c>
      <c r="L506" s="1" cm="1">
        <f t="array" ref="L506">_xlfn.IFS(A505&lt;&gt;Table1[[#This Row],[rok]],0,AND(L505=0, Table1[[#This Row],[Column1]]&lt;0),Table1[[#This Row],[wiek]]*Table1[[#This Row],[rok]],L505&lt;&gt;0,L505,L505=0,L505)</f>
        <v>96816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3">
      <c r="A507">
        <v>2018</v>
      </c>
      <c r="B507">
        <v>0</v>
      </c>
      <c r="C507">
        <v>100364</v>
      </c>
      <c r="D507">
        <v>94637</v>
      </c>
      <c r="E507">
        <v>77235</v>
      </c>
      <c r="F507">
        <v>72777</v>
      </c>
      <c r="G507">
        <f>Table1[[#This Row],[m_miasto]]+Table1[[#This Row],[k_miasto]]+Table1[[#This Row],[m_wies]]+Table1[[#This Row],[k_wies]]</f>
        <v>345013</v>
      </c>
      <c r="H507">
        <f>Table1[[#This Row],[m_miasto]]+Table1[[#This Row],[k_miasto]]</f>
        <v>195001</v>
      </c>
      <c r="I507">
        <f>Table1[[#This Row],[m_wies]]+Table1[[#This Row],[k_wies]]</f>
        <v>150012</v>
      </c>
      <c r="J507" s="1">
        <f>Table1[[#This Row],[m_miasto]]*Table1[[#This Row],[wiek]]</f>
        <v>0</v>
      </c>
      <c r="K507" s="1">
        <f>Table1[[#This Row],[m_miasto]]+Table1[[#This Row],[m_wies]]-Table1[[#This Row],[k_miasto]]-Table1[[#This Row],[k_wies]]</f>
        <v>10185</v>
      </c>
      <c r="L507" s="1" cm="1">
        <f t="array" ref="L507">_xlfn.IFS(A506&lt;&gt;Table1[[#This Row],[rok]],0,AND(L506=0, Table1[[#This Row],[Column1]]&lt;0),Table1[[#This Row],[wiek]]*Table1[[#This Row],[rok]],L506&lt;&gt;0,L506,L506=0,L506)</f>
        <v>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3">
      <c r="A508">
        <v>2018</v>
      </c>
      <c r="B508">
        <v>1</v>
      </c>
      <c r="C508">
        <v>100943</v>
      </c>
      <c r="D508">
        <v>95237</v>
      </c>
      <c r="E508">
        <v>77596</v>
      </c>
      <c r="F508">
        <v>73097</v>
      </c>
      <c r="G508">
        <f>Table1[[#This Row],[m_miasto]]+Table1[[#This Row],[k_miasto]]+Table1[[#This Row],[m_wies]]+Table1[[#This Row],[k_wies]]</f>
        <v>346873</v>
      </c>
      <c r="H508">
        <f>Table1[[#This Row],[m_miasto]]+Table1[[#This Row],[k_miasto]]</f>
        <v>196180</v>
      </c>
      <c r="I508">
        <f>Table1[[#This Row],[m_wies]]+Table1[[#This Row],[k_wies]]</f>
        <v>150693</v>
      </c>
      <c r="J508" s="1">
        <f>Table1[[#This Row],[m_miasto]]*Table1[[#This Row],[wiek]]</f>
        <v>100943</v>
      </c>
      <c r="K508" s="1">
        <f>Table1[[#This Row],[m_miasto]]+Table1[[#This Row],[m_wies]]-Table1[[#This Row],[k_miasto]]-Table1[[#This Row],[k_wies]]</f>
        <v>10205</v>
      </c>
      <c r="L508" s="1" cm="1">
        <f t="array" ref="L508">_xlfn.IFS(A507&lt;&gt;Table1[[#This Row],[rok]],0,AND(L507=0, Table1[[#This Row],[Column1]]&lt;0),Table1[[#This Row],[wiek]]*Table1[[#This Row],[rok]],L507&lt;&gt;0,L507,L507=0,L507)</f>
        <v>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3">
      <c r="A509">
        <v>2018</v>
      </c>
      <c r="B509">
        <v>2</v>
      </c>
      <c r="C509">
        <v>102105</v>
      </c>
      <c r="D509">
        <v>96385</v>
      </c>
      <c r="E509">
        <v>78232</v>
      </c>
      <c r="F509">
        <v>73663</v>
      </c>
      <c r="G509">
        <f>Table1[[#This Row],[m_miasto]]+Table1[[#This Row],[k_miasto]]+Table1[[#This Row],[m_wies]]+Table1[[#This Row],[k_wies]]</f>
        <v>350385</v>
      </c>
      <c r="H509">
        <f>Table1[[#This Row],[m_miasto]]+Table1[[#This Row],[k_miasto]]</f>
        <v>198490</v>
      </c>
      <c r="I509">
        <f>Table1[[#This Row],[m_wies]]+Table1[[#This Row],[k_wies]]</f>
        <v>151895</v>
      </c>
      <c r="J509" s="1">
        <f>Table1[[#This Row],[m_miasto]]*Table1[[#This Row],[wiek]]</f>
        <v>204210</v>
      </c>
      <c r="K509" s="1">
        <f>Table1[[#This Row],[m_miasto]]+Table1[[#This Row],[m_wies]]-Table1[[#This Row],[k_miasto]]-Table1[[#This Row],[k_wies]]</f>
        <v>10289</v>
      </c>
      <c r="L509" s="1" cm="1">
        <f t="array" ref="L509">_xlfn.IFS(A508&lt;&gt;Table1[[#This Row],[rok]],0,AND(L508=0, Table1[[#This Row],[Column1]]&lt;0),Table1[[#This Row],[wiek]]*Table1[[#This Row],[rok]],L508&lt;&gt;0,L508,L508=0,L508)</f>
        <v>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3">
      <c r="A510">
        <v>2018</v>
      </c>
      <c r="B510">
        <v>3</v>
      </c>
      <c r="C510">
        <v>103893</v>
      </c>
      <c r="D510">
        <v>98110</v>
      </c>
      <c r="E510">
        <v>79236</v>
      </c>
      <c r="F510">
        <v>74574</v>
      </c>
      <c r="G510">
        <f>Table1[[#This Row],[m_miasto]]+Table1[[#This Row],[k_miasto]]+Table1[[#This Row],[m_wies]]+Table1[[#This Row],[k_wies]]</f>
        <v>355813</v>
      </c>
      <c r="H510">
        <f>Table1[[#This Row],[m_miasto]]+Table1[[#This Row],[k_miasto]]</f>
        <v>202003</v>
      </c>
      <c r="I510">
        <f>Table1[[#This Row],[m_wies]]+Table1[[#This Row],[k_wies]]</f>
        <v>153810</v>
      </c>
      <c r="J510" s="1">
        <f>Table1[[#This Row],[m_miasto]]*Table1[[#This Row],[wiek]]</f>
        <v>311679</v>
      </c>
      <c r="K510" s="1">
        <f>Table1[[#This Row],[m_miasto]]+Table1[[#This Row],[m_wies]]-Table1[[#This Row],[k_miasto]]-Table1[[#This Row],[k_wies]]</f>
        <v>10445</v>
      </c>
      <c r="L510" s="1" cm="1">
        <f t="array" ref="L510">_xlfn.IFS(A509&lt;&gt;Table1[[#This Row],[rok]],0,AND(L509=0, Table1[[#This Row],[Column1]]&lt;0),Table1[[#This Row],[wiek]]*Table1[[#This Row],[rok]],L509&lt;&gt;0,L509,L509=0,L509)</f>
        <v>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3">
      <c r="A511">
        <v>2018</v>
      </c>
      <c r="B511">
        <v>4</v>
      </c>
      <c r="C511">
        <v>106015</v>
      </c>
      <c r="D511">
        <v>100147</v>
      </c>
      <c r="E511">
        <v>80521</v>
      </c>
      <c r="F511">
        <v>75749</v>
      </c>
      <c r="G511">
        <f>Table1[[#This Row],[m_miasto]]+Table1[[#This Row],[k_miasto]]+Table1[[#This Row],[m_wies]]+Table1[[#This Row],[k_wies]]</f>
        <v>362432</v>
      </c>
      <c r="H511">
        <f>Table1[[#This Row],[m_miasto]]+Table1[[#This Row],[k_miasto]]</f>
        <v>206162</v>
      </c>
      <c r="I511">
        <f>Table1[[#This Row],[m_wies]]+Table1[[#This Row],[k_wies]]</f>
        <v>156270</v>
      </c>
      <c r="J511" s="1">
        <f>Table1[[#This Row],[m_miasto]]*Table1[[#This Row],[wiek]]</f>
        <v>424060</v>
      </c>
      <c r="K511" s="1">
        <f>Table1[[#This Row],[m_miasto]]+Table1[[#This Row],[m_wies]]-Table1[[#This Row],[k_miasto]]-Table1[[#This Row],[k_wies]]</f>
        <v>10640</v>
      </c>
      <c r="L511" s="1" cm="1">
        <f t="array" ref="L511">_xlfn.IFS(A510&lt;&gt;Table1[[#This Row],[rok]],0,AND(L510=0, Table1[[#This Row],[Column1]]&lt;0),Table1[[#This Row],[wiek]]*Table1[[#This Row],[rok]],L510&lt;&gt;0,L510,L510=0,L510)</f>
        <v>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3">
      <c r="A512">
        <v>2018</v>
      </c>
      <c r="B512">
        <v>5</v>
      </c>
      <c r="C512">
        <v>106621</v>
      </c>
      <c r="D512">
        <v>100992</v>
      </c>
      <c r="E512">
        <v>79529</v>
      </c>
      <c r="F512">
        <v>75406</v>
      </c>
      <c r="G512">
        <f>Table1[[#This Row],[m_miasto]]+Table1[[#This Row],[k_miasto]]+Table1[[#This Row],[m_wies]]+Table1[[#This Row],[k_wies]]</f>
        <v>362548</v>
      </c>
      <c r="H512">
        <f>Table1[[#This Row],[m_miasto]]+Table1[[#This Row],[k_miasto]]</f>
        <v>207613</v>
      </c>
      <c r="I512">
        <f>Table1[[#This Row],[m_wies]]+Table1[[#This Row],[k_wies]]</f>
        <v>154935</v>
      </c>
      <c r="J512" s="1">
        <f>Table1[[#This Row],[m_miasto]]*Table1[[#This Row],[wiek]]</f>
        <v>533105</v>
      </c>
      <c r="K512" s="1">
        <f>Table1[[#This Row],[m_miasto]]+Table1[[#This Row],[m_wies]]-Table1[[#This Row],[k_miasto]]-Table1[[#This Row],[k_wies]]</f>
        <v>9752</v>
      </c>
      <c r="L512" s="1" cm="1">
        <f t="array" ref="L512">_xlfn.IFS(A511&lt;&gt;Table1[[#This Row],[rok]],0,AND(L511=0, Table1[[#This Row],[Column1]]&lt;0),Table1[[#This Row],[wiek]]*Table1[[#This Row],[rok]],L511&lt;&gt;0,L511,L511=0,L511)</f>
        <v>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3">
      <c r="A513">
        <v>2018</v>
      </c>
      <c r="B513">
        <v>6</v>
      </c>
      <c r="C513">
        <v>114795</v>
      </c>
      <c r="D513">
        <v>108408</v>
      </c>
      <c r="E513">
        <v>85898</v>
      </c>
      <c r="F513">
        <v>80980</v>
      </c>
      <c r="G513">
        <f>Table1[[#This Row],[m_miasto]]+Table1[[#This Row],[k_miasto]]+Table1[[#This Row],[m_wies]]+Table1[[#This Row],[k_wies]]</f>
        <v>390081</v>
      </c>
      <c r="H513">
        <f>Table1[[#This Row],[m_miasto]]+Table1[[#This Row],[k_miasto]]</f>
        <v>223203</v>
      </c>
      <c r="I513">
        <f>Table1[[#This Row],[m_wies]]+Table1[[#This Row],[k_wies]]</f>
        <v>166878</v>
      </c>
      <c r="J513" s="1">
        <f>Table1[[#This Row],[m_miasto]]*Table1[[#This Row],[wiek]]</f>
        <v>688770</v>
      </c>
      <c r="K513" s="1">
        <f>Table1[[#This Row],[m_miasto]]+Table1[[#This Row],[m_wies]]-Table1[[#This Row],[k_miasto]]-Table1[[#This Row],[k_wies]]</f>
        <v>11305</v>
      </c>
      <c r="L513" s="1" cm="1">
        <f t="array" ref="L513">_xlfn.IFS(A512&lt;&gt;Table1[[#This Row],[rok]],0,AND(L512=0, Table1[[#This Row],[Column1]]&lt;0),Table1[[#This Row],[wiek]]*Table1[[#This Row],[rok]],L512&lt;&gt;0,L512,L512=0,L512)</f>
        <v>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3">
      <c r="A514">
        <v>2018</v>
      </c>
      <c r="B514">
        <v>7</v>
      </c>
      <c r="C514">
        <v>116862</v>
      </c>
      <c r="D514">
        <v>110074</v>
      </c>
      <c r="E514">
        <v>87495</v>
      </c>
      <c r="F514">
        <v>82792</v>
      </c>
      <c r="G514">
        <f>Table1[[#This Row],[m_miasto]]+Table1[[#This Row],[k_miasto]]+Table1[[#This Row],[m_wies]]+Table1[[#This Row],[k_wies]]</f>
        <v>397223</v>
      </c>
      <c r="H514">
        <f>Table1[[#This Row],[m_miasto]]+Table1[[#This Row],[k_miasto]]</f>
        <v>226936</v>
      </c>
      <c r="I514">
        <f>Table1[[#This Row],[m_wies]]+Table1[[#This Row],[k_wies]]</f>
        <v>170287</v>
      </c>
      <c r="J514" s="1">
        <f>Table1[[#This Row],[m_miasto]]*Table1[[#This Row],[wiek]]</f>
        <v>818034</v>
      </c>
      <c r="K514" s="1">
        <f>Table1[[#This Row],[m_miasto]]+Table1[[#This Row],[m_wies]]-Table1[[#This Row],[k_miasto]]-Table1[[#This Row],[k_wies]]</f>
        <v>11491</v>
      </c>
      <c r="L514" s="1" cm="1">
        <f t="array" ref="L514">_xlfn.IFS(A513&lt;&gt;Table1[[#This Row],[rok]],0,AND(L513=0, Table1[[#This Row],[Column1]]&lt;0),Table1[[#This Row],[wiek]]*Table1[[#This Row],[rok]],L513&lt;&gt;0,L513,L513=0,L513)</f>
        <v>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3">
      <c r="A515">
        <v>2018</v>
      </c>
      <c r="B515">
        <v>8</v>
      </c>
      <c r="C515">
        <v>121557</v>
      </c>
      <c r="D515">
        <v>115133</v>
      </c>
      <c r="E515">
        <v>91470</v>
      </c>
      <c r="F515">
        <v>86342</v>
      </c>
      <c r="G515">
        <f>Table1[[#This Row],[m_miasto]]+Table1[[#This Row],[k_miasto]]+Table1[[#This Row],[m_wies]]+Table1[[#This Row],[k_wies]]</f>
        <v>414502</v>
      </c>
      <c r="H515">
        <f>Table1[[#This Row],[m_miasto]]+Table1[[#This Row],[k_miasto]]</f>
        <v>236690</v>
      </c>
      <c r="I515">
        <f>Table1[[#This Row],[m_wies]]+Table1[[#This Row],[k_wies]]</f>
        <v>177812</v>
      </c>
      <c r="J515" s="1">
        <f>Table1[[#This Row],[m_miasto]]*Table1[[#This Row],[wiek]]</f>
        <v>972456</v>
      </c>
      <c r="K515" s="1">
        <f>Table1[[#This Row],[m_miasto]]+Table1[[#This Row],[m_wies]]-Table1[[#This Row],[k_miasto]]-Table1[[#This Row],[k_wies]]</f>
        <v>11552</v>
      </c>
      <c r="L515" s="1" cm="1">
        <f t="array" ref="L515">_xlfn.IFS(A514&lt;&gt;Table1[[#This Row],[rok]],0,AND(L514=0, Table1[[#This Row],[Column1]]&lt;0),Table1[[#This Row],[wiek]]*Table1[[#This Row],[rok]],L514&lt;&gt;0,L514,L514=0,L514)</f>
        <v>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3">
      <c r="A516">
        <v>2018</v>
      </c>
      <c r="B516">
        <v>9</v>
      </c>
      <c r="C516">
        <v>125864</v>
      </c>
      <c r="D516">
        <v>119827</v>
      </c>
      <c r="E516">
        <v>95979</v>
      </c>
      <c r="F516">
        <v>91520</v>
      </c>
      <c r="G516">
        <f>Table1[[#This Row],[m_miasto]]+Table1[[#This Row],[k_miasto]]+Table1[[#This Row],[m_wies]]+Table1[[#This Row],[k_wies]]</f>
        <v>433190</v>
      </c>
      <c r="H516">
        <f>Table1[[#This Row],[m_miasto]]+Table1[[#This Row],[k_miasto]]</f>
        <v>245691</v>
      </c>
      <c r="I516">
        <f>Table1[[#This Row],[m_wies]]+Table1[[#This Row],[k_wies]]</f>
        <v>187499</v>
      </c>
      <c r="J516" s="1">
        <f>Table1[[#This Row],[m_miasto]]*Table1[[#This Row],[wiek]]</f>
        <v>1132776</v>
      </c>
      <c r="K516" s="1">
        <f>Table1[[#This Row],[m_miasto]]+Table1[[#This Row],[m_wies]]-Table1[[#This Row],[k_miasto]]-Table1[[#This Row],[k_wies]]</f>
        <v>10496</v>
      </c>
      <c r="L516" s="1" cm="1">
        <f t="array" ref="L516">_xlfn.IFS(A515&lt;&gt;Table1[[#This Row],[rok]],0,AND(L515=0, Table1[[#This Row],[Column1]]&lt;0),Table1[[#This Row],[wiek]]*Table1[[#This Row],[rok]],L515&lt;&gt;0,L515,L515=0,L515)</f>
        <v>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3">
      <c r="A517">
        <v>2018</v>
      </c>
      <c r="B517">
        <v>10</v>
      </c>
      <c r="C517">
        <v>123760</v>
      </c>
      <c r="D517">
        <v>118259</v>
      </c>
      <c r="E517">
        <v>96846</v>
      </c>
      <c r="F517">
        <v>91994</v>
      </c>
      <c r="G517">
        <f>Table1[[#This Row],[m_miasto]]+Table1[[#This Row],[k_miasto]]+Table1[[#This Row],[m_wies]]+Table1[[#This Row],[k_wies]]</f>
        <v>430859</v>
      </c>
      <c r="H517">
        <f>Table1[[#This Row],[m_miasto]]+Table1[[#This Row],[k_miasto]]</f>
        <v>242019</v>
      </c>
      <c r="I517">
        <f>Table1[[#This Row],[m_wies]]+Table1[[#This Row],[k_wies]]</f>
        <v>188840</v>
      </c>
      <c r="J517" s="1">
        <f>Table1[[#This Row],[m_miasto]]*Table1[[#This Row],[wiek]]</f>
        <v>1237600</v>
      </c>
      <c r="K517" s="1">
        <f>Table1[[#This Row],[m_miasto]]+Table1[[#This Row],[m_wies]]-Table1[[#This Row],[k_miasto]]-Table1[[#This Row],[k_wies]]</f>
        <v>10353</v>
      </c>
      <c r="L517" s="1" cm="1">
        <f t="array" ref="L517">_xlfn.IFS(A516&lt;&gt;Table1[[#This Row],[rok]],0,AND(L516=0, Table1[[#This Row],[Column1]]&lt;0),Table1[[#This Row],[wiek]]*Table1[[#This Row],[rok]],L516&lt;&gt;0,L516,L516=0,L516)</f>
        <v>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3">
      <c r="A518">
        <v>2018</v>
      </c>
      <c r="B518">
        <v>11</v>
      </c>
      <c r="C518">
        <v>114782</v>
      </c>
      <c r="D518">
        <v>109463</v>
      </c>
      <c r="E518">
        <v>91810</v>
      </c>
      <c r="F518">
        <v>86863</v>
      </c>
      <c r="G518">
        <f>Table1[[#This Row],[m_miasto]]+Table1[[#This Row],[k_miasto]]+Table1[[#This Row],[m_wies]]+Table1[[#This Row],[k_wies]]</f>
        <v>402918</v>
      </c>
      <c r="H518">
        <f>Table1[[#This Row],[m_miasto]]+Table1[[#This Row],[k_miasto]]</f>
        <v>224245</v>
      </c>
      <c r="I518">
        <f>Table1[[#This Row],[m_wies]]+Table1[[#This Row],[k_wies]]</f>
        <v>178673</v>
      </c>
      <c r="J518" s="1">
        <f>Table1[[#This Row],[m_miasto]]*Table1[[#This Row],[wiek]]</f>
        <v>1262602</v>
      </c>
      <c r="K518" s="1">
        <f>Table1[[#This Row],[m_miasto]]+Table1[[#This Row],[m_wies]]-Table1[[#This Row],[k_miasto]]-Table1[[#This Row],[k_wies]]</f>
        <v>10266</v>
      </c>
      <c r="L518" s="1" cm="1">
        <f t="array" ref="L518">_xlfn.IFS(A517&lt;&gt;Table1[[#This Row],[rok]],0,AND(L517=0, Table1[[#This Row],[Column1]]&lt;0),Table1[[#This Row],[wiek]]*Table1[[#This Row],[rok]],L517&lt;&gt;0,L517,L517=0,L517)</f>
        <v>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3">
      <c r="A519">
        <v>2018</v>
      </c>
      <c r="B519">
        <v>12</v>
      </c>
      <c r="C519">
        <v>108255</v>
      </c>
      <c r="D519">
        <v>103004</v>
      </c>
      <c r="E519">
        <v>87953</v>
      </c>
      <c r="F519">
        <v>83241</v>
      </c>
      <c r="G519">
        <f>Table1[[#This Row],[m_miasto]]+Table1[[#This Row],[k_miasto]]+Table1[[#This Row],[m_wies]]+Table1[[#This Row],[k_wies]]</f>
        <v>382453</v>
      </c>
      <c r="H519">
        <f>Table1[[#This Row],[m_miasto]]+Table1[[#This Row],[k_miasto]]</f>
        <v>211259</v>
      </c>
      <c r="I519">
        <f>Table1[[#This Row],[m_wies]]+Table1[[#This Row],[k_wies]]</f>
        <v>171194</v>
      </c>
      <c r="J519" s="1">
        <f>Table1[[#This Row],[m_miasto]]*Table1[[#This Row],[wiek]]</f>
        <v>1299060</v>
      </c>
      <c r="K519" s="1">
        <f>Table1[[#This Row],[m_miasto]]+Table1[[#This Row],[m_wies]]-Table1[[#This Row],[k_miasto]]-Table1[[#This Row],[k_wies]]</f>
        <v>9963</v>
      </c>
      <c r="L519" s="1" cm="1">
        <f t="array" ref="L519">_xlfn.IFS(A518&lt;&gt;Table1[[#This Row],[rok]],0,AND(L518=0, Table1[[#This Row],[Column1]]&lt;0),Table1[[#This Row],[wiek]]*Table1[[#This Row],[rok]],L518&lt;&gt;0,L518,L518=0,L518)</f>
        <v>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3">
      <c r="A520">
        <v>2018</v>
      </c>
      <c r="B520">
        <v>13</v>
      </c>
      <c r="C520">
        <v>103195</v>
      </c>
      <c r="D520">
        <v>98048</v>
      </c>
      <c r="E520">
        <v>85454</v>
      </c>
      <c r="F520">
        <v>81506</v>
      </c>
      <c r="G520">
        <f>Table1[[#This Row],[m_miasto]]+Table1[[#This Row],[k_miasto]]+Table1[[#This Row],[m_wies]]+Table1[[#This Row],[k_wies]]</f>
        <v>368203</v>
      </c>
      <c r="H520">
        <f>Table1[[#This Row],[m_miasto]]+Table1[[#This Row],[k_miasto]]</f>
        <v>201243</v>
      </c>
      <c r="I520">
        <f>Table1[[#This Row],[m_wies]]+Table1[[#This Row],[k_wies]]</f>
        <v>166960</v>
      </c>
      <c r="J520" s="1">
        <f>Table1[[#This Row],[m_miasto]]*Table1[[#This Row],[wiek]]</f>
        <v>1341535</v>
      </c>
      <c r="K520" s="1">
        <f>Table1[[#This Row],[m_miasto]]+Table1[[#This Row],[m_wies]]-Table1[[#This Row],[k_miasto]]-Table1[[#This Row],[k_wies]]</f>
        <v>9095</v>
      </c>
      <c r="L520" s="1" cm="1">
        <f t="array" ref="L520">_xlfn.IFS(A519&lt;&gt;Table1[[#This Row],[rok]],0,AND(L519=0, Table1[[#This Row],[Column1]]&lt;0),Table1[[#This Row],[wiek]]*Table1[[#This Row],[rok]],L519&lt;&gt;0,L519,L519=0,L519)</f>
        <v>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3">
      <c r="A521">
        <v>2018</v>
      </c>
      <c r="B521">
        <v>14</v>
      </c>
      <c r="C521">
        <v>99317</v>
      </c>
      <c r="D521">
        <v>93827</v>
      </c>
      <c r="E521">
        <v>83784</v>
      </c>
      <c r="F521">
        <v>79560</v>
      </c>
      <c r="G521">
        <f>Table1[[#This Row],[m_miasto]]+Table1[[#This Row],[k_miasto]]+Table1[[#This Row],[m_wies]]+Table1[[#This Row],[k_wies]]</f>
        <v>356488</v>
      </c>
      <c r="H521">
        <f>Table1[[#This Row],[m_miasto]]+Table1[[#This Row],[k_miasto]]</f>
        <v>193144</v>
      </c>
      <c r="I521">
        <f>Table1[[#This Row],[m_wies]]+Table1[[#This Row],[k_wies]]</f>
        <v>163344</v>
      </c>
      <c r="J521" s="1">
        <f>Table1[[#This Row],[m_miasto]]*Table1[[#This Row],[wiek]]</f>
        <v>1390438</v>
      </c>
      <c r="K521" s="1">
        <f>Table1[[#This Row],[m_miasto]]+Table1[[#This Row],[m_wies]]-Table1[[#This Row],[k_miasto]]-Table1[[#This Row],[k_wies]]</f>
        <v>9714</v>
      </c>
      <c r="L521" s="1" cm="1">
        <f t="array" ref="L521">_xlfn.IFS(A520&lt;&gt;Table1[[#This Row],[rok]],0,AND(L520=0, Table1[[#This Row],[Column1]]&lt;0),Table1[[#This Row],[wiek]]*Table1[[#This Row],[rok]],L520&lt;&gt;0,L520,L520=0,L520)</f>
        <v>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3">
      <c r="A522">
        <v>2018</v>
      </c>
      <c r="B522">
        <v>15</v>
      </c>
      <c r="C522">
        <v>95911</v>
      </c>
      <c r="D522">
        <v>91618</v>
      </c>
      <c r="E522">
        <v>83561</v>
      </c>
      <c r="F522">
        <v>79174</v>
      </c>
      <c r="G522">
        <f>Table1[[#This Row],[m_miasto]]+Table1[[#This Row],[k_miasto]]+Table1[[#This Row],[m_wies]]+Table1[[#This Row],[k_wies]]</f>
        <v>350264</v>
      </c>
      <c r="H522">
        <f>Table1[[#This Row],[m_miasto]]+Table1[[#This Row],[k_miasto]]</f>
        <v>187529</v>
      </c>
      <c r="I522">
        <f>Table1[[#This Row],[m_wies]]+Table1[[#This Row],[k_wies]]</f>
        <v>162735</v>
      </c>
      <c r="J522" s="1">
        <f>Table1[[#This Row],[m_miasto]]*Table1[[#This Row],[wiek]]</f>
        <v>1438665</v>
      </c>
      <c r="K522" s="1">
        <f>Table1[[#This Row],[m_miasto]]+Table1[[#This Row],[m_wies]]-Table1[[#This Row],[k_miasto]]-Table1[[#This Row],[k_wies]]</f>
        <v>8680</v>
      </c>
      <c r="L522" s="1" cm="1">
        <f t="array" ref="L522">_xlfn.IFS(A521&lt;&gt;Table1[[#This Row],[rok]],0,AND(L521=0, Table1[[#This Row],[Column1]]&lt;0),Table1[[#This Row],[wiek]]*Table1[[#This Row],[rok]],L521&lt;&gt;0,L521,L521=0,L521)</f>
        <v>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3">
      <c r="A523">
        <v>2018</v>
      </c>
      <c r="B523">
        <v>16</v>
      </c>
      <c r="C523">
        <v>96021</v>
      </c>
      <c r="D523">
        <v>91285</v>
      </c>
      <c r="E523">
        <v>85407</v>
      </c>
      <c r="F523">
        <v>81036</v>
      </c>
      <c r="G523">
        <f>Table1[[#This Row],[m_miasto]]+Table1[[#This Row],[k_miasto]]+Table1[[#This Row],[m_wies]]+Table1[[#This Row],[k_wies]]</f>
        <v>353749</v>
      </c>
      <c r="H523">
        <f>Table1[[#This Row],[m_miasto]]+Table1[[#This Row],[k_miasto]]</f>
        <v>187306</v>
      </c>
      <c r="I523">
        <f>Table1[[#This Row],[m_wies]]+Table1[[#This Row],[k_wies]]</f>
        <v>166443</v>
      </c>
      <c r="J523" s="1">
        <f>Table1[[#This Row],[m_miasto]]*Table1[[#This Row],[wiek]]</f>
        <v>1536336</v>
      </c>
      <c r="K523" s="1">
        <f>Table1[[#This Row],[m_miasto]]+Table1[[#This Row],[m_wies]]-Table1[[#This Row],[k_miasto]]-Table1[[#This Row],[k_wies]]</f>
        <v>9107</v>
      </c>
      <c r="L523" s="1" cm="1">
        <f t="array" ref="L523">_xlfn.IFS(A522&lt;&gt;Table1[[#This Row],[rok]],0,AND(L522=0, Table1[[#This Row],[Column1]]&lt;0),Table1[[#This Row],[wiek]]*Table1[[#This Row],[rok]],L522&lt;&gt;0,L522,L522=0,L522)</f>
        <v>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3">
      <c r="A524">
        <v>2018</v>
      </c>
      <c r="B524">
        <v>17</v>
      </c>
      <c r="C524">
        <v>99309</v>
      </c>
      <c r="D524">
        <v>94517</v>
      </c>
      <c r="E524">
        <v>88320</v>
      </c>
      <c r="F524">
        <v>84043</v>
      </c>
      <c r="G524">
        <f>Table1[[#This Row],[m_miasto]]+Table1[[#This Row],[k_miasto]]+Table1[[#This Row],[m_wies]]+Table1[[#This Row],[k_wies]]</f>
        <v>366189</v>
      </c>
      <c r="H524">
        <f>Table1[[#This Row],[m_miasto]]+Table1[[#This Row],[k_miasto]]</f>
        <v>193826</v>
      </c>
      <c r="I524">
        <f>Table1[[#This Row],[m_wies]]+Table1[[#This Row],[k_wies]]</f>
        <v>172363</v>
      </c>
      <c r="J524" s="1">
        <f>Table1[[#This Row],[m_miasto]]*Table1[[#This Row],[wiek]]</f>
        <v>1688253</v>
      </c>
      <c r="K524" s="1">
        <f>Table1[[#This Row],[m_miasto]]+Table1[[#This Row],[m_wies]]-Table1[[#This Row],[k_miasto]]-Table1[[#This Row],[k_wies]]</f>
        <v>9069</v>
      </c>
      <c r="L524" s="1" cm="1">
        <f t="array" ref="L524">_xlfn.IFS(A523&lt;&gt;Table1[[#This Row],[rok]],0,AND(L523=0, Table1[[#This Row],[Column1]]&lt;0),Table1[[#This Row],[wiek]]*Table1[[#This Row],[rok]],L523&lt;&gt;0,L523,L523=0,L523)</f>
        <v>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3">
      <c r="A525">
        <v>2018</v>
      </c>
      <c r="B525">
        <v>18</v>
      </c>
      <c r="C525">
        <v>101744</v>
      </c>
      <c r="D525">
        <v>96978</v>
      </c>
      <c r="E525">
        <v>90998</v>
      </c>
      <c r="F525">
        <v>86498</v>
      </c>
      <c r="G525">
        <f>Table1[[#This Row],[m_miasto]]+Table1[[#This Row],[k_miasto]]+Table1[[#This Row],[m_wies]]+Table1[[#This Row],[k_wies]]</f>
        <v>376218</v>
      </c>
      <c r="H525">
        <f>Table1[[#This Row],[m_miasto]]+Table1[[#This Row],[k_miasto]]</f>
        <v>198722</v>
      </c>
      <c r="I525">
        <f>Table1[[#This Row],[m_wies]]+Table1[[#This Row],[k_wies]]</f>
        <v>177496</v>
      </c>
      <c r="J525" s="1">
        <f>Table1[[#This Row],[m_miasto]]*Table1[[#This Row],[wiek]]</f>
        <v>1831392</v>
      </c>
      <c r="K525" s="1">
        <f>Table1[[#This Row],[m_miasto]]+Table1[[#This Row],[m_wies]]-Table1[[#This Row],[k_miasto]]-Table1[[#This Row],[k_wies]]</f>
        <v>9266</v>
      </c>
      <c r="L525" s="1" cm="1">
        <f t="array" ref="L525">_xlfn.IFS(A524&lt;&gt;Table1[[#This Row],[rok]],0,AND(L524=0, Table1[[#This Row],[Column1]]&lt;0),Table1[[#This Row],[wiek]]*Table1[[#This Row],[rok]],L524&lt;&gt;0,L524,L524=0,L524)</f>
        <v>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3">
      <c r="A526">
        <v>2018</v>
      </c>
      <c r="B526">
        <v>19</v>
      </c>
      <c r="C526">
        <v>101611</v>
      </c>
      <c r="D526">
        <v>97031</v>
      </c>
      <c r="E526">
        <v>92529</v>
      </c>
      <c r="F526">
        <v>88107</v>
      </c>
      <c r="G526">
        <f>Table1[[#This Row],[m_miasto]]+Table1[[#This Row],[k_miasto]]+Table1[[#This Row],[m_wies]]+Table1[[#This Row],[k_wies]]</f>
        <v>379278</v>
      </c>
      <c r="H526">
        <f>Table1[[#This Row],[m_miasto]]+Table1[[#This Row],[k_miasto]]</f>
        <v>198642</v>
      </c>
      <c r="I526">
        <f>Table1[[#This Row],[m_wies]]+Table1[[#This Row],[k_wies]]</f>
        <v>180636</v>
      </c>
      <c r="J526" s="1">
        <f>Table1[[#This Row],[m_miasto]]*Table1[[#This Row],[wiek]]</f>
        <v>1930609</v>
      </c>
      <c r="K526" s="1">
        <f>Table1[[#This Row],[m_miasto]]+Table1[[#This Row],[m_wies]]-Table1[[#This Row],[k_miasto]]-Table1[[#This Row],[k_wies]]</f>
        <v>9002</v>
      </c>
      <c r="L526" s="1" cm="1">
        <f t="array" ref="L526">_xlfn.IFS(A525&lt;&gt;Table1[[#This Row],[rok]],0,AND(L525=0, Table1[[#This Row],[Column1]]&lt;0),Table1[[#This Row],[wiek]]*Table1[[#This Row],[rok]],L525&lt;&gt;0,L525,L525=0,L525)</f>
        <v>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3">
      <c r="A527">
        <v>2018</v>
      </c>
      <c r="B527">
        <v>20</v>
      </c>
      <c r="C527">
        <v>104746</v>
      </c>
      <c r="D527">
        <v>99844</v>
      </c>
      <c r="E527">
        <v>95451</v>
      </c>
      <c r="F527">
        <v>90251</v>
      </c>
      <c r="G527">
        <f>Table1[[#This Row],[m_miasto]]+Table1[[#This Row],[k_miasto]]+Table1[[#This Row],[m_wies]]+Table1[[#This Row],[k_wies]]</f>
        <v>390292</v>
      </c>
      <c r="H527">
        <f>Table1[[#This Row],[m_miasto]]+Table1[[#This Row],[k_miasto]]</f>
        <v>204590</v>
      </c>
      <c r="I527">
        <f>Table1[[#This Row],[m_wies]]+Table1[[#This Row],[k_wies]]</f>
        <v>185702</v>
      </c>
      <c r="J527" s="1">
        <f>Table1[[#This Row],[m_miasto]]*Table1[[#This Row],[wiek]]</f>
        <v>2094920</v>
      </c>
      <c r="K527" s="1">
        <f>Table1[[#This Row],[m_miasto]]+Table1[[#This Row],[m_wies]]-Table1[[#This Row],[k_miasto]]-Table1[[#This Row],[k_wies]]</f>
        <v>10102</v>
      </c>
      <c r="L527" s="1" cm="1">
        <f t="array" ref="L527">_xlfn.IFS(A526&lt;&gt;Table1[[#This Row],[rok]],0,AND(L526=0, Table1[[#This Row],[Column1]]&lt;0),Table1[[#This Row],[wiek]]*Table1[[#This Row],[rok]],L526&lt;&gt;0,L526,L526=0,L526)</f>
        <v>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3">
      <c r="A528">
        <v>2018</v>
      </c>
      <c r="B528">
        <v>21</v>
      </c>
      <c r="C528">
        <v>111243</v>
      </c>
      <c r="D528">
        <v>108751</v>
      </c>
      <c r="E528">
        <v>96689</v>
      </c>
      <c r="F528">
        <v>89942</v>
      </c>
      <c r="G528">
        <f>Table1[[#This Row],[m_miasto]]+Table1[[#This Row],[k_miasto]]+Table1[[#This Row],[m_wies]]+Table1[[#This Row],[k_wies]]</f>
        <v>406625</v>
      </c>
      <c r="H528">
        <f>Table1[[#This Row],[m_miasto]]+Table1[[#This Row],[k_miasto]]</f>
        <v>219994</v>
      </c>
      <c r="I528">
        <f>Table1[[#This Row],[m_wies]]+Table1[[#This Row],[k_wies]]</f>
        <v>186631</v>
      </c>
      <c r="J528" s="1">
        <f>Table1[[#This Row],[m_miasto]]*Table1[[#This Row],[wiek]]</f>
        <v>2336103</v>
      </c>
      <c r="K528" s="1">
        <f>Table1[[#This Row],[m_miasto]]+Table1[[#This Row],[m_wies]]-Table1[[#This Row],[k_miasto]]-Table1[[#This Row],[k_wies]]</f>
        <v>9239</v>
      </c>
      <c r="L528" s="1" cm="1">
        <f t="array" ref="L528">_xlfn.IFS(A527&lt;&gt;Table1[[#This Row],[rok]],0,AND(L527=0, Table1[[#This Row],[Column1]]&lt;0),Table1[[#This Row],[wiek]]*Table1[[#This Row],[rok]],L527&lt;&gt;0,L527,L527=0,L527)</f>
        <v>0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3">
      <c r="A529">
        <v>2018</v>
      </c>
      <c r="B529">
        <v>22</v>
      </c>
      <c r="C529">
        <v>116100</v>
      </c>
      <c r="D529">
        <v>113442</v>
      </c>
      <c r="E529">
        <v>100515</v>
      </c>
      <c r="F529">
        <v>92986</v>
      </c>
      <c r="G529">
        <f>Table1[[#This Row],[m_miasto]]+Table1[[#This Row],[k_miasto]]+Table1[[#This Row],[m_wies]]+Table1[[#This Row],[k_wies]]</f>
        <v>423043</v>
      </c>
      <c r="H529">
        <f>Table1[[#This Row],[m_miasto]]+Table1[[#This Row],[k_miasto]]</f>
        <v>229542</v>
      </c>
      <c r="I529">
        <f>Table1[[#This Row],[m_wies]]+Table1[[#This Row],[k_wies]]</f>
        <v>193501</v>
      </c>
      <c r="J529" s="1">
        <f>Table1[[#This Row],[m_miasto]]*Table1[[#This Row],[wiek]]</f>
        <v>2554200</v>
      </c>
      <c r="K529" s="1">
        <f>Table1[[#This Row],[m_miasto]]+Table1[[#This Row],[m_wies]]-Table1[[#This Row],[k_miasto]]-Table1[[#This Row],[k_wies]]</f>
        <v>10187</v>
      </c>
      <c r="L529" s="1" cm="1">
        <f t="array" ref="L529">_xlfn.IFS(A528&lt;&gt;Table1[[#This Row],[rok]],0,AND(L528=0, Table1[[#This Row],[Column1]]&lt;0),Table1[[#This Row],[wiek]]*Table1[[#This Row],[rok]],L528&lt;&gt;0,L528,L528=0,L528)</f>
        <v>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3">
      <c r="A530">
        <v>2018</v>
      </c>
      <c r="B530">
        <v>23</v>
      </c>
      <c r="C530">
        <v>116042</v>
      </c>
      <c r="D530">
        <v>112967</v>
      </c>
      <c r="E530">
        <v>105709</v>
      </c>
      <c r="F530">
        <v>100148</v>
      </c>
      <c r="G530">
        <f>Table1[[#This Row],[m_miasto]]+Table1[[#This Row],[k_miasto]]+Table1[[#This Row],[m_wies]]+Table1[[#This Row],[k_wies]]</f>
        <v>434866</v>
      </c>
      <c r="H530">
        <f>Table1[[#This Row],[m_miasto]]+Table1[[#This Row],[k_miasto]]</f>
        <v>229009</v>
      </c>
      <c r="I530">
        <f>Table1[[#This Row],[m_wies]]+Table1[[#This Row],[k_wies]]</f>
        <v>205857</v>
      </c>
      <c r="J530" s="1">
        <f>Table1[[#This Row],[m_miasto]]*Table1[[#This Row],[wiek]]</f>
        <v>2668966</v>
      </c>
      <c r="K530" s="1">
        <f>Table1[[#This Row],[m_miasto]]+Table1[[#This Row],[m_wies]]-Table1[[#This Row],[k_miasto]]-Table1[[#This Row],[k_wies]]</f>
        <v>8636</v>
      </c>
      <c r="L530" s="1" cm="1">
        <f t="array" ref="L530">_xlfn.IFS(A529&lt;&gt;Table1[[#This Row],[rok]],0,AND(L529=0, Table1[[#This Row],[Column1]]&lt;0),Table1[[#This Row],[wiek]]*Table1[[#This Row],[rok]],L529&lt;&gt;0,L529,L529=0,L529)</f>
        <v>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3">
      <c r="A531">
        <v>2018</v>
      </c>
      <c r="B531">
        <v>24</v>
      </c>
      <c r="C531">
        <v>126056</v>
      </c>
      <c r="D531">
        <v>124146</v>
      </c>
      <c r="E531">
        <v>109090</v>
      </c>
      <c r="F531">
        <v>103107</v>
      </c>
      <c r="G531">
        <f>Table1[[#This Row],[m_miasto]]+Table1[[#This Row],[k_miasto]]+Table1[[#This Row],[m_wies]]+Table1[[#This Row],[k_wies]]</f>
        <v>462399</v>
      </c>
      <c r="H531">
        <f>Table1[[#This Row],[m_miasto]]+Table1[[#This Row],[k_miasto]]</f>
        <v>250202</v>
      </c>
      <c r="I531">
        <f>Table1[[#This Row],[m_wies]]+Table1[[#This Row],[k_wies]]</f>
        <v>212197</v>
      </c>
      <c r="J531" s="1">
        <f>Table1[[#This Row],[m_miasto]]*Table1[[#This Row],[wiek]]</f>
        <v>3025344</v>
      </c>
      <c r="K531" s="1">
        <f>Table1[[#This Row],[m_miasto]]+Table1[[#This Row],[m_wies]]-Table1[[#This Row],[k_miasto]]-Table1[[#This Row],[k_wies]]</f>
        <v>7893</v>
      </c>
      <c r="L531" s="1" cm="1">
        <f t="array" ref="L531">_xlfn.IFS(A530&lt;&gt;Table1[[#This Row],[rok]],0,AND(L530=0, Table1[[#This Row],[Column1]]&lt;0),Table1[[#This Row],[wiek]]*Table1[[#This Row],[rok]],L530&lt;&gt;0,L530,L530=0,L530)</f>
        <v>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3">
      <c r="A532">
        <v>2018</v>
      </c>
      <c r="B532">
        <v>25</v>
      </c>
      <c r="C532">
        <v>131760</v>
      </c>
      <c r="D532">
        <v>129650</v>
      </c>
      <c r="E532">
        <v>113836</v>
      </c>
      <c r="F532">
        <v>106202</v>
      </c>
      <c r="G532">
        <f>Table1[[#This Row],[m_miasto]]+Table1[[#This Row],[k_miasto]]+Table1[[#This Row],[m_wies]]+Table1[[#This Row],[k_wies]]</f>
        <v>481448</v>
      </c>
      <c r="H532">
        <f>Table1[[#This Row],[m_miasto]]+Table1[[#This Row],[k_miasto]]</f>
        <v>261410</v>
      </c>
      <c r="I532">
        <f>Table1[[#This Row],[m_wies]]+Table1[[#This Row],[k_wies]]</f>
        <v>220038</v>
      </c>
      <c r="J532" s="1">
        <f>Table1[[#This Row],[m_miasto]]*Table1[[#This Row],[wiek]]</f>
        <v>3294000</v>
      </c>
      <c r="K532" s="1">
        <f>Table1[[#This Row],[m_miasto]]+Table1[[#This Row],[m_wies]]-Table1[[#This Row],[k_miasto]]-Table1[[#This Row],[k_wies]]</f>
        <v>9744</v>
      </c>
      <c r="L532" s="1" cm="1">
        <f t="array" ref="L532">_xlfn.IFS(A531&lt;&gt;Table1[[#This Row],[rok]],0,AND(L531=0, Table1[[#This Row],[Column1]]&lt;0),Table1[[#This Row],[wiek]]*Table1[[#This Row],[rok]],L531&lt;&gt;0,L531,L531=0,L531)</f>
        <v>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3">
      <c r="A533">
        <v>2018</v>
      </c>
      <c r="B533">
        <v>26</v>
      </c>
      <c r="C533">
        <v>136861</v>
      </c>
      <c r="D533">
        <v>134334</v>
      </c>
      <c r="E533">
        <v>118071</v>
      </c>
      <c r="F533">
        <v>110820</v>
      </c>
      <c r="G533">
        <f>Table1[[#This Row],[m_miasto]]+Table1[[#This Row],[k_miasto]]+Table1[[#This Row],[m_wies]]+Table1[[#This Row],[k_wies]]</f>
        <v>500086</v>
      </c>
      <c r="H533">
        <f>Table1[[#This Row],[m_miasto]]+Table1[[#This Row],[k_miasto]]</f>
        <v>271195</v>
      </c>
      <c r="I533">
        <f>Table1[[#This Row],[m_wies]]+Table1[[#This Row],[k_wies]]</f>
        <v>228891</v>
      </c>
      <c r="J533" s="1">
        <f>Table1[[#This Row],[m_miasto]]*Table1[[#This Row],[wiek]]</f>
        <v>3558386</v>
      </c>
      <c r="K533" s="1">
        <f>Table1[[#This Row],[m_miasto]]+Table1[[#This Row],[m_wies]]-Table1[[#This Row],[k_miasto]]-Table1[[#This Row],[k_wies]]</f>
        <v>9778</v>
      </c>
      <c r="L533" s="1" cm="1">
        <f t="array" ref="L533">_xlfn.IFS(A532&lt;&gt;Table1[[#This Row],[rok]],0,AND(L532=0, Table1[[#This Row],[Column1]]&lt;0),Table1[[#This Row],[wiek]]*Table1[[#This Row],[rok]],L532&lt;&gt;0,L532,L532=0,L532)</f>
        <v>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3">
      <c r="A534">
        <v>2018</v>
      </c>
      <c r="B534">
        <v>27</v>
      </c>
      <c r="C534">
        <v>150228</v>
      </c>
      <c r="D534">
        <v>148870</v>
      </c>
      <c r="E534">
        <v>120574</v>
      </c>
      <c r="F534">
        <v>110581</v>
      </c>
      <c r="G534">
        <f>Table1[[#This Row],[m_miasto]]+Table1[[#This Row],[k_miasto]]+Table1[[#This Row],[m_wies]]+Table1[[#This Row],[k_wies]]</f>
        <v>530253</v>
      </c>
      <c r="H534">
        <f>Table1[[#This Row],[m_miasto]]+Table1[[#This Row],[k_miasto]]</f>
        <v>299098</v>
      </c>
      <c r="I534">
        <f>Table1[[#This Row],[m_wies]]+Table1[[#This Row],[k_wies]]</f>
        <v>231155</v>
      </c>
      <c r="J534" s="1">
        <f>Table1[[#This Row],[m_miasto]]*Table1[[#This Row],[wiek]]</f>
        <v>4056156</v>
      </c>
      <c r="K534" s="1">
        <f>Table1[[#This Row],[m_miasto]]+Table1[[#This Row],[m_wies]]-Table1[[#This Row],[k_miasto]]-Table1[[#This Row],[k_wies]]</f>
        <v>11351</v>
      </c>
      <c r="L534" s="1" cm="1">
        <f t="array" ref="L534">_xlfn.IFS(A533&lt;&gt;Table1[[#This Row],[rok]],0,AND(L533=0, Table1[[#This Row],[Column1]]&lt;0),Table1[[#This Row],[wiek]]*Table1[[#This Row],[rok]],L533&lt;&gt;0,L533,L533=0,L533)</f>
        <v>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3">
      <c r="A535">
        <v>2018</v>
      </c>
      <c r="B535">
        <v>28</v>
      </c>
      <c r="C535">
        <v>157071</v>
      </c>
      <c r="D535">
        <v>156416</v>
      </c>
      <c r="E535">
        <v>119703</v>
      </c>
      <c r="F535">
        <v>109567</v>
      </c>
      <c r="G535">
        <f>Table1[[#This Row],[m_miasto]]+Table1[[#This Row],[k_miasto]]+Table1[[#This Row],[m_wies]]+Table1[[#This Row],[k_wies]]</f>
        <v>542757</v>
      </c>
      <c r="H535">
        <f>Table1[[#This Row],[m_miasto]]+Table1[[#This Row],[k_miasto]]</f>
        <v>313487</v>
      </c>
      <c r="I535">
        <f>Table1[[#This Row],[m_wies]]+Table1[[#This Row],[k_wies]]</f>
        <v>229270</v>
      </c>
      <c r="J535" s="1">
        <f>Table1[[#This Row],[m_miasto]]*Table1[[#This Row],[wiek]]</f>
        <v>4397988</v>
      </c>
      <c r="K535" s="1">
        <f>Table1[[#This Row],[m_miasto]]+Table1[[#This Row],[m_wies]]-Table1[[#This Row],[k_miasto]]-Table1[[#This Row],[k_wies]]</f>
        <v>10791</v>
      </c>
      <c r="L535" s="1" cm="1">
        <f t="array" ref="L535">_xlfn.IFS(A534&lt;&gt;Table1[[#This Row],[rok]],0,AND(L534=0, Table1[[#This Row],[Column1]]&lt;0),Table1[[#This Row],[wiek]]*Table1[[#This Row],[rok]],L534&lt;&gt;0,L534,L534=0,L534)</f>
        <v>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3">
      <c r="A536">
        <v>2018</v>
      </c>
      <c r="B536">
        <v>29</v>
      </c>
      <c r="C536">
        <v>161100</v>
      </c>
      <c r="D536">
        <v>160119</v>
      </c>
      <c r="E536">
        <v>117981</v>
      </c>
      <c r="F536">
        <v>108250</v>
      </c>
      <c r="G536">
        <f>Table1[[#This Row],[m_miasto]]+Table1[[#This Row],[k_miasto]]+Table1[[#This Row],[m_wies]]+Table1[[#This Row],[k_wies]]</f>
        <v>547450</v>
      </c>
      <c r="H536">
        <f>Table1[[#This Row],[m_miasto]]+Table1[[#This Row],[k_miasto]]</f>
        <v>321219</v>
      </c>
      <c r="I536">
        <f>Table1[[#This Row],[m_wies]]+Table1[[#This Row],[k_wies]]</f>
        <v>226231</v>
      </c>
      <c r="J536" s="1">
        <f>Table1[[#This Row],[m_miasto]]*Table1[[#This Row],[wiek]]</f>
        <v>4671900</v>
      </c>
      <c r="K536" s="1">
        <f>Table1[[#This Row],[m_miasto]]+Table1[[#This Row],[m_wies]]-Table1[[#This Row],[k_miasto]]-Table1[[#This Row],[k_wies]]</f>
        <v>10712</v>
      </c>
      <c r="L536" s="1" cm="1">
        <f t="array" ref="L536">_xlfn.IFS(A535&lt;&gt;Table1[[#This Row],[rok]],0,AND(L535=0, Table1[[#This Row],[Column1]]&lt;0),Table1[[#This Row],[wiek]]*Table1[[#This Row],[rok]],L535&lt;&gt;0,L535,L535=0,L535)</f>
        <v>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3">
      <c r="A537">
        <v>2018</v>
      </c>
      <c r="B537">
        <v>30</v>
      </c>
      <c r="C537">
        <v>167496</v>
      </c>
      <c r="D537">
        <v>168388</v>
      </c>
      <c r="E537">
        <v>119380</v>
      </c>
      <c r="F537">
        <v>109086</v>
      </c>
      <c r="G537">
        <f>Table1[[#This Row],[m_miasto]]+Table1[[#This Row],[k_miasto]]+Table1[[#This Row],[m_wies]]+Table1[[#This Row],[k_wies]]</f>
        <v>564350</v>
      </c>
      <c r="H537">
        <f>Table1[[#This Row],[m_miasto]]+Table1[[#This Row],[k_miasto]]</f>
        <v>335884</v>
      </c>
      <c r="I537">
        <f>Table1[[#This Row],[m_wies]]+Table1[[#This Row],[k_wies]]</f>
        <v>228466</v>
      </c>
      <c r="J537" s="1">
        <f>Table1[[#This Row],[m_miasto]]*Table1[[#This Row],[wiek]]</f>
        <v>5024880</v>
      </c>
      <c r="K537" s="1">
        <f>Table1[[#This Row],[m_miasto]]+Table1[[#This Row],[m_wies]]-Table1[[#This Row],[k_miasto]]-Table1[[#This Row],[k_wies]]</f>
        <v>9402</v>
      </c>
      <c r="L537" s="1" cm="1">
        <f t="array" ref="L537">_xlfn.IFS(A536&lt;&gt;Table1[[#This Row],[rok]],0,AND(L536=0, Table1[[#This Row],[Column1]]&lt;0),Table1[[#This Row],[wiek]]*Table1[[#This Row],[rok]],L536&lt;&gt;0,L536,L536=0,L536)</f>
        <v>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3">
      <c r="A538">
        <v>2018</v>
      </c>
      <c r="B538">
        <v>31</v>
      </c>
      <c r="C538">
        <v>173563</v>
      </c>
      <c r="D538">
        <v>172967</v>
      </c>
      <c r="E538">
        <v>119129</v>
      </c>
      <c r="F538">
        <v>109129</v>
      </c>
      <c r="G538">
        <f>Table1[[#This Row],[m_miasto]]+Table1[[#This Row],[k_miasto]]+Table1[[#This Row],[m_wies]]+Table1[[#This Row],[k_wies]]</f>
        <v>574788</v>
      </c>
      <c r="H538">
        <f>Table1[[#This Row],[m_miasto]]+Table1[[#This Row],[k_miasto]]</f>
        <v>346530</v>
      </c>
      <c r="I538">
        <f>Table1[[#This Row],[m_wies]]+Table1[[#This Row],[k_wies]]</f>
        <v>228258</v>
      </c>
      <c r="J538" s="1">
        <f>Table1[[#This Row],[m_miasto]]*Table1[[#This Row],[wiek]]</f>
        <v>5380453</v>
      </c>
      <c r="K538" s="1">
        <f>Table1[[#This Row],[m_miasto]]+Table1[[#This Row],[m_wies]]-Table1[[#This Row],[k_miasto]]-Table1[[#This Row],[k_wies]]</f>
        <v>10596</v>
      </c>
      <c r="L538" s="1" cm="1">
        <f t="array" ref="L538">_xlfn.IFS(A537&lt;&gt;Table1[[#This Row],[rok]],0,AND(L537=0, Table1[[#This Row],[Column1]]&lt;0),Table1[[#This Row],[wiek]]*Table1[[#This Row],[rok]],L537&lt;&gt;0,L537,L537=0,L537)</f>
        <v>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3">
      <c r="A539">
        <v>2018</v>
      </c>
      <c r="B539">
        <v>32</v>
      </c>
      <c r="C539">
        <v>183007</v>
      </c>
      <c r="D539">
        <v>182881</v>
      </c>
      <c r="E539">
        <v>121221</v>
      </c>
      <c r="F539">
        <v>112609</v>
      </c>
      <c r="G539">
        <f>Table1[[#This Row],[m_miasto]]+Table1[[#This Row],[k_miasto]]+Table1[[#This Row],[m_wies]]+Table1[[#This Row],[k_wies]]</f>
        <v>599718</v>
      </c>
      <c r="H539">
        <f>Table1[[#This Row],[m_miasto]]+Table1[[#This Row],[k_miasto]]</f>
        <v>365888</v>
      </c>
      <c r="I539">
        <f>Table1[[#This Row],[m_wies]]+Table1[[#This Row],[k_wies]]</f>
        <v>233830</v>
      </c>
      <c r="J539" s="1">
        <f>Table1[[#This Row],[m_miasto]]*Table1[[#This Row],[wiek]]</f>
        <v>5856224</v>
      </c>
      <c r="K539" s="1">
        <f>Table1[[#This Row],[m_miasto]]+Table1[[#This Row],[m_wies]]-Table1[[#This Row],[k_miasto]]-Table1[[#This Row],[k_wies]]</f>
        <v>8738</v>
      </c>
      <c r="L539" s="1" cm="1">
        <f t="array" ref="L539">_xlfn.IFS(A538&lt;&gt;Table1[[#This Row],[rok]],0,AND(L538=0, Table1[[#This Row],[Column1]]&lt;0),Table1[[#This Row],[wiek]]*Table1[[#This Row],[rok]],L538&lt;&gt;0,L538,L538=0,L538)</f>
        <v>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3">
      <c r="A540">
        <v>2018</v>
      </c>
      <c r="B540">
        <v>33</v>
      </c>
      <c r="C540">
        <v>195083</v>
      </c>
      <c r="D540">
        <v>194796</v>
      </c>
      <c r="E540">
        <v>126672</v>
      </c>
      <c r="F540">
        <v>117668</v>
      </c>
      <c r="G540">
        <f>Table1[[#This Row],[m_miasto]]+Table1[[#This Row],[k_miasto]]+Table1[[#This Row],[m_wies]]+Table1[[#This Row],[k_wies]]</f>
        <v>634219</v>
      </c>
      <c r="H540">
        <f>Table1[[#This Row],[m_miasto]]+Table1[[#This Row],[k_miasto]]</f>
        <v>389879</v>
      </c>
      <c r="I540">
        <f>Table1[[#This Row],[m_wies]]+Table1[[#This Row],[k_wies]]</f>
        <v>244340</v>
      </c>
      <c r="J540" s="1">
        <f>Table1[[#This Row],[m_miasto]]*Table1[[#This Row],[wiek]]</f>
        <v>6437739</v>
      </c>
      <c r="K540" s="1">
        <f>Table1[[#This Row],[m_miasto]]+Table1[[#This Row],[m_wies]]-Table1[[#This Row],[k_miasto]]-Table1[[#This Row],[k_wies]]</f>
        <v>9291</v>
      </c>
      <c r="L540" s="1" cm="1">
        <f t="array" ref="L540">_xlfn.IFS(A539&lt;&gt;Table1[[#This Row],[rok]],0,AND(L539=0, Table1[[#This Row],[Column1]]&lt;0),Table1[[#This Row],[wiek]]*Table1[[#This Row],[rok]],L539&lt;&gt;0,L539,L539=0,L539)</f>
        <v>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3">
      <c r="A541">
        <v>2018</v>
      </c>
      <c r="B541">
        <v>34</v>
      </c>
      <c r="C541">
        <v>203560</v>
      </c>
      <c r="D541">
        <v>202059</v>
      </c>
      <c r="E541">
        <v>128312</v>
      </c>
      <c r="F541">
        <v>119803</v>
      </c>
      <c r="G541">
        <f>Table1[[#This Row],[m_miasto]]+Table1[[#This Row],[k_miasto]]+Table1[[#This Row],[m_wies]]+Table1[[#This Row],[k_wies]]</f>
        <v>653734</v>
      </c>
      <c r="H541">
        <f>Table1[[#This Row],[m_miasto]]+Table1[[#This Row],[k_miasto]]</f>
        <v>405619</v>
      </c>
      <c r="I541">
        <f>Table1[[#This Row],[m_wies]]+Table1[[#This Row],[k_wies]]</f>
        <v>248115</v>
      </c>
      <c r="J541" s="1">
        <f>Table1[[#This Row],[m_miasto]]*Table1[[#This Row],[wiek]]</f>
        <v>6921040</v>
      </c>
      <c r="K541" s="1">
        <f>Table1[[#This Row],[m_miasto]]+Table1[[#This Row],[m_wies]]-Table1[[#This Row],[k_miasto]]-Table1[[#This Row],[k_wies]]</f>
        <v>10010</v>
      </c>
      <c r="L541" s="1" cm="1">
        <f t="array" ref="L541">_xlfn.IFS(A540&lt;&gt;Table1[[#This Row],[rok]],0,AND(L540=0, Table1[[#This Row],[Column1]]&lt;0),Table1[[#This Row],[wiek]]*Table1[[#This Row],[rok]],L540&lt;&gt;0,L540,L540=0,L540)</f>
        <v>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3">
      <c r="A542">
        <v>2018</v>
      </c>
      <c r="B542">
        <v>35</v>
      </c>
      <c r="C542">
        <v>209692</v>
      </c>
      <c r="D542">
        <v>209058</v>
      </c>
      <c r="E542">
        <v>130761</v>
      </c>
      <c r="F542">
        <v>123277</v>
      </c>
      <c r="G542">
        <f>Table1[[#This Row],[m_miasto]]+Table1[[#This Row],[k_miasto]]+Table1[[#This Row],[m_wies]]+Table1[[#This Row],[k_wies]]</f>
        <v>672788</v>
      </c>
      <c r="H542">
        <f>Table1[[#This Row],[m_miasto]]+Table1[[#This Row],[k_miasto]]</f>
        <v>418750</v>
      </c>
      <c r="I542">
        <f>Table1[[#This Row],[m_wies]]+Table1[[#This Row],[k_wies]]</f>
        <v>254038</v>
      </c>
      <c r="J542" s="1">
        <f>Table1[[#This Row],[m_miasto]]*Table1[[#This Row],[wiek]]</f>
        <v>7339220</v>
      </c>
      <c r="K542" s="1">
        <f>Table1[[#This Row],[m_miasto]]+Table1[[#This Row],[m_wies]]-Table1[[#This Row],[k_miasto]]-Table1[[#This Row],[k_wies]]</f>
        <v>8118</v>
      </c>
      <c r="L542" s="1" cm="1">
        <f t="array" ref="L542">_xlfn.IFS(A541&lt;&gt;Table1[[#This Row],[rok]],0,AND(L541=0, Table1[[#This Row],[Column1]]&lt;0),Table1[[#This Row],[wiek]]*Table1[[#This Row],[rok]],L541&lt;&gt;0,L541,L541=0,L541)</f>
        <v>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3">
      <c r="A543">
        <v>2018</v>
      </c>
      <c r="B543">
        <v>36</v>
      </c>
      <c r="C543">
        <v>202108</v>
      </c>
      <c r="D543">
        <v>200910</v>
      </c>
      <c r="E543">
        <v>128277</v>
      </c>
      <c r="F543">
        <v>119896</v>
      </c>
      <c r="G543">
        <f>Table1[[#This Row],[m_miasto]]+Table1[[#This Row],[k_miasto]]+Table1[[#This Row],[m_wies]]+Table1[[#This Row],[k_wies]]</f>
        <v>651191</v>
      </c>
      <c r="H543">
        <f>Table1[[#This Row],[m_miasto]]+Table1[[#This Row],[k_miasto]]</f>
        <v>403018</v>
      </c>
      <c r="I543">
        <f>Table1[[#This Row],[m_wies]]+Table1[[#This Row],[k_wies]]</f>
        <v>248173</v>
      </c>
      <c r="J543" s="1">
        <f>Table1[[#This Row],[m_miasto]]*Table1[[#This Row],[wiek]]</f>
        <v>7275888</v>
      </c>
      <c r="K543" s="1">
        <f>Table1[[#This Row],[m_miasto]]+Table1[[#This Row],[m_wies]]-Table1[[#This Row],[k_miasto]]-Table1[[#This Row],[k_wies]]</f>
        <v>9579</v>
      </c>
      <c r="L543" s="1" cm="1">
        <f t="array" ref="L543">_xlfn.IFS(A542&lt;&gt;Table1[[#This Row],[rok]],0,AND(L542=0, Table1[[#This Row],[Column1]]&lt;0),Table1[[#This Row],[wiek]]*Table1[[#This Row],[rok]],L542&lt;&gt;0,L542,L542=0,L542)</f>
        <v>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3">
      <c r="A544">
        <v>2018</v>
      </c>
      <c r="B544">
        <v>37</v>
      </c>
      <c r="C544">
        <v>192897</v>
      </c>
      <c r="D544">
        <v>193573</v>
      </c>
      <c r="E544">
        <v>122051</v>
      </c>
      <c r="F544">
        <v>114366</v>
      </c>
      <c r="G544">
        <f>Table1[[#This Row],[m_miasto]]+Table1[[#This Row],[k_miasto]]+Table1[[#This Row],[m_wies]]+Table1[[#This Row],[k_wies]]</f>
        <v>622887</v>
      </c>
      <c r="H544">
        <f>Table1[[#This Row],[m_miasto]]+Table1[[#This Row],[k_miasto]]</f>
        <v>386470</v>
      </c>
      <c r="I544">
        <f>Table1[[#This Row],[m_wies]]+Table1[[#This Row],[k_wies]]</f>
        <v>236417</v>
      </c>
      <c r="J544" s="1">
        <f>Table1[[#This Row],[m_miasto]]*Table1[[#This Row],[wiek]]</f>
        <v>7137189</v>
      </c>
      <c r="K544" s="1">
        <f>Table1[[#This Row],[m_miasto]]+Table1[[#This Row],[m_wies]]-Table1[[#This Row],[k_miasto]]-Table1[[#This Row],[k_wies]]</f>
        <v>7009</v>
      </c>
      <c r="L544" s="1" cm="1">
        <f t="array" ref="L544">_xlfn.IFS(A543&lt;&gt;Table1[[#This Row],[rok]],0,AND(L543=0, Table1[[#This Row],[Column1]]&lt;0),Table1[[#This Row],[wiek]]*Table1[[#This Row],[rok]],L543&lt;&gt;0,L543,L543=0,L543)</f>
        <v>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3">
      <c r="A545">
        <v>2018</v>
      </c>
      <c r="B545">
        <v>38</v>
      </c>
      <c r="C545">
        <v>196078</v>
      </c>
      <c r="D545">
        <v>196330</v>
      </c>
      <c r="E545">
        <v>124134</v>
      </c>
      <c r="F545">
        <v>117373</v>
      </c>
      <c r="G545">
        <f>Table1[[#This Row],[m_miasto]]+Table1[[#This Row],[k_miasto]]+Table1[[#This Row],[m_wies]]+Table1[[#This Row],[k_wies]]</f>
        <v>633915</v>
      </c>
      <c r="H545">
        <f>Table1[[#This Row],[m_miasto]]+Table1[[#This Row],[k_miasto]]</f>
        <v>392408</v>
      </c>
      <c r="I545">
        <f>Table1[[#This Row],[m_wies]]+Table1[[#This Row],[k_wies]]</f>
        <v>241507</v>
      </c>
      <c r="J545" s="1">
        <f>Table1[[#This Row],[m_miasto]]*Table1[[#This Row],[wiek]]</f>
        <v>7450964</v>
      </c>
      <c r="K545" s="1">
        <f>Table1[[#This Row],[m_miasto]]+Table1[[#This Row],[m_wies]]-Table1[[#This Row],[k_miasto]]-Table1[[#This Row],[k_wies]]</f>
        <v>6509</v>
      </c>
      <c r="L545" s="1" cm="1">
        <f t="array" ref="L545">_xlfn.IFS(A544&lt;&gt;Table1[[#This Row],[rok]],0,AND(L544=0, Table1[[#This Row],[Column1]]&lt;0),Table1[[#This Row],[wiek]]*Table1[[#This Row],[rok]],L544&lt;&gt;0,L544,L544=0,L544)</f>
        <v>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3">
      <c r="A546">
        <v>2018</v>
      </c>
      <c r="B546">
        <v>39</v>
      </c>
      <c r="C546">
        <v>195418</v>
      </c>
      <c r="D546">
        <v>194221</v>
      </c>
      <c r="E546">
        <v>123375</v>
      </c>
      <c r="F546">
        <v>116157</v>
      </c>
      <c r="G546">
        <f>Table1[[#This Row],[m_miasto]]+Table1[[#This Row],[k_miasto]]+Table1[[#This Row],[m_wies]]+Table1[[#This Row],[k_wies]]</f>
        <v>629171</v>
      </c>
      <c r="H546">
        <f>Table1[[#This Row],[m_miasto]]+Table1[[#This Row],[k_miasto]]</f>
        <v>389639</v>
      </c>
      <c r="I546">
        <f>Table1[[#This Row],[m_wies]]+Table1[[#This Row],[k_wies]]</f>
        <v>239532</v>
      </c>
      <c r="J546" s="1">
        <f>Table1[[#This Row],[m_miasto]]*Table1[[#This Row],[wiek]]</f>
        <v>7621302</v>
      </c>
      <c r="K546" s="1">
        <f>Table1[[#This Row],[m_miasto]]+Table1[[#This Row],[m_wies]]-Table1[[#This Row],[k_miasto]]-Table1[[#This Row],[k_wies]]</f>
        <v>8415</v>
      </c>
      <c r="L546" s="1" cm="1">
        <f t="array" ref="L546">_xlfn.IFS(A545&lt;&gt;Table1[[#This Row],[rok]],0,AND(L545=0, Table1[[#This Row],[Column1]]&lt;0),Table1[[#This Row],[wiek]]*Table1[[#This Row],[rok]],L545&lt;&gt;0,L545,L545=0,L545)</f>
        <v>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3">
      <c r="A547">
        <v>2018</v>
      </c>
      <c r="B547">
        <v>40</v>
      </c>
      <c r="C547">
        <v>188210</v>
      </c>
      <c r="D547">
        <v>188084</v>
      </c>
      <c r="E547">
        <v>120570</v>
      </c>
      <c r="F547">
        <v>113934</v>
      </c>
      <c r="G547">
        <f>Table1[[#This Row],[m_miasto]]+Table1[[#This Row],[k_miasto]]+Table1[[#This Row],[m_wies]]+Table1[[#This Row],[k_wies]]</f>
        <v>610798</v>
      </c>
      <c r="H547">
        <f>Table1[[#This Row],[m_miasto]]+Table1[[#This Row],[k_miasto]]</f>
        <v>376294</v>
      </c>
      <c r="I547">
        <f>Table1[[#This Row],[m_wies]]+Table1[[#This Row],[k_wies]]</f>
        <v>234504</v>
      </c>
      <c r="J547" s="1">
        <f>Table1[[#This Row],[m_miasto]]*Table1[[#This Row],[wiek]]</f>
        <v>7528400</v>
      </c>
      <c r="K547" s="1">
        <f>Table1[[#This Row],[m_miasto]]+Table1[[#This Row],[m_wies]]-Table1[[#This Row],[k_miasto]]-Table1[[#This Row],[k_wies]]</f>
        <v>6762</v>
      </c>
      <c r="L547" s="1" cm="1">
        <f t="array" ref="L547">_xlfn.IFS(A546&lt;&gt;Table1[[#This Row],[rok]],0,AND(L546=0, Table1[[#This Row],[Column1]]&lt;0),Table1[[#This Row],[wiek]]*Table1[[#This Row],[rok]],L546&lt;&gt;0,L546,L546=0,L546)</f>
        <v>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3">
      <c r="A548">
        <v>2018</v>
      </c>
      <c r="B548">
        <v>41</v>
      </c>
      <c r="C548">
        <v>185355</v>
      </c>
      <c r="D548">
        <v>185760</v>
      </c>
      <c r="E548">
        <v>120695</v>
      </c>
      <c r="F548">
        <v>113473</v>
      </c>
      <c r="G548">
        <f>Table1[[#This Row],[m_miasto]]+Table1[[#This Row],[k_miasto]]+Table1[[#This Row],[m_wies]]+Table1[[#This Row],[k_wies]]</f>
        <v>605283</v>
      </c>
      <c r="H548">
        <f>Table1[[#This Row],[m_miasto]]+Table1[[#This Row],[k_miasto]]</f>
        <v>371115</v>
      </c>
      <c r="I548">
        <f>Table1[[#This Row],[m_wies]]+Table1[[#This Row],[k_wies]]</f>
        <v>234168</v>
      </c>
      <c r="J548" s="1">
        <f>Table1[[#This Row],[m_miasto]]*Table1[[#This Row],[wiek]]</f>
        <v>7599555</v>
      </c>
      <c r="K548" s="1">
        <f>Table1[[#This Row],[m_miasto]]+Table1[[#This Row],[m_wies]]-Table1[[#This Row],[k_miasto]]-Table1[[#This Row],[k_wies]]</f>
        <v>6817</v>
      </c>
      <c r="L548" s="1" cm="1">
        <f t="array" ref="L548">_xlfn.IFS(A547&lt;&gt;Table1[[#This Row],[rok]],0,AND(L547=0, Table1[[#This Row],[Column1]]&lt;0),Table1[[#This Row],[wiek]]*Table1[[#This Row],[rok]],L547&lt;&gt;0,L547,L547=0,L547)</f>
        <v>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3">
      <c r="A549">
        <v>2018</v>
      </c>
      <c r="B549">
        <v>42</v>
      </c>
      <c r="C549">
        <v>184019</v>
      </c>
      <c r="D549">
        <v>186311</v>
      </c>
      <c r="E549">
        <v>122063</v>
      </c>
      <c r="F549">
        <v>114304</v>
      </c>
      <c r="G549">
        <f>Table1[[#This Row],[m_miasto]]+Table1[[#This Row],[k_miasto]]+Table1[[#This Row],[m_wies]]+Table1[[#This Row],[k_wies]]</f>
        <v>606697</v>
      </c>
      <c r="H549">
        <f>Table1[[#This Row],[m_miasto]]+Table1[[#This Row],[k_miasto]]</f>
        <v>370330</v>
      </c>
      <c r="I549">
        <f>Table1[[#This Row],[m_wies]]+Table1[[#This Row],[k_wies]]</f>
        <v>236367</v>
      </c>
      <c r="J549" s="1">
        <f>Table1[[#This Row],[m_miasto]]*Table1[[#This Row],[wiek]]</f>
        <v>7728798</v>
      </c>
      <c r="K549" s="1">
        <f>Table1[[#This Row],[m_miasto]]+Table1[[#This Row],[m_wies]]-Table1[[#This Row],[k_miasto]]-Table1[[#This Row],[k_wies]]</f>
        <v>5467</v>
      </c>
      <c r="L549" s="1" cm="1">
        <f t="array" ref="L549">_xlfn.IFS(A548&lt;&gt;Table1[[#This Row],[rok]],0,AND(L548=0, Table1[[#This Row],[Column1]]&lt;0),Table1[[#This Row],[wiek]]*Table1[[#This Row],[rok]],L548&lt;&gt;0,L548,L548=0,L548)</f>
        <v>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3">
      <c r="A550">
        <v>2018</v>
      </c>
      <c r="B550">
        <v>43</v>
      </c>
      <c r="C550">
        <v>175863</v>
      </c>
      <c r="D550">
        <v>177319</v>
      </c>
      <c r="E550">
        <v>119099</v>
      </c>
      <c r="F550">
        <v>112892</v>
      </c>
      <c r="G550">
        <f>Table1[[#This Row],[m_miasto]]+Table1[[#This Row],[k_miasto]]+Table1[[#This Row],[m_wies]]+Table1[[#This Row],[k_wies]]</f>
        <v>585173</v>
      </c>
      <c r="H550">
        <f>Table1[[#This Row],[m_miasto]]+Table1[[#This Row],[k_miasto]]</f>
        <v>353182</v>
      </c>
      <c r="I550">
        <f>Table1[[#This Row],[m_wies]]+Table1[[#This Row],[k_wies]]</f>
        <v>231991</v>
      </c>
      <c r="J550" s="1">
        <f>Table1[[#This Row],[m_miasto]]*Table1[[#This Row],[wiek]]</f>
        <v>7562109</v>
      </c>
      <c r="K550" s="1">
        <f>Table1[[#This Row],[m_miasto]]+Table1[[#This Row],[m_wies]]-Table1[[#This Row],[k_miasto]]-Table1[[#This Row],[k_wies]]</f>
        <v>4751</v>
      </c>
      <c r="L550" s="1" cm="1">
        <f t="array" ref="L550">_xlfn.IFS(A549&lt;&gt;Table1[[#This Row],[rok]],0,AND(L549=0, Table1[[#This Row],[Column1]]&lt;0),Table1[[#This Row],[wiek]]*Table1[[#This Row],[rok]],L549&lt;&gt;0,L549,L549=0,L549)</f>
        <v>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3">
      <c r="A551">
        <v>2018</v>
      </c>
      <c r="B551">
        <v>44</v>
      </c>
      <c r="C551">
        <v>167327</v>
      </c>
      <c r="D551">
        <v>168961</v>
      </c>
      <c r="E551">
        <v>117035</v>
      </c>
      <c r="F551">
        <v>110155</v>
      </c>
      <c r="G551">
        <f>Table1[[#This Row],[m_miasto]]+Table1[[#This Row],[k_miasto]]+Table1[[#This Row],[m_wies]]+Table1[[#This Row],[k_wies]]</f>
        <v>563478</v>
      </c>
      <c r="H551">
        <f>Table1[[#This Row],[m_miasto]]+Table1[[#This Row],[k_miasto]]</f>
        <v>336288</v>
      </c>
      <c r="I551">
        <f>Table1[[#This Row],[m_wies]]+Table1[[#This Row],[k_wies]]</f>
        <v>227190</v>
      </c>
      <c r="J551" s="1">
        <f>Table1[[#This Row],[m_miasto]]*Table1[[#This Row],[wiek]]</f>
        <v>7362388</v>
      </c>
      <c r="K551" s="1">
        <f>Table1[[#This Row],[m_miasto]]+Table1[[#This Row],[m_wies]]-Table1[[#This Row],[k_miasto]]-Table1[[#This Row],[k_wies]]</f>
        <v>5246</v>
      </c>
      <c r="L551" s="1" cm="1">
        <f t="array" ref="L551">_xlfn.IFS(A550&lt;&gt;Table1[[#This Row],[rok]],0,AND(L550=0, Table1[[#This Row],[Column1]]&lt;0),Table1[[#This Row],[wiek]]*Table1[[#This Row],[rok]],L550&lt;&gt;0,L550,L550=0,L550)</f>
        <v>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3">
      <c r="A552">
        <v>2018</v>
      </c>
      <c r="B552">
        <v>45</v>
      </c>
      <c r="C552">
        <v>158794</v>
      </c>
      <c r="D552">
        <v>161221</v>
      </c>
      <c r="E552">
        <v>113199</v>
      </c>
      <c r="F552">
        <v>107466</v>
      </c>
      <c r="G552">
        <f>Table1[[#This Row],[m_miasto]]+Table1[[#This Row],[k_miasto]]+Table1[[#This Row],[m_wies]]+Table1[[#This Row],[k_wies]]</f>
        <v>540680</v>
      </c>
      <c r="H552">
        <f>Table1[[#This Row],[m_miasto]]+Table1[[#This Row],[k_miasto]]</f>
        <v>320015</v>
      </c>
      <c r="I552">
        <f>Table1[[#This Row],[m_wies]]+Table1[[#This Row],[k_wies]]</f>
        <v>220665</v>
      </c>
      <c r="J552" s="1">
        <f>Table1[[#This Row],[m_miasto]]*Table1[[#This Row],[wiek]]</f>
        <v>7145730</v>
      </c>
      <c r="K552" s="1">
        <f>Table1[[#This Row],[m_miasto]]+Table1[[#This Row],[m_wies]]-Table1[[#This Row],[k_miasto]]-Table1[[#This Row],[k_wies]]</f>
        <v>3306</v>
      </c>
      <c r="L552" s="1" cm="1">
        <f t="array" ref="L552">_xlfn.IFS(A551&lt;&gt;Table1[[#This Row],[rok]],0,AND(L551=0, Table1[[#This Row],[Column1]]&lt;0),Table1[[#This Row],[wiek]]*Table1[[#This Row],[rok]],L551&lt;&gt;0,L551,L551=0,L551)</f>
        <v>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3">
      <c r="A553">
        <v>2018</v>
      </c>
      <c r="B553">
        <v>46</v>
      </c>
      <c r="C553">
        <v>151794</v>
      </c>
      <c r="D553">
        <v>153965</v>
      </c>
      <c r="E553">
        <v>109770</v>
      </c>
      <c r="F553">
        <v>104505</v>
      </c>
      <c r="G553">
        <f>Table1[[#This Row],[m_miasto]]+Table1[[#This Row],[k_miasto]]+Table1[[#This Row],[m_wies]]+Table1[[#This Row],[k_wies]]</f>
        <v>520034</v>
      </c>
      <c r="H553">
        <f>Table1[[#This Row],[m_miasto]]+Table1[[#This Row],[k_miasto]]</f>
        <v>305759</v>
      </c>
      <c r="I553">
        <f>Table1[[#This Row],[m_wies]]+Table1[[#This Row],[k_wies]]</f>
        <v>214275</v>
      </c>
      <c r="J553" s="1">
        <f>Table1[[#This Row],[m_miasto]]*Table1[[#This Row],[wiek]]</f>
        <v>6982524</v>
      </c>
      <c r="K553" s="1">
        <f>Table1[[#This Row],[m_miasto]]+Table1[[#This Row],[m_wies]]-Table1[[#This Row],[k_miasto]]-Table1[[#This Row],[k_wies]]</f>
        <v>3094</v>
      </c>
      <c r="L553" s="1" cm="1">
        <f t="array" ref="L553">_xlfn.IFS(A552&lt;&gt;Table1[[#This Row],[rok]],0,AND(L552=0, Table1[[#This Row],[Column1]]&lt;0),Table1[[#This Row],[wiek]]*Table1[[#This Row],[rok]],L552&lt;&gt;0,L552,L552=0,L552)</f>
        <v>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3">
      <c r="A554">
        <v>2018</v>
      </c>
      <c r="B554">
        <v>47</v>
      </c>
      <c r="C554">
        <v>143132</v>
      </c>
      <c r="D554">
        <v>147407</v>
      </c>
      <c r="E554">
        <v>106592</v>
      </c>
      <c r="F554">
        <v>101724</v>
      </c>
      <c r="G554">
        <f>Table1[[#This Row],[m_miasto]]+Table1[[#This Row],[k_miasto]]+Table1[[#This Row],[m_wies]]+Table1[[#This Row],[k_wies]]</f>
        <v>498855</v>
      </c>
      <c r="H554">
        <f>Table1[[#This Row],[m_miasto]]+Table1[[#This Row],[k_miasto]]</f>
        <v>290539</v>
      </c>
      <c r="I554">
        <f>Table1[[#This Row],[m_wies]]+Table1[[#This Row],[k_wies]]</f>
        <v>208316</v>
      </c>
      <c r="J554" s="1">
        <f>Table1[[#This Row],[m_miasto]]*Table1[[#This Row],[wiek]]</f>
        <v>6727204</v>
      </c>
      <c r="K554" s="1">
        <f>Table1[[#This Row],[m_miasto]]+Table1[[#This Row],[m_wies]]-Table1[[#This Row],[k_miasto]]-Table1[[#This Row],[k_wies]]</f>
        <v>593</v>
      </c>
      <c r="L554" s="1" cm="1">
        <f t="array" ref="L554">_xlfn.IFS(A553&lt;&gt;Table1[[#This Row],[rok]],0,AND(L553=0, Table1[[#This Row],[Column1]]&lt;0),Table1[[#This Row],[wiek]]*Table1[[#This Row],[rok]],L553&lt;&gt;0,L553,L553=0,L553)</f>
        <v>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3">
      <c r="A555">
        <v>2018</v>
      </c>
      <c r="B555">
        <v>48</v>
      </c>
      <c r="C555">
        <v>138596</v>
      </c>
      <c r="D555">
        <v>142967</v>
      </c>
      <c r="E555">
        <v>103707</v>
      </c>
      <c r="F555">
        <v>97759</v>
      </c>
      <c r="G555">
        <f>Table1[[#This Row],[m_miasto]]+Table1[[#This Row],[k_miasto]]+Table1[[#This Row],[m_wies]]+Table1[[#This Row],[k_wies]]</f>
        <v>483029</v>
      </c>
      <c r="H555">
        <f>Table1[[#This Row],[m_miasto]]+Table1[[#This Row],[k_miasto]]</f>
        <v>281563</v>
      </c>
      <c r="I555">
        <f>Table1[[#This Row],[m_wies]]+Table1[[#This Row],[k_wies]]</f>
        <v>201466</v>
      </c>
      <c r="J555" s="1">
        <f>Table1[[#This Row],[m_miasto]]*Table1[[#This Row],[wiek]]</f>
        <v>6652608</v>
      </c>
      <c r="K555" s="1">
        <f>Table1[[#This Row],[m_miasto]]+Table1[[#This Row],[m_wies]]-Table1[[#This Row],[k_miasto]]-Table1[[#This Row],[k_wies]]</f>
        <v>1577</v>
      </c>
      <c r="L555" s="1" cm="1">
        <f t="array" ref="L555">_xlfn.IFS(A554&lt;&gt;Table1[[#This Row],[rok]],0,AND(L554=0, Table1[[#This Row],[Column1]]&lt;0),Table1[[#This Row],[wiek]]*Table1[[#This Row],[rok]],L554&lt;&gt;0,L554,L554=0,L554)</f>
        <v>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3">
      <c r="A556">
        <v>2018</v>
      </c>
      <c r="B556">
        <v>49</v>
      </c>
      <c r="C556">
        <v>131255</v>
      </c>
      <c r="D556">
        <v>136867</v>
      </c>
      <c r="E556">
        <v>100532</v>
      </c>
      <c r="F556">
        <v>95754</v>
      </c>
      <c r="G556">
        <f>Table1[[#This Row],[m_miasto]]+Table1[[#This Row],[k_miasto]]+Table1[[#This Row],[m_wies]]+Table1[[#This Row],[k_wies]]</f>
        <v>464408</v>
      </c>
      <c r="H556">
        <f>Table1[[#This Row],[m_miasto]]+Table1[[#This Row],[k_miasto]]</f>
        <v>268122</v>
      </c>
      <c r="I556">
        <f>Table1[[#This Row],[m_wies]]+Table1[[#This Row],[k_wies]]</f>
        <v>196286</v>
      </c>
      <c r="J556" s="1">
        <f>Table1[[#This Row],[m_miasto]]*Table1[[#This Row],[wiek]]</f>
        <v>6431495</v>
      </c>
      <c r="K556" s="1">
        <f>Table1[[#This Row],[m_miasto]]+Table1[[#This Row],[m_wies]]-Table1[[#This Row],[k_miasto]]-Table1[[#This Row],[k_wies]]</f>
        <v>-834</v>
      </c>
      <c r="L556" s="1" cm="1">
        <f t="array" ref="L556">_xlfn.IFS(A555&lt;&gt;Table1[[#This Row],[rok]],0,AND(L555=0, Table1[[#This Row],[Column1]]&lt;0),Table1[[#This Row],[wiek]]*Table1[[#This Row],[rok]],L555&lt;&gt;0,L555,L555=0,L555)</f>
        <v>98882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3">
      <c r="A557">
        <v>2018</v>
      </c>
      <c r="B557">
        <v>50</v>
      </c>
      <c r="C557">
        <v>127979</v>
      </c>
      <c r="D557">
        <v>134341</v>
      </c>
      <c r="E557">
        <v>99231</v>
      </c>
      <c r="F557">
        <v>93998</v>
      </c>
      <c r="G557">
        <f>Table1[[#This Row],[m_miasto]]+Table1[[#This Row],[k_miasto]]+Table1[[#This Row],[m_wies]]+Table1[[#This Row],[k_wies]]</f>
        <v>455549</v>
      </c>
      <c r="H557">
        <f>Table1[[#This Row],[m_miasto]]+Table1[[#This Row],[k_miasto]]</f>
        <v>262320</v>
      </c>
      <c r="I557">
        <f>Table1[[#This Row],[m_wies]]+Table1[[#This Row],[k_wies]]</f>
        <v>193229</v>
      </c>
      <c r="J557" s="1">
        <f>Table1[[#This Row],[m_miasto]]*Table1[[#This Row],[wiek]]</f>
        <v>6398950</v>
      </c>
      <c r="K557" s="1">
        <f>Table1[[#This Row],[m_miasto]]+Table1[[#This Row],[m_wies]]-Table1[[#This Row],[k_miasto]]-Table1[[#This Row],[k_wies]]</f>
        <v>-1129</v>
      </c>
      <c r="L557" s="1" cm="1">
        <f t="array" ref="L557">_xlfn.IFS(A556&lt;&gt;Table1[[#This Row],[rok]],0,AND(L556=0, Table1[[#This Row],[Column1]]&lt;0),Table1[[#This Row],[wiek]]*Table1[[#This Row],[rok]],L556&lt;&gt;0,L556,L556=0,L556)</f>
        <v>98882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3">
      <c r="A558">
        <v>2018</v>
      </c>
      <c r="B558">
        <v>51</v>
      </c>
      <c r="C558">
        <v>125213</v>
      </c>
      <c r="D558">
        <v>133234</v>
      </c>
      <c r="E558">
        <v>98839</v>
      </c>
      <c r="F558">
        <v>93025</v>
      </c>
      <c r="G558">
        <f>Table1[[#This Row],[m_miasto]]+Table1[[#This Row],[k_miasto]]+Table1[[#This Row],[m_wies]]+Table1[[#This Row],[k_wies]]</f>
        <v>450311</v>
      </c>
      <c r="H558">
        <f>Table1[[#This Row],[m_miasto]]+Table1[[#This Row],[k_miasto]]</f>
        <v>258447</v>
      </c>
      <c r="I558">
        <f>Table1[[#This Row],[m_wies]]+Table1[[#This Row],[k_wies]]</f>
        <v>191864</v>
      </c>
      <c r="J558" s="1">
        <f>Table1[[#This Row],[m_miasto]]*Table1[[#This Row],[wiek]]</f>
        <v>6385863</v>
      </c>
      <c r="K558" s="1">
        <f>Table1[[#This Row],[m_miasto]]+Table1[[#This Row],[m_wies]]-Table1[[#This Row],[k_miasto]]-Table1[[#This Row],[k_wies]]</f>
        <v>-2207</v>
      </c>
      <c r="L558" s="1" cm="1">
        <f t="array" ref="L558">_xlfn.IFS(A557&lt;&gt;Table1[[#This Row],[rok]],0,AND(L557=0, Table1[[#This Row],[Column1]]&lt;0),Table1[[#This Row],[wiek]]*Table1[[#This Row],[rok]],L557&lt;&gt;0,L557,L557=0,L557)</f>
        <v>98882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3">
      <c r="A559">
        <v>2018</v>
      </c>
      <c r="B559">
        <v>52</v>
      </c>
      <c r="C559">
        <v>125603</v>
      </c>
      <c r="D559">
        <v>135356</v>
      </c>
      <c r="E559">
        <v>98546</v>
      </c>
      <c r="F559">
        <v>92290</v>
      </c>
      <c r="G559">
        <f>Table1[[#This Row],[m_miasto]]+Table1[[#This Row],[k_miasto]]+Table1[[#This Row],[m_wies]]+Table1[[#This Row],[k_wies]]</f>
        <v>451795</v>
      </c>
      <c r="H559">
        <f>Table1[[#This Row],[m_miasto]]+Table1[[#This Row],[k_miasto]]</f>
        <v>260959</v>
      </c>
      <c r="I559">
        <f>Table1[[#This Row],[m_wies]]+Table1[[#This Row],[k_wies]]</f>
        <v>190836</v>
      </c>
      <c r="J559" s="1">
        <f>Table1[[#This Row],[m_miasto]]*Table1[[#This Row],[wiek]]</f>
        <v>6531356</v>
      </c>
      <c r="K559" s="1">
        <f>Table1[[#This Row],[m_miasto]]+Table1[[#This Row],[m_wies]]-Table1[[#This Row],[k_miasto]]-Table1[[#This Row],[k_wies]]</f>
        <v>-3497</v>
      </c>
      <c r="L559" s="1" cm="1">
        <f t="array" ref="L559">_xlfn.IFS(A558&lt;&gt;Table1[[#This Row],[rok]],0,AND(L558=0, Table1[[#This Row],[Column1]]&lt;0),Table1[[#This Row],[wiek]]*Table1[[#This Row],[rok]],L558&lt;&gt;0,L558,L558=0,L558)</f>
        <v>98882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3">
      <c r="A560">
        <v>2018</v>
      </c>
      <c r="B560">
        <v>53</v>
      </c>
      <c r="C560">
        <v>126286</v>
      </c>
      <c r="D560">
        <v>137442</v>
      </c>
      <c r="E560">
        <v>99457</v>
      </c>
      <c r="F560">
        <v>92839</v>
      </c>
      <c r="G560">
        <f>Table1[[#This Row],[m_miasto]]+Table1[[#This Row],[k_miasto]]+Table1[[#This Row],[m_wies]]+Table1[[#This Row],[k_wies]]</f>
        <v>456024</v>
      </c>
      <c r="H560">
        <f>Table1[[#This Row],[m_miasto]]+Table1[[#This Row],[k_miasto]]</f>
        <v>263728</v>
      </c>
      <c r="I560">
        <f>Table1[[#This Row],[m_wies]]+Table1[[#This Row],[k_wies]]</f>
        <v>192296</v>
      </c>
      <c r="J560" s="1">
        <f>Table1[[#This Row],[m_miasto]]*Table1[[#This Row],[wiek]]</f>
        <v>6693158</v>
      </c>
      <c r="K560" s="1">
        <f>Table1[[#This Row],[m_miasto]]+Table1[[#This Row],[m_wies]]-Table1[[#This Row],[k_miasto]]-Table1[[#This Row],[k_wies]]</f>
        <v>-4538</v>
      </c>
      <c r="L560" s="1" cm="1">
        <f t="array" ref="L560">_xlfn.IFS(A559&lt;&gt;Table1[[#This Row],[rok]],0,AND(L559=0, Table1[[#This Row],[Column1]]&lt;0),Table1[[#This Row],[wiek]]*Table1[[#This Row],[rok]],L559&lt;&gt;0,L559,L559=0,L559)</f>
        <v>98882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3">
      <c r="A561">
        <v>2018</v>
      </c>
      <c r="B561">
        <v>54</v>
      </c>
      <c r="C561">
        <v>129097</v>
      </c>
      <c r="D561">
        <v>142196</v>
      </c>
      <c r="E561">
        <v>100338</v>
      </c>
      <c r="F561">
        <v>93243</v>
      </c>
      <c r="G561">
        <f>Table1[[#This Row],[m_miasto]]+Table1[[#This Row],[k_miasto]]+Table1[[#This Row],[m_wies]]+Table1[[#This Row],[k_wies]]</f>
        <v>464874</v>
      </c>
      <c r="H561">
        <f>Table1[[#This Row],[m_miasto]]+Table1[[#This Row],[k_miasto]]</f>
        <v>271293</v>
      </c>
      <c r="I561">
        <f>Table1[[#This Row],[m_wies]]+Table1[[#This Row],[k_wies]]</f>
        <v>193581</v>
      </c>
      <c r="J561" s="1">
        <f>Table1[[#This Row],[m_miasto]]*Table1[[#This Row],[wiek]]</f>
        <v>6971238</v>
      </c>
      <c r="K561" s="1">
        <f>Table1[[#This Row],[m_miasto]]+Table1[[#This Row],[m_wies]]-Table1[[#This Row],[k_miasto]]-Table1[[#This Row],[k_wies]]</f>
        <v>-6004</v>
      </c>
      <c r="L561" s="1" cm="1">
        <f t="array" ref="L561">_xlfn.IFS(A560&lt;&gt;Table1[[#This Row],[rok]],0,AND(L560=0, Table1[[#This Row],[Column1]]&lt;0),Table1[[#This Row],[wiek]]*Table1[[#This Row],[rok]],L560&lt;&gt;0,L560,L560=0,L560)</f>
        <v>98882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3">
      <c r="A562">
        <v>2018</v>
      </c>
      <c r="B562">
        <v>55</v>
      </c>
      <c r="C562">
        <v>130889</v>
      </c>
      <c r="D562">
        <v>146176</v>
      </c>
      <c r="E562">
        <v>101153</v>
      </c>
      <c r="F562">
        <v>94891</v>
      </c>
      <c r="G562">
        <f>Table1[[#This Row],[m_miasto]]+Table1[[#This Row],[k_miasto]]+Table1[[#This Row],[m_wies]]+Table1[[#This Row],[k_wies]]</f>
        <v>473109</v>
      </c>
      <c r="H562">
        <f>Table1[[#This Row],[m_miasto]]+Table1[[#This Row],[k_miasto]]</f>
        <v>277065</v>
      </c>
      <c r="I562">
        <f>Table1[[#This Row],[m_wies]]+Table1[[#This Row],[k_wies]]</f>
        <v>196044</v>
      </c>
      <c r="J562" s="1">
        <f>Table1[[#This Row],[m_miasto]]*Table1[[#This Row],[wiek]]</f>
        <v>7198895</v>
      </c>
      <c r="K562" s="1">
        <f>Table1[[#This Row],[m_miasto]]+Table1[[#This Row],[m_wies]]-Table1[[#This Row],[k_miasto]]-Table1[[#This Row],[k_wies]]</f>
        <v>-9025</v>
      </c>
      <c r="L562" s="1" cm="1">
        <f t="array" ref="L562">_xlfn.IFS(A561&lt;&gt;Table1[[#This Row],[rok]],0,AND(L561=0, Table1[[#This Row],[Column1]]&lt;0),Table1[[#This Row],[wiek]]*Table1[[#This Row],[rok]],L561&lt;&gt;0,L561,L561=0,L561)</f>
        <v>98882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3">
      <c r="A563">
        <v>2018</v>
      </c>
      <c r="B563">
        <v>56</v>
      </c>
      <c r="C563">
        <v>131604</v>
      </c>
      <c r="D563">
        <v>148528</v>
      </c>
      <c r="E563">
        <v>100995</v>
      </c>
      <c r="F563">
        <v>94450</v>
      </c>
      <c r="G563">
        <f>Table1[[#This Row],[m_miasto]]+Table1[[#This Row],[k_miasto]]+Table1[[#This Row],[m_wies]]+Table1[[#This Row],[k_wies]]</f>
        <v>475577</v>
      </c>
      <c r="H563">
        <f>Table1[[#This Row],[m_miasto]]+Table1[[#This Row],[k_miasto]]</f>
        <v>280132</v>
      </c>
      <c r="I563">
        <f>Table1[[#This Row],[m_wies]]+Table1[[#This Row],[k_wies]]</f>
        <v>195445</v>
      </c>
      <c r="J563" s="1">
        <f>Table1[[#This Row],[m_miasto]]*Table1[[#This Row],[wiek]]</f>
        <v>7369824</v>
      </c>
      <c r="K563" s="1">
        <f>Table1[[#This Row],[m_miasto]]+Table1[[#This Row],[m_wies]]-Table1[[#This Row],[k_miasto]]-Table1[[#This Row],[k_wies]]</f>
        <v>-10379</v>
      </c>
      <c r="L563" s="1" cm="1">
        <f t="array" ref="L563">_xlfn.IFS(A562&lt;&gt;Table1[[#This Row],[rok]],0,AND(L562=0, Table1[[#This Row],[Column1]]&lt;0),Table1[[#This Row],[wiek]]*Table1[[#This Row],[rok]],L562&lt;&gt;0,L562,L562=0,L562)</f>
        <v>98882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3">
      <c r="A564">
        <v>2018</v>
      </c>
      <c r="B564">
        <v>57</v>
      </c>
      <c r="C564">
        <v>136424</v>
      </c>
      <c r="D564">
        <v>156779</v>
      </c>
      <c r="E564">
        <v>102222</v>
      </c>
      <c r="F564">
        <v>95874</v>
      </c>
      <c r="G564">
        <f>Table1[[#This Row],[m_miasto]]+Table1[[#This Row],[k_miasto]]+Table1[[#This Row],[m_wies]]+Table1[[#This Row],[k_wies]]</f>
        <v>491299</v>
      </c>
      <c r="H564">
        <f>Table1[[#This Row],[m_miasto]]+Table1[[#This Row],[k_miasto]]</f>
        <v>293203</v>
      </c>
      <c r="I564">
        <f>Table1[[#This Row],[m_wies]]+Table1[[#This Row],[k_wies]]</f>
        <v>198096</v>
      </c>
      <c r="J564" s="1">
        <f>Table1[[#This Row],[m_miasto]]*Table1[[#This Row],[wiek]]</f>
        <v>7776168</v>
      </c>
      <c r="K564" s="1">
        <f>Table1[[#This Row],[m_miasto]]+Table1[[#This Row],[m_wies]]-Table1[[#This Row],[k_miasto]]-Table1[[#This Row],[k_wies]]</f>
        <v>-14007</v>
      </c>
      <c r="L564" s="1" cm="1">
        <f t="array" ref="L564">_xlfn.IFS(A563&lt;&gt;Table1[[#This Row],[rok]],0,AND(L563=0, Table1[[#This Row],[Column1]]&lt;0),Table1[[#This Row],[wiek]]*Table1[[#This Row],[rok]],L563&lt;&gt;0,L563,L563=0,L563)</f>
        <v>98882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3">
      <c r="A565">
        <v>2018</v>
      </c>
      <c r="B565">
        <v>58</v>
      </c>
      <c r="C565">
        <v>143725</v>
      </c>
      <c r="D565">
        <v>168769</v>
      </c>
      <c r="E565">
        <v>105274</v>
      </c>
      <c r="F565">
        <v>99058</v>
      </c>
      <c r="G565">
        <f>Table1[[#This Row],[m_miasto]]+Table1[[#This Row],[k_miasto]]+Table1[[#This Row],[m_wies]]+Table1[[#This Row],[k_wies]]</f>
        <v>516826</v>
      </c>
      <c r="H565">
        <f>Table1[[#This Row],[m_miasto]]+Table1[[#This Row],[k_miasto]]</f>
        <v>312494</v>
      </c>
      <c r="I565">
        <f>Table1[[#This Row],[m_wies]]+Table1[[#This Row],[k_wies]]</f>
        <v>204332</v>
      </c>
      <c r="J565" s="1">
        <f>Table1[[#This Row],[m_miasto]]*Table1[[#This Row],[wiek]]</f>
        <v>8336050</v>
      </c>
      <c r="K565" s="1">
        <f>Table1[[#This Row],[m_miasto]]+Table1[[#This Row],[m_wies]]-Table1[[#This Row],[k_miasto]]-Table1[[#This Row],[k_wies]]</f>
        <v>-18828</v>
      </c>
      <c r="L565" s="1" cm="1">
        <f t="array" ref="L565">_xlfn.IFS(A564&lt;&gt;Table1[[#This Row],[rok]],0,AND(L564=0, Table1[[#This Row],[Column1]]&lt;0),Table1[[#This Row],[wiek]]*Table1[[#This Row],[rok]],L564&lt;&gt;0,L564,L564=0,L564)</f>
        <v>98882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3">
      <c r="A566">
        <v>2018</v>
      </c>
      <c r="B566">
        <v>59</v>
      </c>
      <c r="C566">
        <v>153560</v>
      </c>
      <c r="D566">
        <v>182292</v>
      </c>
      <c r="E566">
        <v>109109</v>
      </c>
      <c r="F566">
        <v>102719</v>
      </c>
      <c r="G566">
        <f>Table1[[#This Row],[m_miasto]]+Table1[[#This Row],[k_miasto]]+Table1[[#This Row],[m_wies]]+Table1[[#This Row],[k_wies]]</f>
        <v>547680</v>
      </c>
      <c r="H566">
        <f>Table1[[#This Row],[m_miasto]]+Table1[[#This Row],[k_miasto]]</f>
        <v>335852</v>
      </c>
      <c r="I566">
        <f>Table1[[#This Row],[m_wies]]+Table1[[#This Row],[k_wies]]</f>
        <v>211828</v>
      </c>
      <c r="J566" s="1">
        <f>Table1[[#This Row],[m_miasto]]*Table1[[#This Row],[wiek]]</f>
        <v>9060040</v>
      </c>
      <c r="K566" s="1">
        <f>Table1[[#This Row],[m_miasto]]+Table1[[#This Row],[m_wies]]-Table1[[#This Row],[k_miasto]]-Table1[[#This Row],[k_wies]]</f>
        <v>-22342</v>
      </c>
      <c r="L566" s="1" cm="1">
        <f t="array" ref="L566">_xlfn.IFS(A565&lt;&gt;Table1[[#This Row],[rok]],0,AND(L565=0, Table1[[#This Row],[Column1]]&lt;0),Table1[[#This Row],[wiek]]*Table1[[#This Row],[rok]],L565&lt;&gt;0,L565,L565=0,L565)</f>
        <v>98882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3">
      <c r="A567">
        <v>2018</v>
      </c>
      <c r="B567">
        <v>60</v>
      </c>
      <c r="C567">
        <v>160457</v>
      </c>
      <c r="D567">
        <v>191714</v>
      </c>
      <c r="E567">
        <v>107729</v>
      </c>
      <c r="F567">
        <v>102952</v>
      </c>
      <c r="G567">
        <f>Table1[[#This Row],[m_miasto]]+Table1[[#This Row],[k_miasto]]+Table1[[#This Row],[m_wies]]+Table1[[#This Row],[k_wies]]</f>
        <v>562852</v>
      </c>
      <c r="H567">
        <f>Table1[[#This Row],[m_miasto]]+Table1[[#This Row],[k_miasto]]</f>
        <v>352171</v>
      </c>
      <c r="I567">
        <f>Table1[[#This Row],[m_wies]]+Table1[[#This Row],[k_wies]]</f>
        <v>210681</v>
      </c>
      <c r="J567" s="1">
        <f>Table1[[#This Row],[m_miasto]]*Table1[[#This Row],[wiek]]</f>
        <v>9627420</v>
      </c>
      <c r="K567" s="1">
        <f>Table1[[#This Row],[m_miasto]]+Table1[[#This Row],[m_wies]]-Table1[[#This Row],[k_miasto]]-Table1[[#This Row],[k_wies]]</f>
        <v>-26480</v>
      </c>
      <c r="L567" s="1" cm="1">
        <f t="array" ref="L567">_xlfn.IFS(A566&lt;&gt;Table1[[#This Row],[rok]],0,AND(L566=0, Table1[[#This Row],[Column1]]&lt;0),Table1[[#This Row],[wiek]]*Table1[[#This Row],[rok]],L566&lt;&gt;0,L566,L566=0,L566)</f>
        <v>98882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3">
      <c r="A568">
        <v>2018</v>
      </c>
      <c r="B568">
        <v>61</v>
      </c>
      <c r="C568">
        <v>162327</v>
      </c>
      <c r="D568">
        <v>197947</v>
      </c>
      <c r="E568">
        <v>106030</v>
      </c>
      <c r="F568">
        <v>101699</v>
      </c>
      <c r="G568">
        <f>Table1[[#This Row],[m_miasto]]+Table1[[#This Row],[k_miasto]]+Table1[[#This Row],[m_wies]]+Table1[[#This Row],[k_wies]]</f>
        <v>568003</v>
      </c>
      <c r="H568">
        <f>Table1[[#This Row],[m_miasto]]+Table1[[#This Row],[k_miasto]]</f>
        <v>360274</v>
      </c>
      <c r="I568">
        <f>Table1[[#This Row],[m_wies]]+Table1[[#This Row],[k_wies]]</f>
        <v>207729</v>
      </c>
      <c r="J568" s="1">
        <f>Table1[[#This Row],[m_miasto]]*Table1[[#This Row],[wiek]]</f>
        <v>9901947</v>
      </c>
      <c r="K568" s="1">
        <f>Table1[[#This Row],[m_miasto]]+Table1[[#This Row],[m_wies]]-Table1[[#This Row],[k_miasto]]-Table1[[#This Row],[k_wies]]</f>
        <v>-31289</v>
      </c>
      <c r="L568" s="1" cm="1">
        <f t="array" ref="L568">_xlfn.IFS(A567&lt;&gt;Table1[[#This Row],[rok]],0,AND(L567=0, Table1[[#This Row],[Column1]]&lt;0),Table1[[#This Row],[wiek]]*Table1[[#This Row],[rok]],L567&lt;&gt;0,L567,L567=0,L567)</f>
        <v>98882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3">
      <c r="A569">
        <v>2018</v>
      </c>
      <c r="B569">
        <v>62</v>
      </c>
      <c r="C569">
        <v>160860</v>
      </c>
      <c r="D569">
        <v>197425</v>
      </c>
      <c r="E569">
        <v>101542</v>
      </c>
      <c r="F569">
        <v>98416</v>
      </c>
      <c r="G569">
        <f>Table1[[#This Row],[m_miasto]]+Table1[[#This Row],[k_miasto]]+Table1[[#This Row],[m_wies]]+Table1[[#This Row],[k_wies]]</f>
        <v>558243</v>
      </c>
      <c r="H569">
        <f>Table1[[#This Row],[m_miasto]]+Table1[[#This Row],[k_miasto]]</f>
        <v>358285</v>
      </c>
      <c r="I569">
        <f>Table1[[#This Row],[m_wies]]+Table1[[#This Row],[k_wies]]</f>
        <v>199958</v>
      </c>
      <c r="J569" s="1">
        <f>Table1[[#This Row],[m_miasto]]*Table1[[#This Row],[wiek]]</f>
        <v>9973320</v>
      </c>
      <c r="K569" s="1">
        <f>Table1[[#This Row],[m_miasto]]+Table1[[#This Row],[m_wies]]-Table1[[#This Row],[k_miasto]]-Table1[[#This Row],[k_wies]]</f>
        <v>-33439</v>
      </c>
      <c r="L569" s="1" cm="1">
        <f t="array" ref="L569">_xlfn.IFS(A568&lt;&gt;Table1[[#This Row],[rok]],0,AND(L568=0, Table1[[#This Row],[Column1]]&lt;0),Table1[[#This Row],[wiek]]*Table1[[#This Row],[rok]],L568&lt;&gt;0,L568,L568=0,L568)</f>
        <v>98882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3">
      <c r="A570">
        <v>2018</v>
      </c>
      <c r="B570">
        <v>63</v>
      </c>
      <c r="C570">
        <v>161944</v>
      </c>
      <c r="D570">
        <v>200780</v>
      </c>
      <c r="E570">
        <v>98868</v>
      </c>
      <c r="F570">
        <v>97319</v>
      </c>
      <c r="G570">
        <f>Table1[[#This Row],[m_miasto]]+Table1[[#This Row],[k_miasto]]+Table1[[#This Row],[m_wies]]+Table1[[#This Row],[k_wies]]</f>
        <v>558911</v>
      </c>
      <c r="H570">
        <f>Table1[[#This Row],[m_miasto]]+Table1[[#This Row],[k_miasto]]</f>
        <v>362724</v>
      </c>
      <c r="I570">
        <f>Table1[[#This Row],[m_wies]]+Table1[[#This Row],[k_wies]]</f>
        <v>196187</v>
      </c>
      <c r="J570" s="1">
        <f>Table1[[#This Row],[m_miasto]]*Table1[[#This Row],[wiek]]</f>
        <v>10202472</v>
      </c>
      <c r="K570" s="1">
        <f>Table1[[#This Row],[m_miasto]]+Table1[[#This Row],[m_wies]]-Table1[[#This Row],[k_miasto]]-Table1[[#This Row],[k_wies]]</f>
        <v>-37287</v>
      </c>
      <c r="L570" s="1" cm="1">
        <f t="array" ref="L570">_xlfn.IFS(A569&lt;&gt;Table1[[#This Row],[rok]],0,AND(L569=0, Table1[[#This Row],[Column1]]&lt;0),Table1[[#This Row],[wiek]]*Table1[[#This Row],[rok]],L569&lt;&gt;0,L569,L569=0,L569)</f>
        <v>98882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3">
      <c r="A571">
        <v>2018</v>
      </c>
      <c r="B571">
        <v>64</v>
      </c>
      <c r="C571">
        <v>153957</v>
      </c>
      <c r="D571">
        <v>194873</v>
      </c>
      <c r="E571">
        <v>91625</v>
      </c>
      <c r="F571">
        <v>91742</v>
      </c>
      <c r="G571">
        <f>Table1[[#This Row],[m_miasto]]+Table1[[#This Row],[k_miasto]]+Table1[[#This Row],[m_wies]]+Table1[[#This Row],[k_wies]]</f>
        <v>532197</v>
      </c>
      <c r="H571">
        <f>Table1[[#This Row],[m_miasto]]+Table1[[#This Row],[k_miasto]]</f>
        <v>348830</v>
      </c>
      <c r="I571">
        <f>Table1[[#This Row],[m_wies]]+Table1[[#This Row],[k_wies]]</f>
        <v>183367</v>
      </c>
      <c r="J571" s="1">
        <f>Table1[[#This Row],[m_miasto]]*Table1[[#This Row],[wiek]]</f>
        <v>9853248</v>
      </c>
      <c r="K571" s="1">
        <f>Table1[[#This Row],[m_miasto]]+Table1[[#This Row],[m_wies]]-Table1[[#This Row],[k_miasto]]-Table1[[#This Row],[k_wies]]</f>
        <v>-41033</v>
      </c>
      <c r="L571" s="1" cm="1">
        <f t="array" ref="L571">_xlfn.IFS(A570&lt;&gt;Table1[[#This Row],[rok]],0,AND(L570=0, Table1[[#This Row],[Column1]]&lt;0),Table1[[#This Row],[wiek]]*Table1[[#This Row],[rok]],L570&lt;&gt;0,L570,L570=0,L570)</f>
        <v>98882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3">
      <c r="A572">
        <v>2018</v>
      </c>
      <c r="B572">
        <v>65</v>
      </c>
      <c r="C572">
        <v>150364</v>
      </c>
      <c r="D572">
        <v>193673</v>
      </c>
      <c r="E572">
        <v>88448</v>
      </c>
      <c r="F572">
        <v>90240</v>
      </c>
      <c r="G572">
        <f>Table1[[#This Row],[m_miasto]]+Table1[[#This Row],[k_miasto]]+Table1[[#This Row],[m_wies]]+Table1[[#This Row],[k_wies]]</f>
        <v>522725</v>
      </c>
      <c r="H572">
        <f>Table1[[#This Row],[m_miasto]]+Table1[[#This Row],[k_miasto]]</f>
        <v>344037</v>
      </c>
      <c r="I572">
        <f>Table1[[#This Row],[m_wies]]+Table1[[#This Row],[k_wies]]</f>
        <v>178688</v>
      </c>
      <c r="J572" s="1">
        <f>Table1[[#This Row],[m_miasto]]*Table1[[#This Row],[wiek]]</f>
        <v>9773660</v>
      </c>
      <c r="K572" s="1">
        <f>Table1[[#This Row],[m_miasto]]+Table1[[#This Row],[m_wies]]-Table1[[#This Row],[k_miasto]]-Table1[[#This Row],[k_wies]]</f>
        <v>-45101</v>
      </c>
      <c r="L572" s="1" cm="1">
        <f t="array" ref="L572">_xlfn.IFS(A571&lt;&gt;Table1[[#This Row],[rok]],0,AND(L571=0, Table1[[#This Row],[Column1]]&lt;0),Table1[[#This Row],[wiek]]*Table1[[#This Row],[rok]],L571&lt;&gt;0,L571,L571=0,L571)</f>
        <v>98882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3">
      <c r="A573">
        <v>2018</v>
      </c>
      <c r="B573">
        <v>66</v>
      </c>
      <c r="C573">
        <v>145522</v>
      </c>
      <c r="D573">
        <v>190001</v>
      </c>
      <c r="E573">
        <v>84249</v>
      </c>
      <c r="F573">
        <v>88221</v>
      </c>
      <c r="G573">
        <f>Table1[[#This Row],[m_miasto]]+Table1[[#This Row],[k_miasto]]+Table1[[#This Row],[m_wies]]+Table1[[#This Row],[k_wies]]</f>
        <v>507993</v>
      </c>
      <c r="H573">
        <f>Table1[[#This Row],[m_miasto]]+Table1[[#This Row],[k_miasto]]</f>
        <v>335523</v>
      </c>
      <c r="I573">
        <f>Table1[[#This Row],[m_wies]]+Table1[[#This Row],[k_wies]]</f>
        <v>172470</v>
      </c>
      <c r="J573" s="1">
        <f>Table1[[#This Row],[m_miasto]]*Table1[[#This Row],[wiek]]</f>
        <v>9604452</v>
      </c>
      <c r="K573" s="1">
        <f>Table1[[#This Row],[m_miasto]]+Table1[[#This Row],[m_wies]]-Table1[[#This Row],[k_miasto]]-Table1[[#This Row],[k_wies]]</f>
        <v>-48451</v>
      </c>
      <c r="L573" s="1" cm="1">
        <f t="array" ref="L573">_xlfn.IFS(A572&lt;&gt;Table1[[#This Row],[rok]],0,AND(L572=0, Table1[[#This Row],[Column1]]&lt;0),Table1[[#This Row],[wiek]]*Table1[[#This Row],[rok]],L572&lt;&gt;0,L572,L572=0,L572)</f>
        <v>98882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3">
      <c r="A574">
        <v>2018</v>
      </c>
      <c r="B574">
        <v>67</v>
      </c>
      <c r="C574">
        <v>140452</v>
      </c>
      <c r="D574">
        <v>186621</v>
      </c>
      <c r="E574">
        <v>79222</v>
      </c>
      <c r="F574">
        <v>86568</v>
      </c>
      <c r="G574">
        <f>Table1[[#This Row],[m_miasto]]+Table1[[#This Row],[k_miasto]]+Table1[[#This Row],[m_wies]]+Table1[[#This Row],[k_wies]]</f>
        <v>492863</v>
      </c>
      <c r="H574">
        <f>Table1[[#This Row],[m_miasto]]+Table1[[#This Row],[k_miasto]]</f>
        <v>327073</v>
      </c>
      <c r="I574">
        <f>Table1[[#This Row],[m_wies]]+Table1[[#This Row],[k_wies]]</f>
        <v>165790</v>
      </c>
      <c r="J574" s="1">
        <f>Table1[[#This Row],[m_miasto]]*Table1[[#This Row],[wiek]]</f>
        <v>9410284</v>
      </c>
      <c r="K574" s="1">
        <f>Table1[[#This Row],[m_miasto]]+Table1[[#This Row],[m_wies]]-Table1[[#This Row],[k_miasto]]-Table1[[#This Row],[k_wies]]</f>
        <v>-53515</v>
      </c>
      <c r="L574" s="1" cm="1">
        <f t="array" ref="L574">_xlfn.IFS(A573&lt;&gt;Table1[[#This Row],[rok]],0,AND(L573=0, Table1[[#This Row],[Column1]]&lt;0),Table1[[#This Row],[wiek]]*Table1[[#This Row],[rok]],L573&lt;&gt;0,L573,L573=0,L573)</f>
        <v>98882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3">
      <c r="A575">
        <v>2018</v>
      </c>
      <c r="B575">
        <v>68</v>
      </c>
      <c r="C575">
        <v>131994</v>
      </c>
      <c r="D575">
        <v>175791</v>
      </c>
      <c r="E575">
        <v>73758</v>
      </c>
      <c r="F575">
        <v>82451</v>
      </c>
      <c r="G575">
        <f>Table1[[#This Row],[m_miasto]]+Table1[[#This Row],[k_miasto]]+Table1[[#This Row],[m_wies]]+Table1[[#This Row],[k_wies]]</f>
        <v>463994</v>
      </c>
      <c r="H575">
        <f>Table1[[#This Row],[m_miasto]]+Table1[[#This Row],[k_miasto]]</f>
        <v>307785</v>
      </c>
      <c r="I575">
        <f>Table1[[#This Row],[m_wies]]+Table1[[#This Row],[k_wies]]</f>
        <v>156209</v>
      </c>
      <c r="J575" s="1">
        <f>Table1[[#This Row],[m_miasto]]*Table1[[#This Row],[wiek]]</f>
        <v>8975592</v>
      </c>
      <c r="K575" s="1">
        <f>Table1[[#This Row],[m_miasto]]+Table1[[#This Row],[m_wies]]-Table1[[#This Row],[k_miasto]]-Table1[[#This Row],[k_wies]]</f>
        <v>-52490</v>
      </c>
      <c r="L575" s="1" cm="1">
        <f t="array" ref="L575">_xlfn.IFS(A574&lt;&gt;Table1[[#This Row],[rok]],0,AND(L574=0, Table1[[#This Row],[Column1]]&lt;0),Table1[[#This Row],[wiek]]*Table1[[#This Row],[rok]],L574&lt;&gt;0,L574,L574=0,L574)</f>
        <v>98882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3">
      <c r="A576">
        <v>2018</v>
      </c>
      <c r="B576">
        <v>69</v>
      </c>
      <c r="C576">
        <v>123628</v>
      </c>
      <c r="D576">
        <v>167936</v>
      </c>
      <c r="E576">
        <v>67433</v>
      </c>
      <c r="F576">
        <v>78270</v>
      </c>
      <c r="G576">
        <f>Table1[[#This Row],[m_miasto]]+Table1[[#This Row],[k_miasto]]+Table1[[#This Row],[m_wies]]+Table1[[#This Row],[k_wies]]</f>
        <v>437267</v>
      </c>
      <c r="H576">
        <f>Table1[[#This Row],[m_miasto]]+Table1[[#This Row],[k_miasto]]</f>
        <v>291564</v>
      </c>
      <c r="I576">
        <f>Table1[[#This Row],[m_wies]]+Table1[[#This Row],[k_wies]]</f>
        <v>145703</v>
      </c>
      <c r="J576" s="1">
        <f>Table1[[#This Row],[m_miasto]]*Table1[[#This Row],[wiek]]</f>
        <v>8530332</v>
      </c>
      <c r="K576" s="1">
        <f>Table1[[#This Row],[m_miasto]]+Table1[[#This Row],[m_wies]]-Table1[[#This Row],[k_miasto]]-Table1[[#This Row],[k_wies]]</f>
        <v>-55145</v>
      </c>
      <c r="L576" s="1" cm="1">
        <f t="array" ref="L576">_xlfn.IFS(A575&lt;&gt;Table1[[#This Row],[rok]],0,AND(L575=0, Table1[[#This Row],[Column1]]&lt;0),Table1[[#This Row],[wiek]]*Table1[[#This Row],[rok]],L575&lt;&gt;0,L575,L575=0,L575)</f>
        <v>98882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3">
      <c r="A577">
        <v>2018</v>
      </c>
      <c r="B577">
        <v>70</v>
      </c>
      <c r="C577">
        <v>117103</v>
      </c>
      <c r="D577">
        <v>160917</v>
      </c>
      <c r="E577">
        <v>63677</v>
      </c>
      <c r="F577">
        <v>75265</v>
      </c>
      <c r="G577">
        <f>Table1[[#This Row],[m_miasto]]+Table1[[#This Row],[k_miasto]]+Table1[[#This Row],[m_wies]]+Table1[[#This Row],[k_wies]]</f>
        <v>416962</v>
      </c>
      <c r="H577">
        <f>Table1[[#This Row],[m_miasto]]+Table1[[#This Row],[k_miasto]]</f>
        <v>278020</v>
      </c>
      <c r="I577">
        <f>Table1[[#This Row],[m_wies]]+Table1[[#This Row],[k_wies]]</f>
        <v>138942</v>
      </c>
      <c r="J577" s="1">
        <f>Table1[[#This Row],[m_miasto]]*Table1[[#This Row],[wiek]]</f>
        <v>8197210</v>
      </c>
      <c r="K577" s="1">
        <f>Table1[[#This Row],[m_miasto]]+Table1[[#This Row],[m_wies]]-Table1[[#This Row],[k_miasto]]-Table1[[#This Row],[k_wies]]</f>
        <v>-55402</v>
      </c>
      <c r="L577" s="1" cm="1">
        <f t="array" ref="L577">_xlfn.IFS(A576&lt;&gt;Table1[[#This Row],[rok]],0,AND(L576=0, Table1[[#This Row],[Column1]]&lt;0),Table1[[#This Row],[wiek]]*Table1[[#This Row],[rok]],L576&lt;&gt;0,L576,L576=0,L576)</f>
        <v>98882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3">
      <c r="A578">
        <v>2018</v>
      </c>
      <c r="B578">
        <v>71</v>
      </c>
      <c r="C578">
        <v>106539</v>
      </c>
      <c r="D578">
        <v>149315</v>
      </c>
      <c r="E578">
        <v>56241</v>
      </c>
      <c r="F578">
        <v>69295</v>
      </c>
      <c r="G578">
        <f>Table1[[#This Row],[m_miasto]]+Table1[[#This Row],[k_miasto]]+Table1[[#This Row],[m_wies]]+Table1[[#This Row],[k_wies]]</f>
        <v>381390</v>
      </c>
      <c r="H578">
        <f>Table1[[#This Row],[m_miasto]]+Table1[[#This Row],[k_miasto]]</f>
        <v>255854</v>
      </c>
      <c r="I578">
        <f>Table1[[#This Row],[m_wies]]+Table1[[#This Row],[k_wies]]</f>
        <v>125536</v>
      </c>
      <c r="J578" s="1">
        <f>Table1[[#This Row],[m_miasto]]*Table1[[#This Row],[wiek]]</f>
        <v>7564269</v>
      </c>
      <c r="K578" s="1">
        <f>Table1[[#This Row],[m_miasto]]+Table1[[#This Row],[m_wies]]-Table1[[#This Row],[k_miasto]]-Table1[[#This Row],[k_wies]]</f>
        <v>-55830</v>
      </c>
      <c r="L578" s="1" cm="1">
        <f t="array" ref="L578">_xlfn.IFS(A577&lt;&gt;Table1[[#This Row],[rok]],0,AND(L577=0, Table1[[#This Row],[Column1]]&lt;0),Table1[[#This Row],[wiek]]*Table1[[#This Row],[rok]],L577&lt;&gt;0,L577,L577=0,L577)</f>
        <v>98882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3">
      <c r="A579">
        <v>2018</v>
      </c>
      <c r="B579">
        <v>72</v>
      </c>
      <c r="C579">
        <v>93861</v>
      </c>
      <c r="D579">
        <v>134547</v>
      </c>
      <c r="E579">
        <v>48405</v>
      </c>
      <c r="F579">
        <v>62581</v>
      </c>
      <c r="G579">
        <f>Table1[[#This Row],[m_miasto]]+Table1[[#This Row],[k_miasto]]+Table1[[#This Row],[m_wies]]+Table1[[#This Row],[k_wies]]</f>
        <v>339394</v>
      </c>
      <c r="H579">
        <f>Table1[[#This Row],[m_miasto]]+Table1[[#This Row],[k_miasto]]</f>
        <v>228408</v>
      </c>
      <c r="I579">
        <f>Table1[[#This Row],[m_wies]]+Table1[[#This Row],[k_wies]]</f>
        <v>110986</v>
      </c>
      <c r="J579" s="1">
        <f>Table1[[#This Row],[m_miasto]]*Table1[[#This Row],[wiek]]</f>
        <v>6757992</v>
      </c>
      <c r="K579" s="1">
        <f>Table1[[#This Row],[m_miasto]]+Table1[[#This Row],[m_wies]]-Table1[[#This Row],[k_miasto]]-Table1[[#This Row],[k_wies]]</f>
        <v>-54862</v>
      </c>
      <c r="L579" s="1" cm="1">
        <f t="array" ref="L579">_xlfn.IFS(A578&lt;&gt;Table1[[#This Row],[rok]],0,AND(L578=0, Table1[[#This Row],[Column1]]&lt;0),Table1[[#This Row],[wiek]]*Table1[[#This Row],[rok]],L578&lt;&gt;0,L578,L578=0,L578)</f>
        <v>98882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3">
      <c r="A580">
        <v>2018</v>
      </c>
      <c r="B580">
        <v>73</v>
      </c>
      <c r="C580">
        <v>63860</v>
      </c>
      <c r="D580">
        <v>93844</v>
      </c>
      <c r="E580">
        <v>34121</v>
      </c>
      <c r="F580">
        <v>46492</v>
      </c>
      <c r="G580">
        <f>Table1[[#This Row],[m_miasto]]+Table1[[#This Row],[k_miasto]]+Table1[[#This Row],[m_wies]]+Table1[[#This Row],[k_wies]]</f>
        <v>238317</v>
      </c>
      <c r="H580">
        <f>Table1[[#This Row],[m_miasto]]+Table1[[#This Row],[k_miasto]]</f>
        <v>157704</v>
      </c>
      <c r="I580">
        <f>Table1[[#This Row],[m_wies]]+Table1[[#This Row],[k_wies]]</f>
        <v>80613</v>
      </c>
      <c r="J580" s="1">
        <f>Table1[[#This Row],[m_miasto]]*Table1[[#This Row],[wiek]]</f>
        <v>4661780</v>
      </c>
      <c r="K580" s="1">
        <f>Table1[[#This Row],[m_miasto]]+Table1[[#This Row],[m_wies]]-Table1[[#This Row],[k_miasto]]-Table1[[#This Row],[k_wies]]</f>
        <v>-42355</v>
      </c>
      <c r="L580" s="1" cm="1">
        <f t="array" ref="L580">_xlfn.IFS(A579&lt;&gt;Table1[[#This Row],[rok]],0,AND(L579=0, Table1[[#This Row],[Column1]]&lt;0),Table1[[#This Row],[wiek]]*Table1[[#This Row],[rok]],L579&lt;&gt;0,L579,L579=0,L579)</f>
        <v>98882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3">
      <c r="A581">
        <v>2018</v>
      </c>
      <c r="B581">
        <v>74</v>
      </c>
      <c r="C581">
        <v>60426</v>
      </c>
      <c r="D581">
        <v>91593</v>
      </c>
      <c r="E581">
        <v>32344</v>
      </c>
      <c r="F581">
        <v>45813</v>
      </c>
      <c r="G581">
        <f>Table1[[#This Row],[m_miasto]]+Table1[[#This Row],[k_miasto]]+Table1[[#This Row],[m_wies]]+Table1[[#This Row],[k_wies]]</f>
        <v>230176</v>
      </c>
      <c r="H581">
        <f>Table1[[#This Row],[m_miasto]]+Table1[[#This Row],[k_miasto]]</f>
        <v>152019</v>
      </c>
      <c r="I581">
        <f>Table1[[#This Row],[m_wies]]+Table1[[#This Row],[k_wies]]</f>
        <v>78157</v>
      </c>
      <c r="J581" s="1">
        <f>Table1[[#This Row],[m_miasto]]*Table1[[#This Row],[wiek]]</f>
        <v>4471524</v>
      </c>
      <c r="K581" s="1">
        <f>Table1[[#This Row],[m_miasto]]+Table1[[#This Row],[m_wies]]-Table1[[#This Row],[k_miasto]]-Table1[[#This Row],[k_wies]]</f>
        <v>-44636</v>
      </c>
      <c r="L581" s="1" cm="1">
        <f t="array" ref="L581">_xlfn.IFS(A580&lt;&gt;Table1[[#This Row],[rok]],0,AND(L580=0, Table1[[#This Row],[Column1]]&lt;0),Table1[[#This Row],[wiek]]*Table1[[#This Row],[rok]],L580&lt;&gt;0,L580,L580=0,L580)</f>
        <v>98882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3">
      <c r="A582">
        <v>2018</v>
      </c>
      <c r="B582">
        <v>75</v>
      </c>
      <c r="C582">
        <v>56519</v>
      </c>
      <c r="D582">
        <v>86837</v>
      </c>
      <c r="E582">
        <v>29860</v>
      </c>
      <c r="F582">
        <v>44008</v>
      </c>
      <c r="G582">
        <f>Table1[[#This Row],[m_miasto]]+Table1[[#This Row],[k_miasto]]+Table1[[#This Row],[m_wies]]+Table1[[#This Row],[k_wies]]</f>
        <v>217224</v>
      </c>
      <c r="H582">
        <f>Table1[[#This Row],[m_miasto]]+Table1[[#This Row],[k_miasto]]</f>
        <v>143356</v>
      </c>
      <c r="I582">
        <f>Table1[[#This Row],[m_wies]]+Table1[[#This Row],[k_wies]]</f>
        <v>73868</v>
      </c>
      <c r="J582" s="1">
        <f>Table1[[#This Row],[m_miasto]]*Table1[[#This Row],[wiek]]</f>
        <v>4238925</v>
      </c>
      <c r="K582" s="1">
        <f>Table1[[#This Row],[m_miasto]]+Table1[[#This Row],[m_wies]]-Table1[[#This Row],[k_miasto]]-Table1[[#This Row],[k_wies]]</f>
        <v>-44466</v>
      </c>
      <c r="L582" s="1" cm="1">
        <f t="array" ref="L582">_xlfn.IFS(A581&lt;&gt;Table1[[#This Row],[rok]],0,AND(L581=0, Table1[[#This Row],[Column1]]&lt;0),Table1[[#This Row],[wiek]]*Table1[[#This Row],[rok]],L581&lt;&gt;0,L581,L581=0,L581)</f>
        <v>98882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3">
      <c r="A583">
        <v>2018</v>
      </c>
      <c r="B583">
        <v>76</v>
      </c>
      <c r="C583">
        <v>52508</v>
      </c>
      <c r="D583">
        <v>83598</v>
      </c>
      <c r="E583">
        <v>27773</v>
      </c>
      <c r="F583">
        <v>42597</v>
      </c>
      <c r="G583">
        <f>Table1[[#This Row],[m_miasto]]+Table1[[#This Row],[k_miasto]]+Table1[[#This Row],[m_wies]]+Table1[[#This Row],[k_wies]]</f>
        <v>206476</v>
      </c>
      <c r="H583">
        <f>Table1[[#This Row],[m_miasto]]+Table1[[#This Row],[k_miasto]]</f>
        <v>136106</v>
      </c>
      <c r="I583">
        <f>Table1[[#This Row],[m_wies]]+Table1[[#This Row],[k_wies]]</f>
        <v>70370</v>
      </c>
      <c r="J583" s="1">
        <f>Table1[[#This Row],[m_miasto]]*Table1[[#This Row],[wiek]]</f>
        <v>3990608</v>
      </c>
      <c r="K583" s="1">
        <f>Table1[[#This Row],[m_miasto]]+Table1[[#This Row],[m_wies]]-Table1[[#This Row],[k_miasto]]-Table1[[#This Row],[k_wies]]</f>
        <v>-45914</v>
      </c>
      <c r="L583" s="1" cm="1">
        <f t="array" ref="L583">_xlfn.IFS(A582&lt;&gt;Table1[[#This Row],[rok]],0,AND(L582=0, Table1[[#This Row],[Column1]]&lt;0),Table1[[#This Row],[wiek]]*Table1[[#This Row],[rok]],L582&lt;&gt;0,L582,L582=0,L582)</f>
        <v>98882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3">
      <c r="A584">
        <v>2018</v>
      </c>
      <c r="B584">
        <v>77</v>
      </c>
      <c r="C584">
        <v>52257</v>
      </c>
      <c r="D584">
        <v>86957</v>
      </c>
      <c r="E584">
        <v>29006</v>
      </c>
      <c r="F584">
        <v>44892</v>
      </c>
      <c r="G584">
        <f>Table1[[#This Row],[m_miasto]]+Table1[[#This Row],[k_miasto]]+Table1[[#This Row],[m_wies]]+Table1[[#This Row],[k_wies]]</f>
        <v>213112</v>
      </c>
      <c r="H584">
        <f>Table1[[#This Row],[m_miasto]]+Table1[[#This Row],[k_miasto]]</f>
        <v>139214</v>
      </c>
      <c r="I584">
        <f>Table1[[#This Row],[m_wies]]+Table1[[#This Row],[k_wies]]</f>
        <v>73898</v>
      </c>
      <c r="J584" s="1">
        <f>Table1[[#This Row],[m_miasto]]*Table1[[#This Row],[wiek]]</f>
        <v>4023789</v>
      </c>
      <c r="K584" s="1">
        <f>Table1[[#This Row],[m_miasto]]+Table1[[#This Row],[m_wies]]-Table1[[#This Row],[k_miasto]]-Table1[[#This Row],[k_wies]]</f>
        <v>-50586</v>
      </c>
      <c r="L584" s="1" cm="1">
        <f t="array" ref="L584">_xlfn.IFS(A583&lt;&gt;Table1[[#This Row],[rok]],0,AND(L583=0, Table1[[#This Row],[Column1]]&lt;0),Table1[[#This Row],[wiek]]*Table1[[#This Row],[rok]],L583&lt;&gt;0,L583,L583=0,L583)</f>
        <v>98882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3">
      <c r="A585">
        <v>2018</v>
      </c>
      <c r="B585">
        <v>78</v>
      </c>
      <c r="C585">
        <v>50775</v>
      </c>
      <c r="D585">
        <v>87787</v>
      </c>
      <c r="E585">
        <v>28707</v>
      </c>
      <c r="F585">
        <v>47086</v>
      </c>
      <c r="G585">
        <f>Table1[[#This Row],[m_miasto]]+Table1[[#This Row],[k_miasto]]+Table1[[#This Row],[m_wies]]+Table1[[#This Row],[k_wies]]</f>
        <v>214355</v>
      </c>
      <c r="H585">
        <f>Table1[[#This Row],[m_miasto]]+Table1[[#This Row],[k_miasto]]</f>
        <v>138562</v>
      </c>
      <c r="I585">
        <f>Table1[[#This Row],[m_wies]]+Table1[[#This Row],[k_wies]]</f>
        <v>75793</v>
      </c>
      <c r="J585" s="1">
        <f>Table1[[#This Row],[m_miasto]]*Table1[[#This Row],[wiek]]</f>
        <v>3960450</v>
      </c>
      <c r="K585" s="1">
        <f>Table1[[#This Row],[m_miasto]]+Table1[[#This Row],[m_wies]]-Table1[[#This Row],[k_miasto]]-Table1[[#This Row],[k_wies]]</f>
        <v>-55391</v>
      </c>
      <c r="L585" s="1" cm="1">
        <f t="array" ref="L585">_xlfn.IFS(A584&lt;&gt;Table1[[#This Row],[rok]],0,AND(L584=0, Table1[[#This Row],[Column1]]&lt;0),Table1[[#This Row],[wiek]]*Table1[[#This Row],[rok]],L584&lt;&gt;0,L584,L584=0,L584)</f>
        <v>98882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3">
      <c r="A586">
        <v>2018</v>
      </c>
      <c r="B586">
        <v>79</v>
      </c>
      <c r="C586">
        <v>47521</v>
      </c>
      <c r="D586">
        <v>85245</v>
      </c>
      <c r="E586">
        <v>26906</v>
      </c>
      <c r="F586">
        <v>46334</v>
      </c>
      <c r="G586">
        <f>Table1[[#This Row],[m_miasto]]+Table1[[#This Row],[k_miasto]]+Table1[[#This Row],[m_wies]]+Table1[[#This Row],[k_wies]]</f>
        <v>206006</v>
      </c>
      <c r="H586">
        <f>Table1[[#This Row],[m_miasto]]+Table1[[#This Row],[k_miasto]]</f>
        <v>132766</v>
      </c>
      <c r="I586">
        <f>Table1[[#This Row],[m_wies]]+Table1[[#This Row],[k_wies]]</f>
        <v>73240</v>
      </c>
      <c r="J586" s="1">
        <f>Table1[[#This Row],[m_miasto]]*Table1[[#This Row],[wiek]]</f>
        <v>3754159</v>
      </c>
      <c r="K586" s="1">
        <f>Table1[[#This Row],[m_miasto]]+Table1[[#This Row],[m_wies]]-Table1[[#This Row],[k_miasto]]-Table1[[#This Row],[k_wies]]</f>
        <v>-57152</v>
      </c>
      <c r="L586" s="1" cm="1">
        <f t="array" ref="L586">_xlfn.IFS(A585&lt;&gt;Table1[[#This Row],[rok]],0,AND(L585=0, Table1[[#This Row],[Column1]]&lt;0),Table1[[#This Row],[wiek]]*Table1[[#This Row],[rok]],L585&lt;&gt;0,L585,L585=0,L585)</f>
        <v>98882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3">
      <c r="A587">
        <v>2018</v>
      </c>
      <c r="B587">
        <v>80</v>
      </c>
      <c r="C587">
        <v>43892</v>
      </c>
      <c r="D587">
        <v>81778</v>
      </c>
      <c r="E587">
        <v>25298</v>
      </c>
      <c r="F587">
        <v>45217</v>
      </c>
      <c r="G587">
        <f>Table1[[#This Row],[m_miasto]]+Table1[[#This Row],[k_miasto]]+Table1[[#This Row],[m_wies]]+Table1[[#This Row],[k_wies]]</f>
        <v>196185</v>
      </c>
      <c r="H587">
        <f>Table1[[#This Row],[m_miasto]]+Table1[[#This Row],[k_miasto]]</f>
        <v>125670</v>
      </c>
      <c r="I587">
        <f>Table1[[#This Row],[m_wies]]+Table1[[#This Row],[k_wies]]</f>
        <v>70515</v>
      </c>
      <c r="J587" s="1">
        <f>Table1[[#This Row],[m_miasto]]*Table1[[#This Row],[wiek]]</f>
        <v>3511360</v>
      </c>
      <c r="K587" s="1">
        <f>Table1[[#This Row],[m_miasto]]+Table1[[#This Row],[m_wies]]-Table1[[#This Row],[k_miasto]]-Table1[[#This Row],[k_wies]]</f>
        <v>-57805</v>
      </c>
      <c r="L587" s="1" cm="1">
        <f t="array" ref="L587">_xlfn.IFS(A586&lt;&gt;Table1[[#This Row],[rok]],0,AND(L586=0, Table1[[#This Row],[Column1]]&lt;0),Table1[[#This Row],[wiek]]*Table1[[#This Row],[rok]],L586&lt;&gt;0,L586,L586=0,L586)</f>
        <v>98882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3">
      <c r="A588">
        <v>2018</v>
      </c>
      <c r="B588">
        <v>81</v>
      </c>
      <c r="C588">
        <v>41269</v>
      </c>
      <c r="D588">
        <v>78702</v>
      </c>
      <c r="E588">
        <v>23290</v>
      </c>
      <c r="F588">
        <v>43514</v>
      </c>
      <c r="G588">
        <f>Table1[[#This Row],[m_miasto]]+Table1[[#This Row],[k_miasto]]+Table1[[#This Row],[m_wies]]+Table1[[#This Row],[k_wies]]</f>
        <v>186775</v>
      </c>
      <c r="H588">
        <f>Table1[[#This Row],[m_miasto]]+Table1[[#This Row],[k_miasto]]</f>
        <v>119971</v>
      </c>
      <c r="I588">
        <f>Table1[[#This Row],[m_wies]]+Table1[[#This Row],[k_wies]]</f>
        <v>66804</v>
      </c>
      <c r="J588" s="1">
        <f>Table1[[#This Row],[m_miasto]]*Table1[[#This Row],[wiek]]</f>
        <v>3342789</v>
      </c>
      <c r="K588" s="1">
        <f>Table1[[#This Row],[m_miasto]]+Table1[[#This Row],[m_wies]]-Table1[[#This Row],[k_miasto]]-Table1[[#This Row],[k_wies]]</f>
        <v>-57657</v>
      </c>
      <c r="L588" s="1" cm="1">
        <f t="array" ref="L588">_xlfn.IFS(A587&lt;&gt;Table1[[#This Row],[rok]],0,AND(L587=0, Table1[[#This Row],[Column1]]&lt;0),Table1[[#This Row],[wiek]]*Table1[[#This Row],[rok]],L587&lt;&gt;0,L587,L587=0,L587)</f>
        <v>98882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3">
      <c r="A589">
        <v>2018</v>
      </c>
      <c r="B589">
        <v>82</v>
      </c>
      <c r="C589">
        <v>38304</v>
      </c>
      <c r="D589">
        <v>75659</v>
      </c>
      <c r="E589">
        <v>21270</v>
      </c>
      <c r="F589">
        <v>41797</v>
      </c>
      <c r="G589">
        <f>Table1[[#This Row],[m_miasto]]+Table1[[#This Row],[k_miasto]]+Table1[[#This Row],[m_wies]]+Table1[[#This Row],[k_wies]]</f>
        <v>177030</v>
      </c>
      <c r="H589">
        <f>Table1[[#This Row],[m_miasto]]+Table1[[#This Row],[k_miasto]]</f>
        <v>113963</v>
      </c>
      <c r="I589">
        <f>Table1[[#This Row],[m_wies]]+Table1[[#This Row],[k_wies]]</f>
        <v>63067</v>
      </c>
      <c r="J589" s="1">
        <f>Table1[[#This Row],[m_miasto]]*Table1[[#This Row],[wiek]]</f>
        <v>3140928</v>
      </c>
      <c r="K589" s="1">
        <f>Table1[[#This Row],[m_miasto]]+Table1[[#This Row],[m_wies]]-Table1[[#This Row],[k_miasto]]-Table1[[#This Row],[k_wies]]</f>
        <v>-57882</v>
      </c>
      <c r="L589" s="1" cm="1">
        <f t="array" ref="L589">_xlfn.IFS(A588&lt;&gt;Table1[[#This Row],[rok]],0,AND(L588=0, Table1[[#This Row],[Column1]]&lt;0),Table1[[#This Row],[wiek]]*Table1[[#This Row],[rok]],L588&lt;&gt;0,L588,L588=0,L588)</f>
        <v>98882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3">
      <c r="A590">
        <v>2018</v>
      </c>
      <c r="B590">
        <v>83</v>
      </c>
      <c r="C590">
        <v>34071</v>
      </c>
      <c r="D590">
        <v>69481</v>
      </c>
      <c r="E590">
        <v>19122</v>
      </c>
      <c r="F590">
        <v>39287</v>
      </c>
      <c r="G590">
        <f>Table1[[#This Row],[m_miasto]]+Table1[[#This Row],[k_miasto]]+Table1[[#This Row],[m_wies]]+Table1[[#This Row],[k_wies]]</f>
        <v>161961</v>
      </c>
      <c r="H590">
        <f>Table1[[#This Row],[m_miasto]]+Table1[[#This Row],[k_miasto]]</f>
        <v>103552</v>
      </c>
      <c r="I590">
        <f>Table1[[#This Row],[m_wies]]+Table1[[#This Row],[k_wies]]</f>
        <v>58409</v>
      </c>
      <c r="J590" s="1">
        <f>Table1[[#This Row],[m_miasto]]*Table1[[#This Row],[wiek]]</f>
        <v>2827893</v>
      </c>
      <c r="K590" s="1">
        <f>Table1[[#This Row],[m_miasto]]+Table1[[#This Row],[m_wies]]-Table1[[#This Row],[k_miasto]]-Table1[[#This Row],[k_wies]]</f>
        <v>-55575</v>
      </c>
      <c r="L590" s="1" cm="1">
        <f t="array" ref="L590">_xlfn.IFS(A589&lt;&gt;Table1[[#This Row],[rok]],0,AND(L589=0, Table1[[#This Row],[Column1]]&lt;0),Table1[[#This Row],[wiek]]*Table1[[#This Row],[rok]],L589&lt;&gt;0,L589,L589=0,L589)</f>
        <v>98882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3">
      <c r="A591">
        <v>2018</v>
      </c>
      <c r="B591">
        <v>84</v>
      </c>
      <c r="C591">
        <v>29651</v>
      </c>
      <c r="D591">
        <v>62503</v>
      </c>
      <c r="E591">
        <v>16804</v>
      </c>
      <c r="F591">
        <v>36341</v>
      </c>
      <c r="G591">
        <f>Table1[[#This Row],[m_miasto]]+Table1[[#This Row],[k_miasto]]+Table1[[#This Row],[m_wies]]+Table1[[#This Row],[k_wies]]</f>
        <v>145299</v>
      </c>
      <c r="H591">
        <f>Table1[[#This Row],[m_miasto]]+Table1[[#This Row],[k_miasto]]</f>
        <v>92154</v>
      </c>
      <c r="I591">
        <f>Table1[[#This Row],[m_wies]]+Table1[[#This Row],[k_wies]]</f>
        <v>53145</v>
      </c>
      <c r="J591" s="1">
        <f>Table1[[#This Row],[m_miasto]]*Table1[[#This Row],[wiek]]</f>
        <v>2490684</v>
      </c>
      <c r="K591" s="1">
        <f>Table1[[#This Row],[m_miasto]]+Table1[[#This Row],[m_wies]]-Table1[[#This Row],[k_miasto]]-Table1[[#This Row],[k_wies]]</f>
        <v>-52389</v>
      </c>
      <c r="L591" s="1" cm="1">
        <f t="array" ref="L591">_xlfn.IFS(A590&lt;&gt;Table1[[#This Row],[rok]],0,AND(L590=0, Table1[[#This Row],[Column1]]&lt;0),Table1[[#This Row],[wiek]]*Table1[[#This Row],[rok]],L590&lt;&gt;0,L590,L590=0,L590)</f>
        <v>98882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3">
      <c r="A592">
        <v>2018</v>
      </c>
      <c r="B592">
        <v>85</v>
      </c>
      <c r="C592">
        <v>26024</v>
      </c>
      <c r="D592">
        <v>56057</v>
      </c>
      <c r="E592">
        <v>14670</v>
      </c>
      <c r="F592">
        <v>33040</v>
      </c>
      <c r="G592">
        <f>Table1[[#This Row],[m_miasto]]+Table1[[#This Row],[k_miasto]]+Table1[[#This Row],[m_wies]]+Table1[[#This Row],[k_wies]]</f>
        <v>129791</v>
      </c>
      <c r="H592">
        <f>Table1[[#This Row],[m_miasto]]+Table1[[#This Row],[k_miasto]]</f>
        <v>82081</v>
      </c>
      <c r="I592">
        <f>Table1[[#This Row],[m_wies]]+Table1[[#This Row],[k_wies]]</f>
        <v>47710</v>
      </c>
      <c r="J592" s="1">
        <f>Table1[[#This Row],[m_miasto]]*Table1[[#This Row],[wiek]]</f>
        <v>2212040</v>
      </c>
      <c r="K592" s="1">
        <f>Table1[[#This Row],[m_miasto]]+Table1[[#This Row],[m_wies]]-Table1[[#This Row],[k_miasto]]-Table1[[#This Row],[k_wies]]</f>
        <v>-48403</v>
      </c>
      <c r="L592" s="1" cm="1">
        <f t="array" ref="L592">_xlfn.IFS(A591&lt;&gt;Table1[[#This Row],[rok]],0,AND(L591=0, Table1[[#This Row],[Column1]]&lt;0),Table1[[#This Row],[wiek]]*Table1[[#This Row],[rok]],L591&lt;&gt;0,L591,L591=0,L591)</f>
        <v>98882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3">
      <c r="A593">
        <v>2018</v>
      </c>
      <c r="B593">
        <v>86</v>
      </c>
      <c r="C593">
        <v>23461</v>
      </c>
      <c r="D593">
        <v>52356</v>
      </c>
      <c r="E593">
        <v>13026</v>
      </c>
      <c r="F593">
        <v>31863</v>
      </c>
      <c r="G593">
        <f>Table1[[#This Row],[m_miasto]]+Table1[[#This Row],[k_miasto]]+Table1[[#This Row],[m_wies]]+Table1[[#This Row],[k_wies]]</f>
        <v>120706</v>
      </c>
      <c r="H593">
        <f>Table1[[#This Row],[m_miasto]]+Table1[[#This Row],[k_miasto]]</f>
        <v>75817</v>
      </c>
      <c r="I593">
        <f>Table1[[#This Row],[m_wies]]+Table1[[#This Row],[k_wies]]</f>
        <v>44889</v>
      </c>
      <c r="J593" s="1">
        <f>Table1[[#This Row],[m_miasto]]*Table1[[#This Row],[wiek]]</f>
        <v>2017646</v>
      </c>
      <c r="K593" s="1">
        <f>Table1[[#This Row],[m_miasto]]+Table1[[#This Row],[m_wies]]-Table1[[#This Row],[k_miasto]]-Table1[[#This Row],[k_wies]]</f>
        <v>-47732</v>
      </c>
      <c r="L593" s="1" cm="1">
        <f t="array" ref="L593">_xlfn.IFS(A592&lt;&gt;Table1[[#This Row],[rok]],0,AND(L592=0, Table1[[#This Row],[Column1]]&lt;0),Table1[[#This Row],[wiek]]*Table1[[#This Row],[rok]],L592&lt;&gt;0,L592,L592=0,L592)</f>
        <v>98882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3">
      <c r="A594">
        <v>2018</v>
      </c>
      <c r="B594">
        <v>87</v>
      </c>
      <c r="C594">
        <v>20488</v>
      </c>
      <c r="D594">
        <v>46513</v>
      </c>
      <c r="E594">
        <v>11409</v>
      </c>
      <c r="F594">
        <v>29009</v>
      </c>
      <c r="G594">
        <f>Table1[[#This Row],[m_miasto]]+Table1[[#This Row],[k_miasto]]+Table1[[#This Row],[m_wies]]+Table1[[#This Row],[k_wies]]</f>
        <v>107419</v>
      </c>
      <c r="H594">
        <f>Table1[[#This Row],[m_miasto]]+Table1[[#This Row],[k_miasto]]</f>
        <v>67001</v>
      </c>
      <c r="I594">
        <f>Table1[[#This Row],[m_wies]]+Table1[[#This Row],[k_wies]]</f>
        <v>40418</v>
      </c>
      <c r="J594" s="1">
        <f>Table1[[#This Row],[m_miasto]]*Table1[[#This Row],[wiek]]</f>
        <v>1782456</v>
      </c>
      <c r="K594" s="1">
        <f>Table1[[#This Row],[m_miasto]]+Table1[[#This Row],[m_wies]]-Table1[[#This Row],[k_miasto]]-Table1[[#This Row],[k_wies]]</f>
        <v>-43625</v>
      </c>
      <c r="L594" s="1" cm="1">
        <f t="array" ref="L594">_xlfn.IFS(A593&lt;&gt;Table1[[#This Row],[rok]],0,AND(L593=0, Table1[[#This Row],[Column1]]&lt;0),Table1[[#This Row],[wiek]]*Table1[[#This Row],[rok]],L593&lt;&gt;0,L593,L593=0,L593)</f>
        <v>98882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3">
      <c r="A595">
        <v>2018</v>
      </c>
      <c r="B595">
        <v>88</v>
      </c>
      <c r="C595">
        <v>17599</v>
      </c>
      <c r="D595">
        <v>41773</v>
      </c>
      <c r="E595">
        <v>9842</v>
      </c>
      <c r="F595">
        <v>26268</v>
      </c>
      <c r="G595">
        <f>Table1[[#This Row],[m_miasto]]+Table1[[#This Row],[k_miasto]]+Table1[[#This Row],[m_wies]]+Table1[[#This Row],[k_wies]]</f>
        <v>95482</v>
      </c>
      <c r="H595">
        <f>Table1[[#This Row],[m_miasto]]+Table1[[#This Row],[k_miasto]]</f>
        <v>59372</v>
      </c>
      <c r="I595">
        <f>Table1[[#This Row],[m_wies]]+Table1[[#This Row],[k_wies]]</f>
        <v>36110</v>
      </c>
      <c r="J595" s="1">
        <f>Table1[[#This Row],[m_miasto]]*Table1[[#This Row],[wiek]]</f>
        <v>1548712</v>
      </c>
      <c r="K595" s="1">
        <f>Table1[[#This Row],[m_miasto]]+Table1[[#This Row],[m_wies]]-Table1[[#This Row],[k_miasto]]-Table1[[#This Row],[k_wies]]</f>
        <v>-40600</v>
      </c>
      <c r="L595" s="1" cm="1">
        <f t="array" ref="L595">_xlfn.IFS(A594&lt;&gt;Table1[[#This Row],[rok]],0,AND(L594=0, Table1[[#This Row],[Column1]]&lt;0),Table1[[#This Row],[wiek]]*Table1[[#This Row],[rok]],L594&lt;&gt;0,L594,L594=0,L594)</f>
        <v>98882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3">
      <c r="A596">
        <v>2018</v>
      </c>
      <c r="B596">
        <v>89</v>
      </c>
      <c r="C596">
        <v>13592</v>
      </c>
      <c r="D596">
        <v>33867</v>
      </c>
      <c r="E596">
        <v>7868</v>
      </c>
      <c r="F596">
        <v>21867</v>
      </c>
      <c r="G596">
        <f>Table1[[#This Row],[m_miasto]]+Table1[[#This Row],[k_miasto]]+Table1[[#This Row],[m_wies]]+Table1[[#This Row],[k_wies]]</f>
        <v>77194</v>
      </c>
      <c r="H596">
        <f>Table1[[#This Row],[m_miasto]]+Table1[[#This Row],[k_miasto]]</f>
        <v>47459</v>
      </c>
      <c r="I596">
        <f>Table1[[#This Row],[m_wies]]+Table1[[#This Row],[k_wies]]</f>
        <v>29735</v>
      </c>
      <c r="J596" s="1">
        <f>Table1[[#This Row],[m_miasto]]*Table1[[#This Row],[wiek]]</f>
        <v>1209688</v>
      </c>
      <c r="K596" s="1">
        <f>Table1[[#This Row],[m_miasto]]+Table1[[#This Row],[m_wies]]-Table1[[#This Row],[k_miasto]]-Table1[[#This Row],[k_wies]]</f>
        <v>-34274</v>
      </c>
      <c r="L596" s="1" cm="1">
        <f t="array" ref="L596">_xlfn.IFS(A595&lt;&gt;Table1[[#This Row],[rok]],0,AND(L595=0, Table1[[#This Row],[Column1]]&lt;0),Table1[[#This Row],[wiek]]*Table1[[#This Row],[rok]],L595&lt;&gt;0,L595,L595=0,L595)</f>
        <v>98882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3">
      <c r="A597">
        <v>2018</v>
      </c>
      <c r="B597">
        <v>90</v>
      </c>
      <c r="C597">
        <v>10759</v>
      </c>
      <c r="D597">
        <v>27820</v>
      </c>
      <c r="E597">
        <v>6209</v>
      </c>
      <c r="F597">
        <v>18235</v>
      </c>
      <c r="G597">
        <f>Table1[[#This Row],[m_miasto]]+Table1[[#This Row],[k_miasto]]+Table1[[#This Row],[m_wies]]+Table1[[#This Row],[k_wies]]</f>
        <v>63023</v>
      </c>
      <c r="H597">
        <f>Table1[[#This Row],[m_miasto]]+Table1[[#This Row],[k_miasto]]</f>
        <v>38579</v>
      </c>
      <c r="I597">
        <f>Table1[[#This Row],[m_wies]]+Table1[[#This Row],[k_wies]]</f>
        <v>24444</v>
      </c>
      <c r="J597" s="1">
        <f>Table1[[#This Row],[m_miasto]]*Table1[[#This Row],[wiek]]</f>
        <v>968310</v>
      </c>
      <c r="K597" s="1">
        <f>Table1[[#This Row],[m_miasto]]+Table1[[#This Row],[m_wies]]-Table1[[#This Row],[k_miasto]]-Table1[[#This Row],[k_wies]]</f>
        <v>-29087</v>
      </c>
      <c r="L597" s="1" cm="1">
        <f t="array" ref="L597">_xlfn.IFS(A596&lt;&gt;Table1[[#This Row],[rok]],0,AND(L596=0, Table1[[#This Row],[Column1]]&lt;0),Table1[[#This Row],[wiek]]*Table1[[#This Row],[rok]],L596&lt;&gt;0,L596,L596=0,L596)</f>
        <v>98882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3">
      <c r="A598">
        <v>2018</v>
      </c>
      <c r="B598">
        <v>91</v>
      </c>
      <c r="C598">
        <v>7739</v>
      </c>
      <c r="D598">
        <v>21760</v>
      </c>
      <c r="E598">
        <v>4574</v>
      </c>
      <c r="F598">
        <v>14568</v>
      </c>
      <c r="G598">
        <f>Table1[[#This Row],[m_miasto]]+Table1[[#This Row],[k_miasto]]+Table1[[#This Row],[m_wies]]+Table1[[#This Row],[k_wies]]</f>
        <v>48641</v>
      </c>
      <c r="H598">
        <f>Table1[[#This Row],[m_miasto]]+Table1[[#This Row],[k_miasto]]</f>
        <v>29499</v>
      </c>
      <c r="I598">
        <f>Table1[[#This Row],[m_wies]]+Table1[[#This Row],[k_wies]]</f>
        <v>19142</v>
      </c>
      <c r="J598" s="1">
        <f>Table1[[#This Row],[m_miasto]]*Table1[[#This Row],[wiek]]</f>
        <v>704249</v>
      </c>
      <c r="K598" s="1">
        <f>Table1[[#This Row],[m_miasto]]+Table1[[#This Row],[m_wies]]-Table1[[#This Row],[k_miasto]]-Table1[[#This Row],[k_wies]]</f>
        <v>-24015</v>
      </c>
      <c r="L598" s="1" cm="1">
        <f t="array" ref="L598">_xlfn.IFS(A597&lt;&gt;Table1[[#This Row],[rok]],0,AND(L597=0, Table1[[#This Row],[Column1]]&lt;0),Table1[[#This Row],[wiek]]*Table1[[#This Row],[rok]],L597&lt;&gt;0,L597,L597=0,L597)</f>
        <v>98882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3">
      <c r="A599">
        <v>2018</v>
      </c>
      <c r="B599">
        <v>92</v>
      </c>
      <c r="C599">
        <v>5853</v>
      </c>
      <c r="D599">
        <v>18167</v>
      </c>
      <c r="E599">
        <v>3402</v>
      </c>
      <c r="F599">
        <v>11594</v>
      </c>
      <c r="G599">
        <f>Table1[[#This Row],[m_miasto]]+Table1[[#This Row],[k_miasto]]+Table1[[#This Row],[m_wies]]+Table1[[#This Row],[k_wies]]</f>
        <v>39016</v>
      </c>
      <c r="H599">
        <f>Table1[[#This Row],[m_miasto]]+Table1[[#This Row],[k_miasto]]</f>
        <v>24020</v>
      </c>
      <c r="I599">
        <f>Table1[[#This Row],[m_wies]]+Table1[[#This Row],[k_wies]]</f>
        <v>14996</v>
      </c>
      <c r="J599" s="1">
        <f>Table1[[#This Row],[m_miasto]]*Table1[[#This Row],[wiek]]</f>
        <v>538476</v>
      </c>
      <c r="K599" s="1">
        <f>Table1[[#This Row],[m_miasto]]+Table1[[#This Row],[m_wies]]-Table1[[#This Row],[k_miasto]]-Table1[[#This Row],[k_wies]]</f>
        <v>-20506</v>
      </c>
      <c r="L599" s="1" cm="1">
        <f t="array" ref="L599">_xlfn.IFS(A598&lt;&gt;Table1[[#This Row],[rok]],0,AND(L598=0, Table1[[#This Row],[Column1]]&lt;0),Table1[[#This Row],[wiek]]*Table1[[#This Row],[rok]],L598&lt;&gt;0,L598,L598=0,L598)</f>
        <v>98882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3">
      <c r="A600">
        <v>2018</v>
      </c>
      <c r="B600">
        <v>93</v>
      </c>
      <c r="C600">
        <v>4672</v>
      </c>
      <c r="D600">
        <v>15119</v>
      </c>
      <c r="E600">
        <v>2603</v>
      </c>
      <c r="F600">
        <v>9464</v>
      </c>
      <c r="G600">
        <f>Table1[[#This Row],[m_miasto]]+Table1[[#This Row],[k_miasto]]+Table1[[#This Row],[m_wies]]+Table1[[#This Row],[k_wies]]</f>
        <v>31858</v>
      </c>
      <c r="H600">
        <f>Table1[[#This Row],[m_miasto]]+Table1[[#This Row],[k_miasto]]</f>
        <v>19791</v>
      </c>
      <c r="I600">
        <f>Table1[[#This Row],[m_wies]]+Table1[[#This Row],[k_wies]]</f>
        <v>12067</v>
      </c>
      <c r="J600" s="1">
        <f>Table1[[#This Row],[m_miasto]]*Table1[[#This Row],[wiek]]</f>
        <v>434496</v>
      </c>
      <c r="K600" s="1">
        <f>Table1[[#This Row],[m_miasto]]+Table1[[#This Row],[m_wies]]-Table1[[#This Row],[k_miasto]]-Table1[[#This Row],[k_wies]]</f>
        <v>-17308</v>
      </c>
      <c r="L600" s="1" cm="1">
        <f t="array" ref="L600">_xlfn.IFS(A599&lt;&gt;Table1[[#This Row],[rok]],0,AND(L599=0, Table1[[#This Row],[Column1]]&lt;0),Table1[[#This Row],[wiek]]*Table1[[#This Row],[rok]],L599&lt;&gt;0,L599,L599=0,L599)</f>
        <v>98882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3">
      <c r="A601">
        <v>2018</v>
      </c>
      <c r="B601">
        <v>94</v>
      </c>
      <c r="C601">
        <v>3169</v>
      </c>
      <c r="D601">
        <v>10712</v>
      </c>
      <c r="E601">
        <v>1801</v>
      </c>
      <c r="F601">
        <v>6770</v>
      </c>
      <c r="G601">
        <f>Table1[[#This Row],[m_miasto]]+Table1[[#This Row],[k_miasto]]+Table1[[#This Row],[m_wies]]+Table1[[#This Row],[k_wies]]</f>
        <v>22452</v>
      </c>
      <c r="H601">
        <f>Table1[[#This Row],[m_miasto]]+Table1[[#This Row],[k_miasto]]</f>
        <v>13881</v>
      </c>
      <c r="I601">
        <f>Table1[[#This Row],[m_wies]]+Table1[[#This Row],[k_wies]]</f>
        <v>8571</v>
      </c>
      <c r="J601" s="1">
        <f>Table1[[#This Row],[m_miasto]]*Table1[[#This Row],[wiek]]</f>
        <v>297886</v>
      </c>
      <c r="K601" s="1">
        <f>Table1[[#This Row],[m_miasto]]+Table1[[#This Row],[m_wies]]-Table1[[#This Row],[k_miasto]]-Table1[[#This Row],[k_wies]]</f>
        <v>-12512</v>
      </c>
      <c r="L601" s="1" cm="1">
        <f t="array" ref="L601">_xlfn.IFS(A600&lt;&gt;Table1[[#This Row],[rok]],0,AND(L600=0, Table1[[#This Row],[Column1]]&lt;0),Table1[[#This Row],[wiek]]*Table1[[#This Row],[rok]],L600&lt;&gt;0,L600,L600=0,L600)</f>
        <v>98882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3">
      <c r="A602">
        <v>2018</v>
      </c>
      <c r="B602">
        <v>95</v>
      </c>
      <c r="C602">
        <v>2358</v>
      </c>
      <c r="D602">
        <v>8093</v>
      </c>
      <c r="E602">
        <v>1377</v>
      </c>
      <c r="F602">
        <v>5079</v>
      </c>
      <c r="G602">
        <f>Table1[[#This Row],[m_miasto]]+Table1[[#This Row],[k_miasto]]+Table1[[#This Row],[m_wies]]+Table1[[#This Row],[k_wies]]</f>
        <v>16907</v>
      </c>
      <c r="H602">
        <f>Table1[[#This Row],[m_miasto]]+Table1[[#This Row],[k_miasto]]</f>
        <v>10451</v>
      </c>
      <c r="I602">
        <f>Table1[[#This Row],[m_wies]]+Table1[[#This Row],[k_wies]]</f>
        <v>6456</v>
      </c>
      <c r="J602" s="1">
        <f>Table1[[#This Row],[m_miasto]]*Table1[[#This Row],[wiek]]</f>
        <v>224010</v>
      </c>
      <c r="K602" s="1">
        <f>Table1[[#This Row],[m_miasto]]+Table1[[#This Row],[m_wies]]-Table1[[#This Row],[k_miasto]]-Table1[[#This Row],[k_wies]]</f>
        <v>-9437</v>
      </c>
      <c r="L602" s="1" cm="1">
        <f t="array" ref="L602">_xlfn.IFS(A601&lt;&gt;Table1[[#This Row],[rok]],0,AND(L601=0, Table1[[#This Row],[Column1]]&lt;0),Table1[[#This Row],[wiek]]*Table1[[#This Row],[rok]],L601&lt;&gt;0,L601,L601=0,L601)</f>
        <v>98882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3">
      <c r="A603">
        <v>2018</v>
      </c>
      <c r="B603">
        <v>96</v>
      </c>
      <c r="C603">
        <v>1518</v>
      </c>
      <c r="D603">
        <v>5712</v>
      </c>
      <c r="E603">
        <v>916</v>
      </c>
      <c r="F603">
        <v>3537</v>
      </c>
      <c r="G603">
        <f>Table1[[#This Row],[m_miasto]]+Table1[[#This Row],[k_miasto]]+Table1[[#This Row],[m_wies]]+Table1[[#This Row],[k_wies]]</f>
        <v>11683</v>
      </c>
      <c r="H603">
        <f>Table1[[#This Row],[m_miasto]]+Table1[[#This Row],[k_miasto]]</f>
        <v>7230</v>
      </c>
      <c r="I603">
        <f>Table1[[#This Row],[m_wies]]+Table1[[#This Row],[k_wies]]</f>
        <v>4453</v>
      </c>
      <c r="J603" s="1">
        <f>Table1[[#This Row],[m_miasto]]*Table1[[#This Row],[wiek]]</f>
        <v>145728</v>
      </c>
      <c r="K603" s="1">
        <f>Table1[[#This Row],[m_miasto]]+Table1[[#This Row],[m_wies]]-Table1[[#This Row],[k_miasto]]-Table1[[#This Row],[k_wies]]</f>
        <v>-6815</v>
      </c>
      <c r="L603" s="1" cm="1">
        <f t="array" ref="L603">_xlfn.IFS(A602&lt;&gt;Table1[[#This Row],[rok]],0,AND(L602=0, Table1[[#This Row],[Column1]]&lt;0),Table1[[#This Row],[wiek]]*Table1[[#This Row],[rok]],L602&lt;&gt;0,L602,L602=0,L602)</f>
        <v>98882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3">
      <c r="A604">
        <v>2018</v>
      </c>
      <c r="B604">
        <v>97</v>
      </c>
      <c r="C604">
        <v>932</v>
      </c>
      <c r="D604">
        <v>3426</v>
      </c>
      <c r="E604">
        <v>546</v>
      </c>
      <c r="F604">
        <v>2155</v>
      </c>
      <c r="G604">
        <f>Table1[[#This Row],[m_miasto]]+Table1[[#This Row],[k_miasto]]+Table1[[#This Row],[m_wies]]+Table1[[#This Row],[k_wies]]</f>
        <v>7059</v>
      </c>
      <c r="H604">
        <f>Table1[[#This Row],[m_miasto]]+Table1[[#This Row],[k_miasto]]</f>
        <v>4358</v>
      </c>
      <c r="I604">
        <f>Table1[[#This Row],[m_wies]]+Table1[[#This Row],[k_wies]]</f>
        <v>2701</v>
      </c>
      <c r="J604" s="1">
        <f>Table1[[#This Row],[m_miasto]]*Table1[[#This Row],[wiek]]</f>
        <v>90404</v>
      </c>
      <c r="K604" s="1">
        <f>Table1[[#This Row],[m_miasto]]+Table1[[#This Row],[m_wies]]-Table1[[#This Row],[k_miasto]]-Table1[[#This Row],[k_wies]]</f>
        <v>-4103</v>
      </c>
      <c r="L604" s="1" cm="1">
        <f t="array" ref="L604">_xlfn.IFS(A603&lt;&gt;Table1[[#This Row],[rok]],0,AND(L603=0, Table1[[#This Row],[Column1]]&lt;0),Table1[[#This Row],[wiek]]*Table1[[#This Row],[rok]],L603&lt;&gt;0,L603,L603=0,L603)</f>
        <v>98882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3">
      <c r="A605">
        <v>2018</v>
      </c>
      <c r="B605">
        <v>98</v>
      </c>
      <c r="C605">
        <v>598</v>
      </c>
      <c r="D605">
        <v>2200</v>
      </c>
      <c r="E605">
        <v>376</v>
      </c>
      <c r="F605">
        <v>1363</v>
      </c>
      <c r="G605">
        <f>Table1[[#This Row],[m_miasto]]+Table1[[#This Row],[k_miasto]]+Table1[[#This Row],[m_wies]]+Table1[[#This Row],[k_wies]]</f>
        <v>4537</v>
      </c>
      <c r="H605">
        <f>Table1[[#This Row],[m_miasto]]+Table1[[#This Row],[k_miasto]]</f>
        <v>2798</v>
      </c>
      <c r="I605">
        <f>Table1[[#This Row],[m_wies]]+Table1[[#This Row],[k_wies]]</f>
        <v>1739</v>
      </c>
      <c r="J605" s="1">
        <f>Table1[[#This Row],[m_miasto]]*Table1[[#This Row],[wiek]]</f>
        <v>58604</v>
      </c>
      <c r="K605" s="1">
        <f>Table1[[#This Row],[m_miasto]]+Table1[[#This Row],[m_wies]]-Table1[[#This Row],[k_miasto]]-Table1[[#This Row],[k_wies]]</f>
        <v>-2589</v>
      </c>
      <c r="L605" s="1" cm="1">
        <f t="array" ref="L605">_xlfn.IFS(A604&lt;&gt;Table1[[#This Row],[rok]],0,AND(L604=0, Table1[[#This Row],[Column1]]&lt;0),Table1[[#This Row],[wiek]]*Table1[[#This Row],[rok]],L604&lt;&gt;0,L604,L604=0,L604)</f>
        <v>98882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3">
      <c r="A606">
        <v>2018</v>
      </c>
      <c r="B606">
        <v>99</v>
      </c>
      <c r="C606">
        <v>332</v>
      </c>
      <c r="D606">
        <v>1263</v>
      </c>
      <c r="E606">
        <v>210</v>
      </c>
      <c r="F606">
        <v>835</v>
      </c>
      <c r="G606">
        <f>Table1[[#This Row],[m_miasto]]+Table1[[#This Row],[k_miasto]]+Table1[[#This Row],[m_wies]]+Table1[[#This Row],[k_wies]]</f>
        <v>2640</v>
      </c>
      <c r="H606">
        <f>Table1[[#This Row],[m_miasto]]+Table1[[#This Row],[k_miasto]]</f>
        <v>1595</v>
      </c>
      <c r="I606">
        <f>Table1[[#This Row],[m_wies]]+Table1[[#This Row],[k_wies]]</f>
        <v>1045</v>
      </c>
      <c r="J606" s="1">
        <f>Table1[[#This Row],[m_miasto]]*Table1[[#This Row],[wiek]]</f>
        <v>32868</v>
      </c>
      <c r="K606" s="1">
        <f>Table1[[#This Row],[m_miasto]]+Table1[[#This Row],[m_wies]]-Table1[[#This Row],[k_miasto]]-Table1[[#This Row],[k_wies]]</f>
        <v>-1556</v>
      </c>
      <c r="L606" s="1" cm="1">
        <f t="array" ref="L606">_xlfn.IFS(A605&lt;&gt;Table1[[#This Row],[rok]],0,AND(L605=0, Table1[[#This Row],[Column1]]&lt;0),Table1[[#This Row],[wiek]]*Table1[[#This Row],[rok]],L605&lt;&gt;0,L605,L605=0,L605)</f>
        <v>98882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3">
      <c r="A607">
        <v>2018</v>
      </c>
      <c r="B607">
        <v>100</v>
      </c>
      <c r="C607">
        <v>393</v>
      </c>
      <c r="D607">
        <v>1713</v>
      </c>
      <c r="E607">
        <v>221</v>
      </c>
      <c r="F607">
        <v>945</v>
      </c>
      <c r="G607">
        <f>Table1[[#This Row],[m_miasto]]+Table1[[#This Row],[k_miasto]]+Table1[[#This Row],[m_wies]]+Table1[[#This Row],[k_wies]]</f>
        <v>3272</v>
      </c>
      <c r="H607">
        <f>Table1[[#This Row],[m_miasto]]+Table1[[#This Row],[k_miasto]]</f>
        <v>2106</v>
      </c>
      <c r="I607">
        <f>Table1[[#This Row],[m_wies]]+Table1[[#This Row],[k_wies]]</f>
        <v>1166</v>
      </c>
      <c r="J607" s="1">
        <f>Table1[[#This Row],[m_miasto]]*Table1[[#This Row],[wiek]]</f>
        <v>39300</v>
      </c>
      <c r="K607" s="1">
        <f>Table1[[#This Row],[m_miasto]]+Table1[[#This Row],[m_wies]]-Table1[[#This Row],[k_miasto]]-Table1[[#This Row],[k_wies]]</f>
        <v>-2044</v>
      </c>
      <c r="L607" s="1" cm="1">
        <f t="array" ref="L607">_xlfn.IFS(A606&lt;&gt;Table1[[#This Row],[rok]],0,AND(L606=0, Table1[[#This Row],[Column1]]&lt;0),Table1[[#This Row],[wiek]]*Table1[[#This Row],[rok]],L606&lt;&gt;0,L606,L606=0,L606)</f>
        <v>98882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3">
      <c r="A608">
        <v>2019</v>
      </c>
      <c r="B608">
        <v>0</v>
      </c>
      <c r="C608">
        <v>99309</v>
      </c>
      <c r="D608">
        <v>93640</v>
      </c>
      <c r="E608">
        <v>77137</v>
      </c>
      <c r="F608">
        <v>72684</v>
      </c>
      <c r="G608">
        <f>Table1[[#This Row],[m_miasto]]+Table1[[#This Row],[k_miasto]]+Table1[[#This Row],[m_wies]]+Table1[[#This Row],[k_wies]]</f>
        <v>342770</v>
      </c>
      <c r="H608">
        <f>Table1[[#This Row],[m_miasto]]+Table1[[#This Row],[k_miasto]]</f>
        <v>192949</v>
      </c>
      <c r="I608">
        <f>Table1[[#This Row],[m_wies]]+Table1[[#This Row],[k_wies]]</f>
        <v>149821</v>
      </c>
      <c r="J608" s="1">
        <f>Table1[[#This Row],[m_miasto]]*Table1[[#This Row],[wiek]]</f>
        <v>0</v>
      </c>
      <c r="K608" s="1">
        <f>Table1[[#This Row],[m_miasto]]+Table1[[#This Row],[m_wies]]-Table1[[#This Row],[k_miasto]]-Table1[[#This Row],[k_wies]]</f>
        <v>10122</v>
      </c>
      <c r="L608" s="1" cm="1">
        <f t="array" ref="L608">_xlfn.IFS(A607&lt;&gt;Table1[[#This Row],[rok]],0,AND(L607=0, Table1[[#This Row],[Column1]]&lt;0),Table1[[#This Row],[wiek]]*Table1[[#This Row],[rok]],L607&lt;&gt;0,L607,L607=0,L607)</f>
        <v>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3">
      <c r="A609">
        <v>2019</v>
      </c>
      <c r="B609">
        <v>1</v>
      </c>
      <c r="C609">
        <v>100620</v>
      </c>
      <c r="D609">
        <v>94932</v>
      </c>
      <c r="E609">
        <v>77502</v>
      </c>
      <c r="F609">
        <v>73004</v>
      </c>
      <c r="G609">
        <f>Table1[[#This Row],[m_miasto]]+Table1[[#This Row],[k_miasto]]+Table1[[#This Row],[m_wies]]+Table1[[#This Row],[k_wies]]</f>
        <v>346058</v>
      </c>
      <c r="H609">
        <f>Table1[[#This Row],[m_miasto]]+Table1[[#This Row],[k_miasto]]</f>
        <v>195552</v>
      </c>
      <c r="I609">
        <f>Table1[[#This Row],[m_wies]]+Table1[[#This Row],[k_wies]]</f>
        <v>150506</v>
      </c>
      <c r="J609" s="1">
        <f>Table1[[#This Row],[m_miasto]]*Table1[[#This Row],[wiek]]</f>
        <v>100620</v>
      </c>
      <c r="K609" s="1">
        <f>Table1[[#This Row],[m_miasto]]+Table1[[#This Row],[m_wies]]-Table1[[#This Row],[k_miasto]]-Table1[[#This Row],[k_wies]]</f>
        <v>10186</v>
      </c>
      <c r="L609" s="1" cm="1">
        <f t="array" ref="L609">_xlfn.IFS(A608&lt;&gt;Table1[[#This Row],[rok]],0,AND(L608=0, Table1[[#This Row],[Column1]]&lt;0),Table1[[#This Row],[wiek]]*Table1[[#This Row],[rok]],L608&lt;&gt;0,L608,L608=0,L608)</f>
        <v>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3">
      <c r="A610">
        <v>2019</v>
      </c>
      <c r="B610">
        <v>2</v>
      </c>
      <c r="C610">
        <v>101028</v>
      </c>
      <c r="D610">
        <v>95368</v>
      </c>
      <c r="E610">
        <v>77920</v>
      </c>
      <c r="F610">
        <v>73370</v>
      </c>
      <c r="G610">
        <f>Table1[[#This Row],[m_miasto]]+Table1[[#This Row],[k_miasto]]+Table1[[#This Row],[m_wies]]+Table1[[#This Row],[k_wies]]</f>
        <v>347686</v>
      </c>
      <c r="H610">
        <f>Table1[[#This Row],[m_miasto]]+Table1[[#This Row],[k_miasto]]</f>
        <v>196396</v>
      </c>
      <c r="I610">
        <f>Table1[[#This Row],[m_wies]]+Table1[[#This Row],[k_wies]]</f>
        <v>151290</v>
      </c>
      <c r="J610" s="1">
        <f>Table1[[#This Row],[m_miasto]]*Table1[[#This Row],[wiek]]</f>
        <v>202056</v>
      </c>
      <c r="K610" s="1">
        <f>Table1[[#This Row],[m_miasto]]+Table1[[#This Row],[m_wies]]-Table1[[#This Row],[k_miasto]]-Table1[[#This Row],[k_wies]]</f>
        <v>10210</v>
      </c>
      <c r="L610" s="1" cm="1">
        <f t="array" ref="L610">_xlfn.IFS(A609&lt;&gt;Table1[[#This Row],[rok]],0,AND(L609=0, Table1[[#This Row],[Column1]]&lt;0),Table1[[#This Row],[wiek]]*Table1[[#This Row],[rok]],L609&lt;&gt;0,L609,L609=0,L609)</f>
        <v>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3">
      <c r="A611">
        <v>2019</v>
      </c>
      <c r="B611">
        <v>3</v>
      </c>
      <c r="C611">
        <v>102024</v>
      </c>
      <c r="D611">
        <v>96349</v>
      </c>
      <c r="E611">
        <v>78589</v>
      </c>
      <c r="F611">
        <v>73966</v>
      </c>
      <c r="G611">
        <f>Table1[[#This Row],[m_miasto]]+Table1[[#This Row],[k_miasto]]+Table1[[#This Row],[m_wies]]+Table1[[#This Row],[k_wies]]</f>
        <v>350928</v>
      </c>
      <c r="H611">
        <f>Table1[[#This Row],[m_miasto]]+Table1[[#This Row],[k_miasto]]</f>
        <v>198373</v>
      </c>
      <c r="I611">
        <f>Table1[[#This Row],[m_wies]]+Table1[[#This Row],[k_wies]]</f>
        <v>152555</v>
      </c>
      <c r="J611" s="1">
        <f>Table1[[#This Row],[m_miasto]]*Table1[[#This Row],[wiek]]</f>
        <v>306072</v>
      </c>
      <c r="K611" s="1">
        <f>Table1[[#This Row],[m_miasto]]+Table1[[#This Row],[m_wies]]-Table1[[#This Row],[k_miasto]]-Table1[[#This Row],[k_wies]]</f>
        <v>10298</v>
      </c>
      <c r="L611" s="1" cm="1">
        <f t="array" ref="L611">_xlfn.IFS(A610&lt;&gt;Table1[[#This Row],[rok]],0,AND(L610=0, Table1[[#This Row],[Column1]]&lt;0),Table1[[#This Row],[wiek]]*Table1[[#This Row],[rok]],L610&lt;&gt;0,L610,L610=0,L610)</f>
        <v>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3">
      <c r="A612">
        <v>2019</v>
      </c>
      <c r="B612">
        <v>4</v>
      </c>
      <c r="C612">
        <v>103673</v>
      </c>
      <c r="D612">
        <v>97936</v>
      </c>
      <c r="E612">
        <v>79621</v>
      </c>
      <c r="F612">
        <v>74905</v>
      </c>
      <c r="G612">
        <f>Table1[[#This Row],[m_miasto]]+Table1[[#This Row],[k_miasto]]+Table1[[#This Row],[m_wies]]+Table1[[#This Row],[k_wies]]</f>
        <v>356135</v>
      </c>
      <c r="H612">
        <f>Table1[[#This Row],[m_miasto]]+Table1[[#This Row],[k_miasto]]</f>
        <v>201609</v>
      </c>
      <c r="I612">
        <f>Table1[[#This Row],[m_wies]]+Table1[[#This Row],[k_wies]]</f>
        <v>154526</v>
      </c>
      <c r="J612" s="1">
        <f>Table1[[#This Row],[m_miasto]]*Table1[[#This Row],[wiek]]</f>
        <v>414692</v>
      </c>
      <c r="K612" s="1">
        <f>Table1[[#This Row],[m_miasto]]+Table1[[#This Row],[m_wies]]-Table1[[#This Row],[k_miasto]]-Table1[[#This Row],[k_wies]]</f>
        <v>10453</v>
      </c>
      <c r="L612" s="1" cm="1">
        <f t="array" ref="L612">_xlfn.IFS(A611&lt;&gt;Table1[[#This Row],[rok]],0,AND(L611=0, Table1[[#This Row],[Column1]]&lt;0),Table1[[#This Row],[wiek]]*Table1[[#This Row],[rok]],L611&lt;&gt;0,L611,L611=0,L611)</f>
        <v>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3">
      <c r="A613">
        <v>2019</v>
      </c>
      <c r="B613">
        <v>5</v>
      </c>
      <c r="C613">
        <v>105681</v>
      </c>
      <c r="D613">
        <v>99860</v>
      </c>
      <c r="E613">
        <v>80929</v>
      </c>
      <c r="F613">
        <v>76103</v>
      </c>
      <c r="G613">
        <f>Table1[[#This Row],[m_miasto]]+Table1[[#This Row],[k_miasto]]+Table1[[#This Row],[m_wies]]+Table1[[#This Row],[k_wies]]</f>
        <v>362573</v>
      </c>
      <c r="H613">
        <f>Table1[[#This Row],[m_miasto]]+Table1[[#This Row],[k_miasto]]</f>
        <v>205541</v>
      </c>
      <c r="I613">
        <f>Table1[[#This Row],[m_wies]]+Table1[[#This Row],[k_wies]]</f>
        <v>157032</v>
      </c>
      <c r="J613" s="1">
        <f>Table1[[#This Row],[m_miasto]]*Table1[[#This Row],[wiek]]</f>
        <v>528405</v>
      </c>
      <c r="K613" s="1">
        <f>Table1[[#This Row],[m_miasto]]+Table1[[#This Row],[m_wies]]-Table1[[#This Row],[k_miasto]]-Table1[[#This Row],[k_wies]]</f>
        <v>10647</v>
      </c>
      <c r="L613" s="1" cm="1">
        <f t="array" ref="L613">_xlfn.IFS(A612&lt;&gt;Table1[[#This Row],[rok]],0,AND(L612=0, Table1[[#This Row],[Column1]]&lt;0),Table1[[#This Row],[wiek]]*Table1[[#This Row],[rok]],L612&lt;&gt;0,L612,L612=0,L612)</f>
        <v>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3">
      <c r="A614">
        <v>2019</v>
      </c>
      <c r="B614">
        <v>6</v>
      </c>
      <c r="C614">
        <v>106198</v>
      </c>
      <c r="D614">
        <v>100621</v>
      </c>
      <c r="E614">
        <v>79953</v>
      </c>
      <c r="F614">
        <v>75779</v>
      </c>
      <c r="G614">
        <f>Table1[[#This Row],[m_miasto]]+Table1[[#This Row],[k_miasto]]+Table1[[#This Row],[m_wies]]+Table1[[#This Row],[k_wies]]</f>
        <v>362551</v>
      </c>
      <c r="H614">
        <f>Table1[[#This Row],[m_miasto]]+Table1[[#This Row],[k_miasto]]</f>
        <v>206819</v>
      </c>
      <c r="I614">
        <f>Table1[[#This Row],[m_wies]]+Table1[[#This Row],[k_wies]]</f>
        <v>155732</v>
      </c>
      <c r="J614" s="1">
        <f>Table1[[#This Row],[m_miasto]]*Table1[[#This Row],[wiek]]</f>
        <v>637188</v>
      </c>
      <c r="K614" s="1">
        <f>Table1[[#This Row],[m_miasto]]+Table1[[#This Row],[m_wies]]-Table1[[#This Row],[k_miasto]]-Table1[[#This Row],[k_wies]]</f>
        <v>9751</v>
      </c>
      <c r="L614" s="1" cm="1">
        <f t="array" ref="L614">_xlfn.IFS(A613&lt;&gt;Table1[[#This Row],[rok]],0,AND(L613=0, Table1[[#This Row],[Column1]]&lt;0),Table1[[#This Row],[wiek]]*Table1[[#This Row],[rok]],L613&lt;&gt;0,L613,L613=0,L613)</f>
        <v>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3">
      <c r="A615">
        <v>2019</v>
      </c>
      <c r="B615">
        <v>7</v>
      </c>
      <c r="C615">
        <v>114284</v>
      </c>
      <c r="D615">
        <v>107950</v>
      </c>
      <c r="E615">
        <v>86347</v>
      </c>
      <c r="F615">
        <v>81378</v>
      </c>
      <c r="G615">
        <f>Table1[[#This Row],[m_miasto]]+Table1[[#This Row],[k_miasto]]+Table1[[#This Row],[m_wies]]+Table1[[#This Row],[k_wies]]</f>
        <v>389959</v>
      </c>
      <c r="H615">
        <f>Table1[[#This Row],[m_miasto]]+Table1[[#This Row],[k_miasto]]</f>
        <v>222234</v>
      </c>
      <c r="I615">
        <f>Table1[[#This Row],[m_wies]]+Table1[[#This Row],[k_wies]]</f>
        <v>167725</v>
      </c>
      <c r="J615" s="1">
        <f>Table1[[#This Row],[m_miasto]]*Table1[[#This Row],[wiek]]</f>
        <v>799988</v>
      </c>
      <c r="K615" s="1">
        <f>Table1[[#This Row],[m_miasto]]+Table1[[#This Row],[m_wies]]-Table1[[#This Row],[k_miasto]]-Table1[[#This Row],[k_wies]]</f>
        <v>11303</v>
      </c>
      <c r="L615" s="1" cm="1">
        <f t="array" ref="L615">_xlfn.IFS(A614&lt;&gt;Table1[[#This Row],[rok]],0,AND(L614=0, Table1[[#This Row],[Column1]]&lt;0),Table1[[#This Row],[wiek]]*Table1[[#This Row],[rok]],L614&lt;&gt;0,L614,L614=0,L614)</f>
        <v>0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3">
      <c r="A616">
        <v>2019</v>
      </c>
      <c r="B616">
        <v>8</v>
      </c>
      <c r="C616">
        <v>116310</v>
      </c>
      <c r="D616">
        <v>109581</v>
      </c>
      <c r="E616">
        <v>87944</v>
      </c>
      <c r="F616">
        <v>83195</v>
      </c>
      <c r="G616">
        <f>Table1[[#This Row],[m_miasto]]+Table1[[#This Row],[k_miasto]]+Table1[[#This Row],[m_wies]]+Table1[[#This Row],[k_wies]]</f>
        <v>397030</v>
      </c>
      <c r="H616">
        <f>Table1[[#This Row],[m_miasto]]+Table1[[#This Row],[k_miasto]]</f>
        <v>225891</v>
      </c>
      <c r="I616">
        <f>Table1[[#This Row],[m_wies]]+Table1[[#This Row],[k_wies]]</f>
        <v>171139</v>
      </c>
      <c r="J616" s="1">
        <f>Table1[[#This Row],[m_miasto]]*Table1[[#This Row],[wiek]]</f>
        <v>930480</v>
      </c>
      <c r="K616" s="1">
        <f>Table1[[#This Row],[m_miasto]]+Table1[[#This Row],[m_wies]]-Table1[[#This Row],[k_miasto]]-Table1[[#This Row],[k_wies]]</f>
        <v>11478</v>
      </c>
      <c r="L616" s="1" cm="1">
        <f t="array" ref="L616">_xlfn.IFS(A615&lt;&gt;Table1[[#This Row],[rok]],0,AND(L615=0, Table1[[#This Row],[Column1]]&lt;0),Table1[[#This Row],[wiek]]*Table1[[#This Row],[rok]],L615&lt;&gt;0,L615,L615=0,L615)</f>
        <v>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3">
      <c r="A617">
        <v>2019</v>
      </c>
      <c r="B617">
        <v>9</v>
      </c>
      <c r="C617">
        <v>120970</v>
      </c>
      <c r="D617">
        <v>114601</v>
      </c>
      <c r="E617">
        <v>91925</v>
      </c>
      <c r="F617">
        <v>86757</v>
      </c>
      <c r="G617">
        <f>Table1[[#This Row],[m_miasto]]+Table1[[#This Row],[k_miasto]]+Table1[[#This Row],[m_wies]]+Table1[[#This Row],[k_wies]]</f>
        <v>414253</v>
      </c>
      <c r="H617">
        <f>Table1[[#This Row],[m_miasto]]+Table1[[#This Row],[k_miasto]]</f>
        <v>235571</v>
      </c>
      <c r="I617">
        <f>Table1[[#This Row],[m_wies]]+Table1[[#This Row],[k_wies]]</f>
        <v>178682</v>
      </c>
      <c r="J617" s="1">
        <f>Table1[[#This Row],[m_miasto]]*Table1[[#This Row],[wiek]]</f>
        <v>1088730</v>
      </c>
      <c r="K617" s="1">
        <f>Table1[[#This Row],[m_miasto]]+Table1[[#This Row],[m_wies]]-Table1[[#This Row],[k_miasto]]-Table1[[#This Row],[k_wies]]</f>
        <v>11537</v>
      </c>
      <c r="L617" s="1" cm="1">
        <f t="array" ref="L617">_xlfn.IFS(A616&lt;&gt;Table1[[#This Row],[rok]],0,AND(L616=0, Table1[[#This Row],[Column1]]&lt;0),Table1[[#This Row],[wiek]]*Table1[[#This Row],[rok]],L616&lt;&gt;0,L616,L616=0,L616)</f>
        <v>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3">
      <c r="A618">
        <v>2019</v>
      </c>
      <c r="B618">
        <v>10</v>
      </c>
      <c r="C618">
        <v>125265</v>
      </c>
      <c r="D618">
        <v>119277</v>
      </c>
      <c r="E618">
        <v>96427</v>
      </c>
      <c r="F618">
        <v>91939</v>
      </c>
      <c r="G618">
        <f>Table1[[#This Row],[m_miasto]]+Table1[[#This Row],[k_miasto]]+Table1[[#This Row],[m_wies]]+Table1[[#This Row],[k_wies]]</f>
        <v>432908</v>
      </c>
      <c r="H618">
        <f>Table1[[#This Row],[m_miasto]]+Table1[[#This Row],[k_miasto]]</f>
        <v>244542</v>
      </c>
      <c r="I618">
        <f>Table1[[#This Row],[m_wies]]+Table1[[#This Row],[k_wies]]</f>
        <v>188366</v>
      </c>
      <c r="J618" s="1">
        <f>Table1[[#This Row],[m_miasto]]*Table1[[#This Row],[wiek]]</f>
        <v>1252650</v>
      </c>
      <c r="K618" s="1">
        <f>Table1[[#This Row],[m_miasto]]+Table1[[#This Row],[m_wies]]-Table1[[#This Row],[k_miasto]]-Table1[[#This Row],[k_wies]]</f>
        <v>10476</v>
      </c>
      <c r="L618" s="1" cm="1">
        <f t="array" ref="L618">_xlfn.IFS(A617&lt;&gt;Table1[[#This Row],[rok]],0,AND(L617=0, Table1[[#This Row],[Column1]]&lt;0),Table1[[#This Row],[wiek]]*Table1[[#This Row],[rok]],L617&lt;&gt;0,L617,L617=0,L617)</f>
        <v>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3">
      <c r="A619">
        <v>2019</v>
      </c>
      <c r="B619">
        <v>11</v>
      </c>
      <c r="C619">
        <v>123196</v>
      </c>
      <c r="D619">
        <v>117735</v>
      </c>
      <c r="E619">
        <v>97253</v>
      </c>
      <c r="F619">
        <v>92393</v>
      </c>
      <c r="G619">
        <f>Table1[[#This Row],[m_miasto]]+Table1[[#This Row],[k_miasto]]+Table1[[#This Row],[m_wies]]+Table1[[#This Row],[k_wies]]</f>
        <v>430577</v>
      </c>
      <c r="H619">
        <f>Table1[[#This Row],[m_miasto]]+Table1[[#This Row],[k_miasto]]</f>
        <v>240931</v>
      </c>
      <c r="I619">
        <f>Table1[[#This Row],[m_wies]]+Table1[[#This Row],[k_wies]]</f>
        <v>189646</v>
      </c>
      <c r="J619" s="1">
        <f>Table1[[#This Row],[m_miasto]]*Table1[[#This Row],[wiek]]</f>
        <v>1355156</v>
      </c>
      <c r="K619" s="1">
        <f>Table1[[#This Row],[m_miasto]]+Table1[[#This Row],[m_wies]]-Table1[[#This Row],[k_miasto]]-Table1[[#This Row],[k_wies]]</f>
        <v>10321</v>
      </c>
      <c r="L619" s="1" cm="1">
        <f t="array" ref="L619">_xlfn.IFS(A618&lt;&gt;Table1[[#This Row],[rok]],0,AND(L618=0, Table1[[#This Row],[Column1]]&lt;0),Table1[[#This Row],[wiek]]*Table1[[#This Row],[rok]],L618&lt;&gt;0,L618,L618=0,L618)</f>
        <v>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3">
      <c r="A620">
        <v>2019</v>
      </c>
      <c r="B620">
        <v>12</v>
      </c>
      <c r="C620">
        <v>114284</v>
      </c>
      <c r="D620">
        <v>108999</v>
      </c>
      <c r="E620">
        <v>92161</v>
      </c>
      <c r="F620">
        <v>87212</v>
      </c>
      <c r="G620">
        <f>Table1[[#This Row],[m_miasto]]+Table1[[#This Row],[k_miasto]]+Table1[[#This Row],[m_wies]]+Table1[[#This Row],[k_wies]]</f>
        <v>402656</v>
      </c>
      <c r="H620">
        <f>Table1[[#This Row],[m_miasto]]+Table1[[#This Row],[k_miasto]]</f>
        <v>223283</v>
      </c>
      <c r="I620">
        <f>Table1[[#This Row],[m_wies]]+Table1[[#This Row],[k_wies]]</f>
        <v>179373</v>
      </c>
      <c r="J620" s="1">
        <f>Table1[[#This Row],[m_miasto]]*Table1[[#This Row],[wiek]]</f>
        <v>1371408</v>
      </c>
      <c r="K620" s="1">
        <f>Table1[[#This Row],[m_miasto]]+Table1[[#This Row],[m_wies]]-Table1[[#This Row],[k_miasto]]-Table1[[#This Row],[k_wies]]</f>
        <v>10234</v>
      </c>
      <c r="L620" s="1" cm="1">
        <f t="array" ref="L620">_xlfn.IFS(A619&lt;&gt;Table1[[#This Row],[rok]],0,AND(L619=0, Table1[[#This Row],[Column1]]&lt;0),Table1[[#This Row],[wiek]]*Table1[[#This Row],[rok]],L619&lt;&gt;0,L619,L619=0,L619)</f>
        <v>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3">
      <c r="A621">
        <v>2019</v>
      </c>
      <c r="B621">
        <v>13</v>
      </c>
      <c r="C621">
        <v>107812</v>
      </c>
      <c r="D621">
        <v>102602</v>
      </c>
      <c r="E621">
        <v>88256</v>
      </c>
      <c r="F621">
        <v>83547</v>
      </c>
      <c r="G621">
        <f>Table1[[#This Row],[m_miasto]]+Table1[[#This Row],[k_miasto]]+Table1[[#This Row],[m_wies]]+Table1[[#This Row],[k_wies]]</f>
        <v>382217</v>
      </c>
      <c r="H621">
        <f>Table1[[#This Row],[m_miasto]]+Table1[[#This Row],[k_miasto]]</f>
        <v>210414</v>
      </c>
      <c r="I621">
        <f>Table1[[#This Row],[m_wies]]+Table1[[#This Row],[k_wies]]</f>
        <v>171803</v>
      </c>
      <c r="J621" s="1">
        <f>Table1[[#This Row],[m_miasto]]*Table1[[#This Row],[wiek]]</f>
        <v>1401556</v>
      </c>
      <c r="K621" s="1">
        <f>Table1[[#This Row],[m_miasto]]+Table1[[#This Row],[m_wies]]-Table1[[#This Row],[k_miasto]]-Table1[[#This Row],[k_wies]]</f>
        <v>9919</v>
      </c>
      <c r="L621" s="1" cm="1">
        <f t="array" ref="L621">_xlfn.IFS(A620&lt;&gt;Table1[[#This Row],[rok]],0,AND(L620=0, Table1[[#This Row],[Column1]]&lt;0),Table1[[#This Row],[wiek]]*Table1[[#This Row],[rok]],L620&lt;&gt;0,L620,L620=0,L620)</f>
        <v>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3">
      <c r="A622">
        <v>2019</v>
      </c>
      <c r="B622">
        <v>14</v>
      </c>
      <c r="C622">
        <v>102806</v>
      </c>
      <c r="D622">
        <v>97707</v>
      </c>
      <c r="E622">
        <v>85715</v>
      </c>
      <c r="F622">
        <v>81771</v>
      </c>
      <c r="G622">
        <f>Table1[[#This Row],[m_miasto]]+Table1[[#This Row],[k_miasto]]+Table1[[#This Row],[m_wies]]+Table1[[#This Row],[k_wies]]</f>
        <v>367999</v>
      </c>
      <c r="H622">
        <f>Table1[[#This Row],[m_miasto]]+Table1[[#This Row],[k_miasto]]</f>
        <v>200513</v>
      </c>
      <c r="I622">
        <f>Table1[[#This Row],[m_wies]]+Table1[[#This Row],[k_wies]]</f>
        <v>167486</v>
      </c>
      <c r="J622" s="1">
        <f>Table1[[#This Row],[m_miasto]]*Table1[[#This Row],[wiek]]</f>
        <v>1439284</v>
      </c>
      <c r="K622" s="1">
        <f>Table1[[#This Row],[m_miasto]]+Table1[[#This Row],[m_wies]]-Table1[[#This Row],[k_miasto]]-Table1[[#This Row],[k_wies]]</f>
        <v>9043</v>
      </c>
      <c r="L622" s="1" cm="1">
        <f t="array" ref="L622">_xlfn.IFS(A621&lt;&gt;Table1[[#This Row],[rok]],0,AND(L621=0, Table1[[#This Row],[Column1]]&lt;0),Table1[[#This Row],[wiek]]*Table1[[#This Row],[rok]],L621&lt;&gt;0,L621,L621=0,L621)</f>
        <v>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3">
      <c r="A623">
        <v>2019</v>
      </c>
      <c r="B623">
        <v>15</v>
      </c>
      <c r="C623">
        <v>98978</v>
      </c>
      <c r="D623">
        <v>93547</v>
      </c>
      <c r="E623">
        <v>84004</v>
      </c>
      <c r="F623">
        <v>79778</v>
      </c>
      <c r="G623">
        <f>Table1[[#This Row],[m_miasto]]+Table1[[#This Row],[k_miasto]]+Table1[[#This Row],[m_wies]]+Table1[[#This Row],[k_wies]]</f>
        <v>356307</v>
      </c>
      <c r="H623">
        <f>Table1[[#This Row],[m_miasto]]+Table1[[#This Row],[k_miasto]]</f>
        <v>192525</v>
      </c>
      <c r="I623">
        <f>Table1[[#This Row],[m_wies]]+Table1[[#This Row],[k_wies]]</f>
        <v>163782</v>
      </c>
      <c r="J623" s="1">
        <f>Table1[[#This Row],[m_miasto]]*Table1[[#This Row],[wiek]]</f>
        <v>1484670</v>
      </c>
      <c r="K623" s="1">
        <f>Table1[[#This Row],[m_miasto]]+Table1[[#This Row],[m_wies]]-Table1[[#This Row],[k_miasto]]-Table1[[#This Row],[k_wies]]</f>
        <v>9657</v>
      </c>
      <c r="L623" s="1" cm="1">
        <f t="array" ref="L623">_xlfn.IFS(A622&lt;&gt;Table1[[#This Row],[rok]],0,AND(L622=0, Table1[[#This Row],[Column1]]&lt;0),Table1[[#This Row],[wiek]]*Table1[[#This Row],[rok]],L622&lt;&gt;0,L622,L622=0,L622)</f>
        <v>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3">
      <c r="A624">
        <v>2019</v>
      </c>
      <c r="B624">
        <v>16</v>
      </c>
      <c r="C624">
        <v>95614</v>
      </c>
      <c r="D624">
        <v>91400</v>
      </c>
      <c r="E624">
        <v>83737</v>
      </c>
      <c r="F624">
        <v>79344</v>
      </c>
      <c r="G624">
        <f>Table1[[#This Row],[m_miasto]]+Table1[[#This Row],[k_miasto]]+Table1[[#This Row],[m_wies]]+Table1[[#This Row],[k_wies]]</f>
        <v>350095</v>
      </c>
      <c r="H624">
        <f>Table1[[#This Row],[m_miasto]]+Table1[[#This Row],[k_miasto]]</f>
        <v>187014</v>
      </c>
      <c r="I624">
        <f>Table1[[#This Row],[m_wies]]+Table1[[#This Row],[k_wies]]</f>
        <v>163081</v>
      </c>
      <c r="J624" s="1">
        <f>Table1[[#This Row],[m_miasto]]*Table1[[#This Row],[wiek]]</f>
        <v>1529824</v>
      </c>
      <c r="K624" s="1">
        <f>Table1[[#This Row],[m_miasto]]+Table1[[#This Row],[m_wies]]-Table1[[#This Row],[k_miasto]]-Table1[[#This Row],[k_wies]]</f>
        <v>8607</v>
      </c>
      <c r="L624" s="1" cm="1">
        <f t="array" ref="L624">_xlfn.IFS(A623&lt;&gt;Table1[[#This Row],[rok]],0,AND(L623=0, Table1[[#This Row],[Column1]]&lt;0),Table1[[#This Row],[wiek]]*Table1[[#This Row],[rok]],L623&lt;&gt;0,L623,L623=0,L623)</f>
        <v>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3">
      <c r="A625">
        <v>2019</v>
      </c>
      <c r="B625">
        <v>17</v>
      </c>
      <c r="C625">
        <v>95751</v>
      </c>
      <c r="D625">
        <v>91128</v>
      </c>
      <c r="E625">
        <v>85544</v>
      </c>
      <c r="F625">
        <v>81148</v>
      </c>
      <c r="G625">
        <f>Table1[[#This Row],[m_miasto]]+Table1[[#This Row],[k_miasto]]+Table1[[#This Row],[m_wies]]+Table1[[#This Row],[k_wies]]</f>
        <v>353571</v>
      </c>
      <c r="H625">
        <f>Table1[[#This Row],[m_miasto]]+Table1[[#This Row],[k_miasto]]</f>
        <v>186879</v>
      </c>
      <c r="I625">
        <f>Table1[[#This Row],[m_wies]]+Table1[[#This Row],[k_wies]]</f>
        <v>166692</v>
      </c>
      <c r="J625" s="1">
        <f>Table1[[#This Row],[m_miasto]]*Table1[[#This Row],[wiek]]</f>
        <v>1627767</v>
      </c>
      <c r="K625" s="1">
        <f>Table1[[#This Row],[m_miasto]]+Table1[[#This Row],[m_wies]]-Table1[[#This Row],[k_miasto]]-Table1[[#This Row],[k_wies]]</f>
        <v>9019</v>
      </c>
      <c r="L625" s="1" cm="1">
        <f t="array" ref="L625">_xlfn.IFS(A624&lt;&gt;Table1[[#This Row],[rok]],0,AND(L624=0, Table1[[#This Row],[Column1]]&lt;0),Table1[[#This Row],[wiek]]*Table1[[#This Row],[rok]],L624&lt;&gt;0,L624,L624=0,L624)</f>
        <v>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3">
      <c r="A626">
        <v>2019</v>
      </c>
      <c r="B626">
        <v>18</v>
      </c>
      <c r="C626">
        <v>99048</v>
      </c>
      <c r="D626">
        <v>94419</v>
      </c>
      <c r="E626">
        <v>88425</v>
      </c>
      <c r="F626">
        <v>84096</v>
      </c>
      <c r="G626">
        <f>Table1[[#This Row],[m_miasto]]+Table1[[#This Row],[k_miasto]]+Table1[[#This Row],[m_wies]]+Table1[[#This Row],[k_wies]]</f>
        <v>365988</v>
      </c>
      <c r="H626">
        <f>Table1[[#This Row],[m_miasto]]+Table1[[#This Row],[k_miasto]]</f>
        <v>193467</v>
      </c>
      <c r="I626">
        <f>Table1[[#This Row],[m_wies]]+Table1[[#This Row],[k_wies]]</f>
        <v>172521</v>
      </c>
      <c r="J626" s="1">
        <f>Table1[[#This Row],[m_miasto]]*Table1[[#This Row],[wiek]]</f>
        <v>1782864</v>
      </c>
      <c r="K626" s="1">
        <f>Table1[[#This Row],[m_miasto]]+Table1[[#This Row],[m_wies]]-Table1[[#This Row],[k_miasto]]-Table1[[#This Row],[k_wies]]</f>
        <v>8958</v>
      </c>
      <c r="L626" s="1" cm="1">
        <f t="array" ref="L626">_xlfn.IFS(A625&lt;&gt;Table1[[#This Row],[rok]],0,AND(L625=0, Table1[[#This Row],[Column1]]&lt;0),Table1[[#This Row],[wiek]]*Table1[[#This Row],[rok]],L625&lt;&gt;0,L625,L625=0,L625)</f>
        <v>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3">
      <c r="A627">
        <v>2019</v>
      </c>
      <c r="B627">
        <v>19</v>
      </c>
      <c r="C627">
        <v>101500</v>
      </c>
      <c r="D627">
        <v>96934</v>
      </c>
      <c r="E627">
        <v>91069</v>
      </c>
      <c r="F627">
        <v>86482</v>
      </c>
      <c r="G627">
        <f>Table1[[#This Row],[m_miasto]]+Table1[[#This Row],[k_miasto]]+Table1[[#This Row],[m_wies]]+Table1[[#This Row],[k_wies]]</f>
        <v>375985</v>
      </c>
      <c r="H627">
        <f>Table1[[#This Row],[m_miasto]]+Table1[[#This Row],[k_miasto]]</f>
        <v>198434</v>
      </c>
      <c r="I627">
        <f>Table1[[#This Row],[m_wies]]+Table1[[#This Row],[k_wies]]</f>
        <v>177551</v>
      </c>
      <c r="J627" s="1">
        <f>Table1[[#This Row],[m_miasto]]*Table1[[#This Row],[wiek]]</f>
        <v>1928500</v>
      </c>
      <c r="K627" s="1">
        <f>Table1[[#This Row],[m_miasto]]+Table1[[#This Row],[m_wies]]-Table1[[#This Row],[k_miasto]]-Table1[[#This Row],[k_wies]]</f>
        <v>9153</v>
      </c>
      <c r="L627" s="1" cm="1">
        <f t="array" ref="L627">_xlfn.IFS(A626&lt;&gt;Table1[[#This Row],[rok]],0,AND(L626=0, Table1[[#This Row],[Column1]]&lt;0),Table1[[#This Row],[wiek]]*Table1[[#This Row],[rok]],L626&lt;&gt;0,L626,L626=0,L626)</f>
        <v>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3">
      <c r="A628">
        <v>2019</v>
      </c>
      <c r="B628">
        <v>20</v>
      </c>
      <c r="C628">
        <v>101399</v>
      </c>
      <c r="D628">
        <v>97065</v>
      </c>
      <c r="E628">
        <v>92558</v>
      </c>
      <c r="F628">
        <v>88015</v>
      </c>
      <c r="G628">
        <f>Table1[[#This Row],[m_miasto]]+Table1[[#This Row],[k_miasto]]+Table1[[#This Row],[m_wies]]+Table1[[#This Row],[k_wies]]</f>
        <v>379037</v>
      </c>
      <c r="H628">
        <f>Table1[[#This Row],[m_miasto]]+Table1[[#This Row],[k_miasto]]</f>
        <v>198464</v>
      </c>
      <c r="I628">
        <f>Table1[[#This Row],[m_wies]]+Table1[[#This Row],[k_wies]]</f>
        <v>180573</v>
      </c>
      <c r="J628" s="1">
        <f>Table1[[#This Row],[m_miasto]]*Table1[[#This Row],[wiek]]</f>
        <v>2027980</v>
      </c>
      <c r="K628" s="1">
        <f>Table1[[#This Row],[m_miasto]]+Table1[[#This Row],[m_wies]]-Table1[[#This Row],[k_miasto]]-Table1[[#This Row],[k_wies]]</f>
        <v>8877</v>
      </c>
      <c r="L628" s="1" cm="1">
        <f t="array" ref="L628">_xlfn.IFS(A627&lt;&gt;Table1[[#This Row],[rok]],0,AND(L627=0, Table1[[#This Row],[Column1]]&lt;0),Table1[[#This Row],[wiek]]*Table1[[#This Row],[rok]],L627&lt;&gt;0,L627,L627=0,L627)</f>
        <v>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3">
      <c r="A629">
        <v>2019</v>
      </c>
      <c r="B629">
        <v>21</v>
      </c>
      <c r="C629">
        <v>104570</v>
      </c>
      <c r="D629">
        <v>99940</v>
      </c>
      <c r="E629">
        <v>95439</v>
      </c>
      <c r="F629">
        <v>90087</v>
      </c>
      <c r="G629">
        <f>Table1[[#This Row],[m_miasto]]+Table1[[#This Row],[k_miasto]]+Table1[[#This Row],[m_wies]]+Table1[[#This Row],[k_wies]]</f>
        <v>390036</v>
      </c>
      <c r="H629">
        <f>Table1[[#This Row],[m_miasto]]+Table1[[#This Row],[k_miasto]]</f>
        <v>204510</v>
      </c>
      <c r="I629">
        <f>Table1[[#This Row],[m_wies]]+Table1[[#This Row],[k_wies]]</f>
        <v>185526</v>
      </c>
      <c r="J629" s="1">
        <f>Table1[[#This Row],[m_miasto]]*Table1[[#This Row],[wiek]]</f>
        <v>2195970</v>
      </c>
      <c r="K629" s="1">
        <f>Table1[[#This Row],[m_miasto]]+Table1[[#This Row],[m_wies]]-Table1[[#This Row],[k_miasto]]-Table1[[#This Row],[k_wies]]</f>
        <v>9982</v>
      </c>
      <c r="L629" s="1" cm="1">
        <f t="array" ref="L629">_xlfn.IFS(A628&lt;&gt;Table1[[#This Row],[rok]],0,AND(L628=0, Table1[[#This Row],[Column1]]&lt;0),Table1[[#This Row],[wiek]]*Table1[[#This Row],[rok]],L628&lt;&gt;0,L628,L628=0,L628)</f>
        <v>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3">
      <c r="A630">
        <v>2019</v>
      </c>
      <c r="B630">
        <v>22</v>
      </c>
      <c r="C630">
        <v>111100</v>
      </c>
      <c r="D630">
        <v>108854</v>
      </c>
      <c r="E630">
        <v>96660</v>
      </c>
      <c r="F630">
        <v>89754</v>
      </c>
      <c r="G630">
        <f>Table1[[#This Row],[m_miasto]]+Table1[[#This Row],[k_miasto]]+Table1[[#This Row],[m_wies]]+Table1[[#This Row],[k_wies]]</f>
        <v>406368</v>
      </c>
      <c r="H630">
        <f>Table1[[#This Row],[m_miasto]]+Table1[[#This Row],[k_miasto]]</f>
        <v>219954</v>
      </c>
      <c r="I630">
        <f>Table1[[#This Row],[m_wies]]+Table1[[#This Row],[k_wies]]</f>
        <v>186414</v>
      </c>
      <c r="J630" s="1">
        <f>Table1[[#This Row],[m_miasto]]*Table1[[#This Row],[wiek]]</f>
        <v>2444200</v>
      </c>
      <c r="K630" s="1">
        <f>Table1[[#This Row],[m_miasto]]+Table1[[#This Row],[m_wies]]-Table1[[#This Row],[k_miasto]]-Table1[[#This Row],[k_wies]]</f>
        <v>9152</v>
      </c>
      <c r="L630" s="1" cm="1">
        <f t="array" ref="L630">_xlfn.IFS(A629&lt;&gt;Table1[[#This Row],[rok]],0,AND(L629=0, Table1[[#This Row],[Column1]]&lt;0),Table1[[#This Row],[wiek]]*Table1[[#This Row],[rok]],L629&lt;&gt;0,L629,L629=0,L629)</f>
        <v>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3">
      <c r="A631">
        <v>2019</v>
      </c>
      <c r="B631">
        <v>23</v>
      </c>
      <c r="C631">
        <v>116043</v>
      </c>
      <c r="D631">
        <v>113651</v>
      </c>
      <c r="E631">
        <v>100426</v>
      </c>
      <c r="F631">
        <v>92679</v>
      </c>
      <c r="G631">
        <f>Table1[[#This Row],[m_miasto]]+Table1[[#This Row],[k_miasto]]+Table1[[#This Row],[m_wies]]+Table1[[#This Row],[k_wies]]</f>
        <v>422799</v>
      </c>
      <c r="H631">
        <f>Table1[[#This Row],[m_miasto]]+Table1[[#This Row],[k_miasto]]</f>
        <v>229694</v>
      </c>
      <c r="I631">
        <f>Table1[[#This Row],[m_wies]]+Table1[[#This Row],[k_wies]]</f>
        <v>193105</v>
      </c>
      <c r="J631" s="1">
        <f>Table1[[#This Row],[m_miasto]]*Table1[[#This Row],[wiek]]</f>
        <v>2668989</v>
      </c>
      <c r="K631" s="1">
        <f>Table1[[#This Row],[m_miasto]]+Table1[[#This Row],[m_wies]]-Table1[[#This Row],[k_miasto]]-Table1[[#This Row],[k_wies]]</f>
        <v>10139</v>
      </c>
      <c r="L631" s="1" cm="1">
        <f t="array" ref="L631">_xlfn.IFS(A630&lt;&gt;Table1[[#This Row],[rok]],0,AND(L630=0, Table1[[#This Row],[Column1]]&lt;0),Table1[[#This Row],[wiek]]*Table1[[#This Row],[rok]],L630&lt;&gt;0,L630,L630=0,L630)</f>
        <v>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3">
      <c r="A632">
        <v>2019</v>
      </c>
      <c r="B632">
        <v>24</v>
      </c>
      <c r="C632">
        <v>116163</v>
      </c>
      <c r="D632">
        <v>113465</v>
      </c>
      <c r="E632">
        <v>105481</v>
      </c>
      <c r="F632">
        <v>99549</v>
      </c>
      <c r="G632">
        <f>Table1[[#This Row],[m_miasto]]+Table1[[#This Row],[k_miasto]]+Table1[[#This Row],[m_wies]]+Table1[[#This Row],[k_wies]]</f>
        <v>434658</v>
      </c>
      <c r="H632">
        <f>Table1[[#This Row],[m_miasto]]+Table1[[#This Row],[k_miasto]]</f>
        <v>229628</v>
      </c>
      <c r="I632">
        <f>Table1[[#This Row],[m_wies]]+Table1[[#This Row],[k_wies]]</f>
        <v>205030</v>
      </c>
      <c r="J632" s="1">
        <f>Table1[[#This Row],[m_miasto]]*Table1[[#This Row],[wiek]]</f>
        <v>2787912</v>
      </c>
      <c r="K632" s="1">
        <f>Table1[[#This Row],[m_miasto]]+Table1[[#This Row],[m_wies]]-Table1[[#This Row],[k_miasto]]-Table1[[#This Row],[k_wies]]</f>
        <v>8630</v>
      </c>
      <c r="L632" s="1" cm="1">
        <f t="array" ref="L632">_xlfn.IFS(A631&lt;&gt;Table1[[#This Row],[rok]],0,AND(L631=0, Table1[[#This Row],[Column1]]&lt;0),Table1[[#This Row],[wiek]]*Table1[[#This Row],[rok]],L631&lt;&gt;0,L631,L631=0,L631)</f>
        <v>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3">
      <c r="A633">
        <v>2019</v>
      </c>
      <c r="B633">
        <v>25</v>
      </c>
      <c r="C633">
        <v>126307</v>
      </c>
      <c r="D633">
        <v>124790</v>
      </c>
      <c r="E633">
        <v>108752</v>
      </c>
      <c r="F633">
        <v>102344</v>
      </c>
      <c r="G633">
        <f>Table1[[#This Row],[m_miasto]]+Table1[[#This Row],[k_miasto]]+Table1[[#This Row],[m_wies]]+Table1[[#This Row],[k_wies]]</f>
        <v>462193</v>
      </c>
      <c r="H633">
        <f>Table1[[#This Row],[m_miasto]]+Table1[[#This Row],[k_miasto]]</f>
        <v>251097</v>
      </c>
      <c r="I633">
        <f>Table1[[#This Row],[m_wies]]+Table1[[#This Row],[k_wies]]</f>
        <v>211096</v>
      </c>
      <c r="J633" s="1">
        <f>Table1[[#This Row],[m_miasto]]*Table1[[#This Row],[wiek]]</f>
        <v>3157675</v>
      </c>
      <c r="K633" s="1">
        <f>Table1[[#This Row],[m_miasto]]+Table1[[#This Row],[m_wies]]-Table1[[#This Row],[k_miasto]]-Table1[[#This Row],[k_wies]]</f>
        <v>7925</v>
      </c>
      <c r="L633" s="1" cm="1">
        <f t="array" ref="L633">_xlfn.IFS(A632&lt;&gt;Table1[[#This Row],[rok]],0,AND(L632=0, Table1[[#This Row],[Column1]]&lt;0),Table1[[#This Row],[wiek]]*Table1[[#This Row],[rok]],L632&lt;&gt;0,L632,L632=0,L632)</f>
        <v>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3">
      <c r="A634">
        <v>2019</v>
      </c>
      <c r="B634">
        <v>26</v>
      </c>
      <c r="C634">
        <v>132189</v>
      </c>
      <c r="D634">
        <v>130492</v>
      </c>
      <c r="E634">
        <v>113345</v>
      </c>
      <c r="F634">
        <v>105232</v>
      </c>
      <c r="G634">
        <f>Table1[[#This Row],[m_miasto]]+Table1[[#This Row],[k_miasto]]+Table1[[#This Row],[m_wies]]+Table1[[#This Row],[k_wies]]</f>
        <v>481258</v>
      </c>
      <c r="H634">
        <f>Table1[[#This Row],[m_miasto]]+Table1[[#This Row],[k_miasto]]</f>
        <v>262681</v>
      </c>
      <c r="I634">
        <f>Table1[[#This Row],[m_wies]]+Table1[[#This Row],[k_wies]]</f>
        <v>218577</v>
      </c>
      <c r="J634" s="1">
        <f>Table1[[#This Row],[m_miasto]]*Table1[[#This Row],[wiek]]</f>
        <v>3436914</v>
      </c>
      <c r="K634" s="1">
        <f>Table1[[#This Row],[m_miasto]]+Table1[[#This Row],[m_wies]]-Table1[[#This Row],[k_miasto]]-Table1[[#This Row],[k_wies]]</f>
        <v>9810</v>
      </c>
      <c r="L634" s="1" cm="1">
        <f t="array" ref="L634">_xlfn.IFS(A633&lt;&gt;Table1[[#This Row],[rok]],0,AND(L633=0, Table1[[#This Row],[Column1]]&lt;0),Table1[[#This Row],[wiek]]*Table1[[#This Row],[rok]],L633&lt;&gt;0,L633,L633=0,L633)</f>
        <v>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3">
      <c r="A635">
        <v>2019</v>
      </c>
      <c r="B635">
        <v>27</v>
      </c>
      <c r="C635">
        <v>137418</v>
      </c>
      <c r="D635">
        <v>135327</v>
      </c>
      <c r="E635">
        <v>117454</v>
      </c>
      <c r="F635">
        <v>109683</v>
      </c>
      <c r="G635">
        <f>Table1[[#This Row],[m_miasto]]+Table1[[#This Row],[k_miasto]]+Table1[[#This Row],[m_wies]]+Table1[[#This Row],[k_wies]]</f>
        <v>499882</v>
      </c>
      <c r="H635">
        <f>Table1[[#This Row],[m_miasto]]+Table1[[#This Row],[k_miasto]]</f>
        <v>272745</v>
      </c>
      <c r="I635">
        <f>Table1[[#This Row],[m_wies]]+Table1[[#This Row],[k_wies]]</f>
        <v>227137</v>
      </c>
      <c r="J635" s="1">
        <f>Table1[[#This Row],[m_miasto]]*Table1[[#This Row],[wiek]]</f>
        <v>3710286</v>
      </c>
      <c r="K635" s="1">
        <f>Table1[[#This Row],[m_miasto]]+Table1[[#This Row],[m_wies]]-Table1[[#This Row],[k_miasto]]-Table1[[#This Row],[k_wies]]</f>
        <v>9862</v>
      </c>
      <c r="L635" s="1" cm="1">
        <f t="array" ref="L635">_xlfn.IFS(A634&lt;&gt;Table1[[#This Row],[rok]],0,AND(L634=0, Table1[[#This Row],[Column1]]&lt;0),Table1[[#This Row],[wiek]]*Table1[[#This Row],[rok]],L634&lt;&gt;0,L634,L634=0,L634)</f>
        <v>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3">
      <c r="A636">
        <v>2019</v>
      </c>
      <c r="B636">
        <v>28</v>
      </c>
      <c r="C636">
        <v>150732</v>
      </c>
      <c r="D636">
        <v>149661</v>
      </c>
      <c r="E636">
        <v>119985</v>
      </c>
      <c r="F636">
        <v>109613</v>
      </c>
      <c r="G636">
        <f>Table1[[#This Row],[m_miasto]]+Table1[[#This Row],[k_miasto]]+Table1[[#This Row],[m_wies]]+Table1[[#This Row],[k_wies]]</f>
        <v>529991</v>
      </c>
      <c r="H636">
        <f>Table1[[#This Row],[m_miasto]]+Table1[[#This Row],[k_miasto]]</f>
        <v>300393</v>
      </c>
      <c r="I636">
        <f>Table1[[#This Row],[m_wies]]+Table1[[#This Row],[k_wies]]</f>
        <v>229598</v>
      </c>
      <c r="J636" s="1">
        <f>Table1[[#This Row],[m_miasto]]*Table1[[#This Row],[wiek]]</f>
        <v>4220496</v>
      </c>
      <c r="K636" s="1">
        <f>Table1[[#This Row],[m_miasto]]+Table1[[#This Row],[m_wies]]-Table1[[#This Row],[k_miasto]]-Table1[[#This Row],[k_wies]]</f>
        <v>11443</v>
      </c>
      <c r="L636" s="1" cm="1">
        <f t="array" ref="L636">_xlfn.IFS(A635&lt;&gt;Table1[[#This Row],[rok]],0,AND(L635=0, Table1[[#This Row],[Column1]]&lt;0),Table1[[#This Row],[wiek]]*Table1[[#This Row],[rok]],L635&lt;&gt;0,L635,L635=0,L635)</f>
        <v>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3">
      <c r="A637">
        <v>2019</v>
      </c>
      <c r="B637">
        <v>29</v>
      </c>
      <c r="C637">
        <v>157422</v>
      </c>
      <c r="D637">
        <v>156934</v>
      </c>
      <c r="E637">
        <v>119228</v>
      </c>
      <c r="F637">
        <v>108848</v>
      </c>
      <c r="G637">
        <f>Table1[[#This Row],[m_miasto]]+Table1[[#This Row],[k_miasto]]+Table1[[#This Row],[m_wies]]+Table1[[#This Row],[k_wies]]</f>
        <v>542432</v>
      </c>
      <c r="H637">
        <f>Table1[[#This Row],[m_miasto]]+Table1[[#This Row],[k_miasto]]</f>
        <v>314356</v>
      </c>
      <c r="I637">
        <f>Table1[[#This Row],[m_wies]]+Table1[[#This Row],[k_wies]]</f>
        <v>228076</v>
      </c>
      <c r="J637" s="1">
        <f>Table1[[#This Row],[m_miasto]]*Table1[[#This Row],[wiek]]</f>
        <v>4565238</v>
      </c>
      <c r="K637" s="1">
        <f>Table1[[#This Row],[m_miasto]]+Table1[[#This Row],[m_wies]]-Table1[[#This Row],[k_miasto]]-Table1[[#This Row],[k_wies]]</f>
        <v>10868</v>
      </c>
      <c r="L637" s="1" cm="1">
        <f t="array" ref="L637">_xlfn.IFS(A636&lt;&gt;Table1[[#This Row],[rok]],0,AND(L636=0, Table1[[#This Row],[Column1]]&lt;0),Table1[[#This Row],[wiek]]*Table1[[#This Row],[rok]],L636&lt;&gt;0,L636,L636=0,L636)</f>
        <v>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3">
      <c r="A638">
        <v>2019</v>
      </c>
      <c r="B638">
        <v>30</v>
      </c>
      <c r="C638">
        <v>161240</v>
      </c>
      <c r="D638">
        <v>160328</v>
      </c>
      <c r="E638">
        <v>117675</v>
      </c>
      <c r="F638">
        <v>107817</v>
      </c>
      <c r="G638">
        <f>Table1[[#This Row],[m_miasto]]+Table1[[#This Row],[k_miasto]]+Table1[[#This Row],[m_wies]]+Table1[[#This Row],[k_wies]]</f>
        <v>547060</v>
      </c>
      <c r="H638">
        <f>Table1[[#This Row],[m_miasto]]+Table1[[#This Row],[k_miasto]]</f>
        <v>321568</v>
      </c>
      <c r="I638">
        <f>Table1[[#This Row],[m_wies]]+Table1[[#This Row],[k_wies]]</f>
        <v>225492</v>
      </c>
      <c r="J638" s="1">
        <f>Table1[[#This Row],[m_miasto]]*Table1[[#This Row],[wiek]]</f>
        <v>4837200</v>
      </c>
      <c r="K638" s="1">
        <f>Table1[[#This Row],[m_miasto]]+Table1[[#This Row],[m_wies]]-Table1[[#This Row],[k_miasto]]-Table1[[#This Row],[k_wies]]</f>
        <v>10770</v>
      </c>
      <c r="L638" s="1" cm="1">
        <f t="array" ref="L638">_xlfn.IFS(A637&lt;&gt;Table1[[#This Row],[rok]],0,AND(L637=0, Table1[[#This Row],[Column1]]&lt;0),Table1[[#This Row],[wiek]]*Table1[[#This Row],[rok]],L637&lt;&gt;0,L637,L637=0,L637)</f>
        <v>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3">
      <c r="A639">
        <v>2019</v>
      </c>
      <c r="B639">
        <v>31</v>
      </c>
      <c r="C639">
        <v>167411</v>
      </c>
      <c r="D639">
        <v>168270</v>
      </c>
      <c r="E639">
        <v>119231</v>
      </c>
      <c r="F639">
        <v>108944</v>
      </c>
      <c r="G639">
        <f>Table1[[#This Row],[m_miasto]]+Table1[[#This Row],[k_miasto]]+Table1[[#This Row],[m_wies]]+Table1[[#This Row],[k_wies]]</f>
        <v>563856</v>
      </c>
      <c r="H639">
        <f>Table1[[#This Row],[m_miasto]]+Table1[[#This Row],[k_miasto]]</f>
        <v>335681</v>
      </c>
      <c r="I639">
        <f>Table1[[#This Row],[m_wies]]+Table1[[#This Row],[k_wies]]</f>
        <v>228175</v>
      </c>
      <c r="J639" s="1">
        <f>Table1[[#This Row],[m_miasto]]*Table1[[#This Row],[wiek]]</f>
        <v>5189741</v>
      </c>
      <c r="K639" s="1">
        <f>Table1[[#This Row],[m_miasto]]+Table1[[#This Row],[m_wies]]-Table1[[#This Row],[k_miasto]]-Table1[[#This Row],[k_wies]]</f>
        <v>9428</v>
      </c>
      <c r="L639" s="1" cm="1">
        <f t="array" ref="L639">_xlfn.IFS(A638&lt;&gt;Table1[[#This Row],[rok]],0,AND(L638=0, Table1[[#This Row],[Column1]]&lt;0),Table1[[#This Row],[wiek]]*Table1[[#This Row],[rok]],L638&lt;&gt;0,L638,L638=0,L638)</f>
        <v>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3">
      <c r="A640">
        <v>2019</v>
      </c>
      <c r="B640">
        <v>32</v>
      </c>
      <c r="C640">
        <v>173232</v>
      </c>
      <c r="D640">
        <v>172586</v>
      </c>
      <c r="E640">
        <v>119153</v>
      </c>
      <c r="F640">
        <v>109223</v>
      </c>
      <c r="G640">
        <f>Table1[[#This Row],[m_miasto]]+Table1[[#This Row],[k_miasto]]+Table1[[#This Row],[m_wies]]+Table1[[#This Row],[k_wies]]</f>
        <v>574194</v>
      </c>
      <c r="H640">
        <f>Table1[[#This Row],[m_miasto]]+Table1[[#This Row],[k_miasto]]</f>
        <v>345818</v>
      </c>
      <c r="I640">
        <f>Table1[[#This Row],[m_wies]]+Table1[[#This Row],[k_wies]]</f>
        <v>228376</v>
      </c>
      <c r="J640" s="1">
        <f>Table1[[#This Row],[m_miasto]]*Table1[[#This Row],[wiek]]</f>
        <v>5543424</v>
      </c>
      <c r="K640" s="1">
        <f>Table1[[#This Row],[m_miasto]]+Table1[[#This Row],[m_wies]]-Table1[[#This Row],[k_miasto]]-Table1[[#This Row],[k_wies]]</f>
        <v>10576</v>
      </c>
      <c r="L640" s="1" cm="1">
        <f t="array" ref="L640">_xlfn.IFS(A639&lt;&gt;Table1[[#This Row],[rok]],0,AND(L639=0, Table1[[#This Row],[Column1]]&lt;0),Table1[[#This Row],[wiek]]*Table1[[#This Row],[rok]],L639&lt;&gt;0,L639,L639=0,L639)</f>
        <v>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3">
      <c r="A641">
        <v>2019</v>
      </c>
      <c r="B641">
        <v>33</v>
      </c>
      <c r="C641">
        <v>182440</v>
      </c>
      <c r="D641">
        <v>182281</v>
      </c>
      <c r="E641">
        <v>121402</v>
      </c>
      <c r="F641">
        <v>112880</v>
      </c>
      <c r="G641">
        <f>Table1[[#This Row],[m_miasto]]+Table1[[#This Row],[k_miasto]]+Table1[[#This Row],[m_wies]]+Table1[[#This Row],[k_wies]]</f>
        <v>599003</v>
      </c>
      <c r="H641">
        <f>Table1[[#This Row],[m_miasto]]+Table1[[#This Row],[k_miasto]]</f>
        <v>364721</v>
      </c>
      <c r="I641">
        <f>Table1[[#This Row],[m_wies]]+Table1[[#This Row],[k_wies]]</f>
        <v>234282</v>
      </c>
      <c r="J641" s="1">
        <f>Table1[[#This Row],[m_miasto]]*Table1[[#This Row],[wiek]]</f>
        <v>6020520</v>
      </c>
      <c r="K641" s="1">
        <f>Table1[[#This Row],[m_miasto]]+Table1[[#This Row],[m_wies]]-Table1[[#This Row],[k_miasto]]-Table1[[#This Row],[k_wies]]</f>
        <v>8681</v>
      </c>
      <c r="L641" s="1" cm="1">
        <f t="array" ref="L641">_xlfn.IFS(A640&lt;&gt;Table1[[#This Row],[rok]],0,AND(L640=0, Table1[[#This Row],[Column1]]&lt;0),Table1[[#This Row],[wiek]]*Table1[[#This Row],[rok]],L640&lt;&gt;0,L640,L640=0,L640)</f>
        <v>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3">
      <c r="A642">
        <v>2019</v>
      </c>
      <c r="B642">
        <v>34</v>
      </c>
      <c r="C642">
        <v>194310</v>
      </c>
      <c r="D642">
        <v>194026</v>
      </c>
      <c r="E642">
        <v>126965</v>
      </c>
      <c r="F642">
        <v>118065</v>
      </c>
      <c r="G642">
        <f>Table1[[#This Row],[m_miasto]]+Table1[[#This Row],[k_miasto]]+Table1[[#This Row],[m_wies]]+Table1[[#This Row],[k_wies]]</f>
        <v>633366</v>
      </c>
      <c r="H642">
        <f>Table1[[#This Row],[m_miasto]]+Table1[[#This Row],[k_miasto]]</f>
        <v>388336</v>
      </c>
      <c r="I642">
        <f>Table1[[#This Row],[m_wies]]+Table1[[#This Row],[k_wies]]</f>
        <v>245030</v>
      </c>
      <c r="J642" s="1">
        <f>Table1[[#This Row],[m_miasto]]*Table1[[#This Row],[wiek]]</f>
        <v>6606540</v>
      </c>
      <c r="K642" s="1">
        <f>Table1[[#This Row],[m_miasto]]+Table1[[#This Row],[m_wies]]-Table1[[#This Row],[k_miasto]]-Table1[[#This Row],[k_wies]]</f>
        <v>9184</v>
      </c>
      <c r="L642" s="1" cm="1">
        <f t="array" ref="L642">_xlfn.IFS(A641&lt;&gt;Table1[[#This Row],[rok]],0,AND(L641=0, Table1[[#This Row],[Column1]]&lt;0),Table1[[#This Row],[wiek]]*Table1[[#This Row],[rok]],L641&lt;&gt;0,L641,L641=0,L641)</f>
        <v>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3">
      <c r="A643">
        <v>2019</v>
      </c>
      <c r="B643">
        <v>35</v>
      </c>
      <c r="C643">
        <v>202603</v>
      </c>
      <c r="D643">
        <v>201171</v>
      </c>
      <c r="E643">
        <v>128707</v>
      </c>
      <c r="F643">
        <v>120289</v>
      </c>
      <c r="G643">
        <f>Table1[[#This Row],[m_miasto]]+Table1[[#This Row],[k_miasto]]+Table1[[#This Row],[m_wies]]+Table1[[#This Row],[k_wies]]</f>
        <v>652770</v>
      </c>
      <c r="H643">
        <f>Table1[[#This Row],[m_miasto]]+Table1[[#This Row],[k_miasto]]</f>
        <v>403774</v>
      </c>
      <c r="I643">
        <f>Table1[[#This Row],[m_wies]]+Table1[[#This Row],[k_wies]]</f>
        <v>248996</v>
      </c>
      <c r="J643" s="1">
        <f>Table1[[#This Row],[m_miasto]]*Table1[[#This Row],[wiek]]</f>
        <v>7091105</v>
      </c>
      <c r="K643" s="1">
        <f>Table1[[#This Row],[m_miasto]]+Table1[[#This Row],[m_wies]]-Table1[[#This Row],[k_miasto]]-Table1[[#This Row],[k_wies]]</f>
        <v>9850</v>
      </c>
      <c r="L643" s="1" cm="1">
        <f t="array" ref="L643">_xlfn.IFS(A642&lt;&gt;Table1[[#This Row],[rok]],0,AND(L642=0, Table1[[#This Row],[Column1]]&lt;0),Table1[[#This Row],[wiek]]*Table1[[#This Row],[rok]],L642&lt;&gt;0,L642,L642=0,L642)</f>
        <v>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3">
      <c r="A644">
        <v>2019</v>
      </c>
      <c r="B644">
        <v>36</v>
      </c>
      <c r="C644">
        <v>208600</v>
      </c>
      <c r="D644">
        <v>208097</v>
      </c>
      <c r="E644">
        <v>131214</v>
      </c>
      <c r="F644">
        <v>123798</v>
      </c>
      <c r="G644">
        <f>Table1[[#This Row],[m_miasto]]+Table1[[#This Row],[k_miasto]]+Table1[[#This Row],[m_wies]]+Table1[[#This Row],[k_wies]]</f>
        <v>671709</v>
      </c>
      <c r="H644">
        <f>Table1[[#This Row],[m_miasto]]+Table1[[#This Row],[k_miasto]]</f>
        <v>416697</v>
      </c>
      <c r="I644">
        <f>Table1[[#This Row],[m_wies]]+Table1[[#This Row],[k_wies]]</f>
        <v>255012</v>
      </c>
      <c r="J644" s="1">
        <f>Table1[[#This Row],[m_miasto]]*Table1[[#This Row],[wiek]]</f>
        <v>7509600</v>
      </c>
      <c r="K644" s="1">
        <f>Table1[[#This Row],[m_miasto]]+Table1[[#This Row],[m_wies]]-Table1[[#This Row],[k_miasto]]-Table1[[#This Row],[k_wies]]</f>
        <v>7919</v>
      </c>
      <c r="L644" s="1" cm="1">
        <f t="array" ref="L644">_xlfn.IFS(A643&lt;&gt;Table1[[#This Row],[rok]],0,AND(L643=0, Table1[[#This Row],[Column1]]&lt;0),Table1[[#This Row],[wiek]]*Table1[[#This Row],[rok]],L643&lt;&gt;0,L643,L643=0,L643)</f>
        <v>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3">
      <c r="A645">
        <v>2019</v>
      </c>
      <c r="B645">
        <v>37</v>
      </c>
      <c r="C645">
        <v>200993</v>
      </c>
      <c r="D645">
        <v>199984</v>
      </c>
      <c r="E645">
        <v>128712</v>
      </c>
      <c r="F645">
        <v>120383</v>
      </c>
      <c r="G645">
        <f>Table1[[#This Row],[m_miasto]]+Table1[[#This Row],[k_miasto]]+Table1[[#This Row],[m_wies]]+Table1[[#This Row],[k_wies]]</f>
        <v>650072</v>
      </c>
      <c r="H645">
        <f>Table1[[#This Row],[m_miasto]]+Table1[[#This Row],[k_miasto]]</f>
        <v>400977</v>
      </c>
      <c r="I645">
        <f>Table1[[#This Row],[m_wies]]+Table1[[#This Row],[k_wies]]</f>
        <v>249095</v>
      </c>
      <c r="J645" s="1">
        <f>Table1[[#This Row],[m_miasto]]*Table1[[#This Row],[wiek]]</f>
        <v>7436741</v>
      </c>
      <c r="K645" s="1">
        <f>Table1[[#This Row],[m_miasto]]+Table1[[#This Row],[m_wies]]-Table1[[#This Row],[k_miasto]]-Table1[[#This Row],[k_wies]]</f>
        <v>9338</v>
      </c>
      <c r="L645" s="1" cm="1">
        <f t="array" ref="L645">_xlfn.IFS(A644&lt;&gt;Table1[[#This Row],[rok]],0,AND(L644=0, Table1[[#This Row],[Column1]]&lt;0),Table1[[#This Row],[wiek]]*Table1[[#This Row],[rok]],L644&lt;&gt;0,L644,L644=0,L644)</f>
        <v>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3">
      <c r="A646">
        <v>2019</v>
      </c>
      <c r="B646">
        <v>38</v>
      </c>
      <c r="C646">
        <v>191781</v>
      </c>
      <c r="D646">
        <v>192682</v>
      </c>
      <c r="E646">
        <v>122466</v>
      </c>
      <c r="F646">
        <v>114824</v>
      </c>
      <c r="G646">
        <f>Table1[[#This Row],[m_miasto]]+Table1[[#This Row],[k_miasto]]+Table1[[#This Row],[m_wies]]+Table1[[#This Row],[k_wies]]</f>
        <v>621753</v>
      </c>
      <c r="H646">
        <f>Table1[[#This Row],[m_miasto]]+Table1[[#This Row],[k_miasto]]</f>
        <v>384463</v>
      </c>
      <c r="I646">
        <f>Table1[[#This Row],[m_wies]]+Table1[[#This Row],[k_wies]]</f>
        <v>237290</v>
      </c>
      <c r="J646" s="1">
        <f>Table1[[#This Row],[m_miasto]]*Table1[[#This Row],[wiek]]</f>
        <v>7287678</v>
      </c>
      <c r="K646" s="1">
        <f>Table1[[#This Row],[m_miasto]]+Table1[[#This Row],[m_wies]]-Table1[[#This Row],[k_miasto]]-Table1[[#This Row],[k_wies]]</f>
        <v>6741</v>
      </c>
      <c r="L646" s="1" cm="1">
        <f t="array" ref="L646">_xlfn.IFS(A645&lt;&gt;Table1[[#This Row],[rok]],0,AND(L645=0, Table1[[#This Row],[Column1]]&lt;0),Table1[[#This Row],[wiek]]*Table1[[#This Row],[rok]],L645&lt;&gt;0,L645,L645=0,L645)</f>
        <v>0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3">
      <c r="A647">
        <v>2019</v>
      </c>
      <c r="B647">
        <v>39</v>
      </c>
      <c r="C647">
        <v>194901</v>
      </c>
      <c r="D647">
        <v>195442</v>
      </c>
      <c r="E647">
        <v>124538</v>
      </c>
      <c r="F647">
        <v>117804</v>
      </c>
      <c r="G647">
        <f>Table1[[#This Row],[m_miasto]]+Table1[[#This Row],[k_miasto]]+Table1[[#This Row],[m_wies]]+Table1[[#This Row],[k_wies]]</f>
        <v>632685</v>
      </c>
      <c r="H647">
        <f>Table1[[#This Row],[m_miasto]]+Table1[[#This Row],[k_miasto]]</f>
        <v>390343</v>
      </c>
      <c r="I647">
        <f>Table1[[#This Row],[m_wies]]+Table1[[#This Row],[k_wies]]</f>
        <v>242342</v>
      </c>
      <c r="J647" s="1">
        <f>Table1[[#This Row],[m_miasto]]*Table1[[#This Row],[wiek]]</f>
        <v>7601139</v>
      </c>
      <c r="K647" s="1">
        <f>Table1[[#This Row],[m_miasto]]+Table1[[#This Row],[m_wies]]-Table1[[#This Row],[k_miasto]]-Table1[[#This Row],[k_wies]]</f>
        <v>6193</v>
      </c>
      <c r="L647" s="1" cm="1">
        <f t="array" ref="L647">_xlfn.IFS(A646&lt;&gt;Table1[[#This Row],[rok]],0,AND(L646=0, Table1[[#This Row],[Column1]]&lt;0),Table1[[#This Row],[wiek]]*Table1[[#This Row],[rok]],L646&lt;&gt;0,L646,L646=0,L646)</f>
        <v>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3">
      <c r="A648">
        <v>2019</v>
      </c>
      <c r="B648">
        <v>40</v>
      </c>
      <c r="C648">
        <v>194210</v>
      </c>
      <c r="D648">
        <v>193355</v>
      </c>
      <c r="E648">
        <v>123745</v>
      </c>
      <c r="F648">
        <v>116555</v>
      </c>
      <c r="G648">
        <f>Table1[[#This Row],[m_miasto]]+Table1[[#This Row],[k_miasto]]+Table1[[#This Row],[m_wies]]+Table1[[#This Row],[k_wies]]</f>
        <v>627865</v>
      </c>
      <c r="H648">
        <f>Table1[[#This Row],[m_miasto]]+Table1[[#This Row],[k_miasto]]</f>
        <v>387565</v>
      </c>
      <c r="I648">
        <f>Table1[[#This Row],[m_wies]]+Table1[[#This Row],[k_wies]]</f>
        <v>240300</v>
      </c>
      <c r="J648" s="1">
        <f>Table1[[#This Row],[m_miasto]]*Table1[[#This Row],[wiek]]</f>
        <v>7768400</v>
      </c>
      <c r="K648" s="1">
        <f>Table1[[#This Row],[m_miasto]]+Table1[[#This Row],[m_wies]]-Table1[[#This Row],[k_miasto]]-Table1[[#This Row],[k_wies]]</f>
        <v>8045</v>
      </c>
      <c r="L648" s="1" cm="1">
        <f t="array" ref="L648">_xlfn.IFS(A647&lt;&gt;Table1[[#This Row],[rok]],0,AND(L647=0, Table1[[#This Row],[Column1]]&lt;0),Table1[[#This Row],[wiek]]*Table1[[#This Row],[rok]],L647&lt;&gt;0,L647,L647=0,L647)</f>
        <v>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3">
      <c r="A649">
        <v>2019</v>
      </c>
      <c r="B649">
        <v>41</v>
      </c>
      <c r="C649">
        <v>187029</v>
      </c>
      <c r="D649">
        <v>187261</v>
      </c>
      <c r="E649">
        <v>120878</v>
      </c>
      <c r="F649">
        <v>114282</v>
      </c>
      <c r="G649">
        <f>Table1[[#This Row],[m_miasto]]+Table1[[#This Row],[k_miasto]]+Table1[[#This Row],[m_wies]]+Table1[[#This Row],[k_wies]]</f>
        <v>609450</v>
      </c>
      <c r="H649">
        <f>Table1[[#This Row],[m_miasto]]+Table1[[#This Row],[k_miasto]]</f>
        <v>374290</v>
      </c>
      <c r="I649">
        <f>Table1[[#This Row],[m_wies]]+Table1[[#This Row],[k_wies]]</f>
        <v>235160</v>
      </c>
      <c r="J649" s="1">
        <f>Table1[[#This Row],[m_miasto]]*Table1[[#This Row],[wiek]]</f>
        <v>7668189</v>
      </c>
      <c r="K649" s="1">
        <f>Table1[[#This Row],[m_miasto]]+Table1[[#This Row],[m_wies]]-Table1[[#This Row],[k_miasto]]-Table1[[#This Row],[k_wies]]</f>
        <v>6364</v>
      </c>
      <c r="L649" s="1" cm="1">
        <f t="array" ref="L649">_xlfn.IFS(A648&lt;&gt;Table1[[#This Row],[rok]],0,AND(L648=0, Table1[[#This Row],[Column1]]&lt;0),Table1[[#This Row],[wiek]]*Table1[[#This Row],[rok]],L648&lt;&gt;0,L648,L648=0,L648)</f>
        <v>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3">
      <c r="A650">
        <v>2019</v>
      </c>
      <c r="B650">
        <v>42</v>
      </c>
      <c r="C650">
        <v>184174</v>
      </c>
      <c r="D650">
        <v>184958</v>
      </c>
      <c r="E650">
        <v>120941</v>
      </c>
      <c r="F650">
        <v>113787</v>
      </c>
      <c r="G650">
        <f>Table1[[#This Row],[m_miasto]]+Table1[[#This Row],[k_miasto]]+Table1[[#This Row],[m_wies]]+Table1[[#This Row],[k_wies]]</f>
        <v>603860</v>
      </c>
      <c r="H650">
        <f>Table1[[#This Row],[m_miasto]]+Table1[[#This Row],[k_miasto]]</f>
        <v>369132</v>
      </c>
      <c r="I650">
        <f>Table1[[#This Row],[m_wies]]+Table1[[#This Row],[k_wies]]</f>
        <v>234728</v>
      </c>
      <c r="J650" s="1">
        <f>Table1[[#This Row],[m_miasto]]*Table1[[#This Row],[wiek]]</f>
        <v>7735308</v>
      </c>
      <c r="K650" s="1">
        <f>Table1[[#This Row],[m_miasto]]+Table1[[#This Row],[m_wies]]-Table1[[#This Row],[k_miasto]]-Table1[[#This Row],[k_wies]]</f>
        <v>6370</v>
      </c>
      <c r="L650" s="1" cm="1">
        <f t="array" ref="L650">_xlfn.IFS(A649&lt;&gt;Table1[[#This Row],[rok]],0,AND(L649=0, Table1[[#This Row],[Column1]]&lt;0),Table1[[#This Row],[wiek]]*Table1[[#This Row],[rok]],L649&lt;&gt;0,L649,L649=0,L649)</f>
        <v>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3">
      <c r="A651">
        <v>2019</v>
      </c>
      <c r="B651">
        <v>43</v>
      </c>
      <c r="C651">
        <v>182828</v>
      </c>
      <c r="D651">
        <v>185508</v>
      </c>
      <c r="E651">
        <v>122237</v>
      </c>
      <c r="F651">
        <v>114599</v>
      </c>
      <c r="G651">
        <f>Table1[[#This Row],[m_miasto]]+Table1[[#This Row],[k_miasto]]+Table1[[#This Row],[m_wies]]+Table1[[#This Row],[k_wies]]</f>
        <v>605172</v>
      </c>
      <c r="H651">
        <f>Table1[[#This Row],[m_miasto]]+Table1[[#This Row],[k_miasto]]</f>
        <v>368336</v>
      </c>
      <c r="I651">
        <f>Table1[[#This Row],[m_wies]]+Table1[[#This Row],[k_wies]]</f>
        <v>236836</v>
      </c>
      <c r="J651" s="1">
        <f>Table1[[#This Row],[m_miasto]]*Table1[[#This Row],[wiek]]</f>
        <v>7861604</v>
      </c>
      <c r="K651" s="1">
        <f>Table1[[#This Row],[m_miasto]]+Table1[[#This Row],[m_wies]]-Table1[[#This Row],[k_miasto]]-Table1[[#This Row],[k_wies]]</f>
        <v>4958</v>
      </c>
      <c r="L651" s="1" cm="1">
        <f t="array" ref="L651">_xlfn.IFS(A650&lt;&gt;Table1[[#This Row],[rok]],0,AND(L650=0, Table1[[#This Row],[Column1]]&lt;0),Table1[[#This Row],[wiek]]*Table1[[#This Row],[rok]],L650&lt;&gt;0,L650,L650=0,L650)</f>
        <v>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3">
      <c r="A652">
        <v>2019</v>
      </c>
      <c r="B652">
        <v>44</v>
      </c>
      <c r="C652">
        <v>174709</v>
      </c>
      <c r="D652">
        <v>176558</v>
      </c>
      <c r="E652">
        <v>119195</v>
      </c>
      <c r="F652">
        <v>113140</v>
      </c>
      <c r="G652">
        <f>Table1[[#This Row],[m_miasto]]+Table1[[#This Row],[k_miasto]]+Table1[[#This Row],[m_wies]]+Table1[[#This Row],[k_wies]]</f>
        <v>583602</v>
      </c>
      <c r="H652">
        <f>Table1[[#This Row],[m_miasto]]+Table1[[#This Row],[k_miasto]]</f>
        <v>351267</v>
      </c>
      <c r="I652">
        <f>Table1[[#This Row],[m_wies]]+Table1[[#This Row],[k_wies]]</f>
        <v>232335</v>
      </c>
      <c r="J652" s="1">
        <f>Table1[[#This Row],[m_miasto]]*Table1[[#This Row],[wiek]]</f>
        <v>7687196</v>
      </c>
      <c r="K652" s="1">
        <f>Table1[[#This Row],[m_miasto]]+Table1[[#This Row],[m_wies]]-Table1[[#This Row],[k_miasto]]-Table1[[#This Row],[k_wies]]</f>
        <v>4206</v>
      </c>
      <c r="L652" s="1" cm="1">
        <f t="array" ref="L652">_xlfn.IFS(A651&lt;&gt;Table1[[#This Row],[rok]],0,AND(L651=0, Table1[[#This Row],[Column1]]&lt;0),Table1[[#This Row],[wiek]]*Table1[[#This Row],[rok]],L651&lt;&gt;0,L651,L651=0,L651)</f>
        <v>0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3">
      <c r="A653">
        <v>2019</v>
      </c>
      <c r="B653">
        <v>45</v>
      </c>
      <c r="C653">
        <v>166208</v>
      </c>
      <c r="D653">
        <v>168234</v>
      </c>
      <c r="E653">
        <v>117045</v>
      </c>
      <c r="F653">
        <v>110365</v>
      </c>
      <c r="G653">
        <f>Table1[[#This Row],[m_miasto]]+Table1[[#This Row],[k_miasto]]+Table1[[#This Row],[m_wies]]+Table1[[#This Row],[k_wies]]</f>
        <v>561852</v>
      </c>
      <c r="H653">
        <f>Table1[[#This Row],[m_miasto]]+Table1[[#This Row],[k_miasto]]</f>
        <v>334442</v>
      </c>
      <c r="I653">
        <f>Table1[[#This Row],[m_wies]]+Table1[[#This Row],[k_wies]]</f>
        <v>227410</v>
      </c>
      <c r="J653" s="1">
        <f>Table1[[#This Row],[m_miasto]]*Table1[[#This Row],[wiek]]</f>
        <v>7479360</v>
      </c>
      <c r="K653" s="1">
        <f>Table1[[#This Row],[m_miasto]]+Table1[[#This Row],[m_wies]]-Table1[[#This Row],[k_miasto]]-Table1[[#This Row],[k_wies]]</f>
        <v>4654</v>
      </c>
      <c r="L653" s="1" cm="1">
        <f t="array" ref="L653">_xlfn.IFS(A652&lt;&gt;Table1[[#This Row],[rok]],0,AND(L652=0, Table1[[#This Row],[Column1]]&lt;0),Table1[[#This Row],[wiek]]*Table1[[#This Row],[rok]],L652&lt;&gt;0,L652,L652=0,L652)</f>
        <v>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3">
      <c r="A654">
        <v>2019</v>
      </c>
      <c r="B654">
        <v>46</v>
      </c>
      <c r="C654">
        <v>157707</v>
      </c>
      <c r="D654">
        <v>160519</v>
      </c>
      <c r="E654">
        <v>113134</v>
      </c>
      <c r="F654">
        <v>107640</v>
      </c>
      <c r="G654">
        <f>Table1[[#This Row],[m_miasto]]+Table1[[#This Row],[k_miasto]]+Table1[[#This Row],[m_wies]]+Table1[[#This Row],[k_wies]]</f>
        <v>539000</v>
      </c>
      <c r="H654">
        <f>Table1[[#This Row],[m_miasto]]+Table1[[#This Row],[k_miasto]]</f>
        <v>318226</v>
      </c>
      <c r="I654">
        <f>Table1[[#This Row],[m_wies]]+Table1[[#This Row],[k_wies]]</f>
        <v>220774</v>
      </c>
      <c r="J654" s="1">
        <f>Table1[[#This Row],[m_miasto]]*Table1[[#This Row],[wiek]]</f>
        <v>7254522</v>
      </c>
      <c r="K654" s="1">
        <f>Table1[[#This Row],[m_miasto]]+Table1[[#This Row],[m_wies]]-Table1[[#This Row],[k_miasto]]-Table1[[#This Row],[k_wies]]</f>
        <v>2682</v>
      </c>
      <c r="L654" s="1" cm="1">
        <f t="array" ref="L654">_xlfn.IFS(A653&lt;&gt;Table1[[#This Row],[rok]],0,AND(L653=0, Table1[[#This Row],[Column1]]&lt;0),Table1[[#This Row],[wiek]]*Table1[[#This Row],[rok]],L653&lt;&gt;0,L653,L653=0,L653)</f>
        <v>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3">
      <c r="A655">
        <v>2019</v>
      </c>
      <c r="B655">
        <v>47</v>
      </c>
      <c r="C655">
        <v>150713</v>
      </c>
      <c r="D655">
        <v>153289</v>
      </c>
      <c r="E655">
        <v>109638</v>
      </c>
      <c r="F655">
        <v>104645</v>
      </c>
      <c r="G655">
        <f>Table1[[#This Row],[m_miasto]]+Table1[[#This Row],[k_miasto]]+Table1[[#This Row],[m_wies]]+Table1[[#This Row],[k_wies]]</f>
        <v>518285</v>
      </c>
      <c r="H655">
        <f>Table1[[#This Row],[m_miasto]]+Table1[[#This Row],[k_miasto]]</f>
        <v>304002</v>
      </c>
      <c r="I655">
        <f>Table1[[#This Row],[m_wies]]+Table1[[#This Row],[k_wies]]</f>
        <v>214283</v>
      </c>
      <c r="J655" s="1">
        <f>Table1[[#This Row],[m_miasto]]*Table1[[#This Row],[wiek]]</f>
        <v>7083511</v>
      </c>
      <c r="K655" s="1">
        <f>Table1[[#This Row],[m_miasto]]+Table1[[#This Row],[m_wies]]-Table1[[#This Row],[k_miasto]]-Table1[[#This Row],[k_wies]]</f>
        <v>2417</v>
      </c>
      <c r="L655" s="1" cm="1">
        <f t="array" ref="L655">_xlfn.IFS(A654&lt;&gt;Table1[[#This Row],[rok]],0,AND(L654=0, Table1[[#This Row],[Column1]]&lt;0),Table1[[#This Row],[wiek]]*Table1[[#This Row],[rok]],L654&lt;&gt;0,L654,L654=0,L654)</f>
        <v>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3">
      <c r="A656">
        <v>2019</v>
      </c>
      <c r="B656">
        <v>48</v>
      </c>
      <c r="C656">
        <v>142071</v>
      </c>
      <c r="D656">
        <v>146752</v>
      </c>
      <c r="E656">
        <v>106385</v>
      </c>
      <c r="F656">
        <v>101820</v>
      </c>
      <c r="G656">
        <f>Table1[[#This Row],[m_miasto]]+Table1[[#This Row],[k_miasto]]+Table1[[#This Row],[m_wies]]+Table1[[#This Row],[k_wies]]</f>
        <v>497028</v>
      </c>
      <c r="H656">
        <f>Table1[[#This Row],[m_miasto]]+Table1[[#This Row],[k_miasto]]</f>
        <v>288823</v>
      </c>
      <c r="I656">
        <f>Table1[[#This Row],[m_wies]]+Table1[[#This Row],[k_wies]]</f>
        <v>208205</v>
      </c>
      <c r="J656" s="1">
        <f>Table1[[#This Row],[m_miasto]]*Table1[[#This Row],[wiek]]</f>
        <v>6819408</v>
      </c>
      <c r="K656" s="1">
        <f>Table1[[#This Row],[m_miasto]]+Table1[[#This Row],[m_wies]]-Table1[[#This Row],[k_miasto]]-Table1[[#This Row],[k_wies]]</f>
        <v>-116</v>
      </c>
      <c r="L656" s="1" cm="1">
        <f t="array" ref="L656">_xlfn.IFS(A655&lt;&gt;Table1[[#This Row],[rok]],0,AND(L655=0, Table1[[#This Row],[Column1]]&lt;0),Table1[[#This Row],[wiek]]*Table1[[#This Row],[rok]],L655&lt;&gt;0,L655,L655=0,L655)</f>
        <v>96912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3">
      <c r="A657">
        <v>2019</v>
      </c>
      <c r="B657">
        <v>49</v>
      </c>
      <c r="C657">
        <v>137516</v>
      </c>
      <c r="D657">
        <v>142316</v>
      </c>
      <c r="E657">
        <v>103440</v>
      </c>
      <c r="F657">
        <v>97826</v>
      </c>
      <c r="G657">
        <f>Table1[[#This Row],[m_miasto]]+Table1[[#This Row],[k_miasto]]+Table1[[#This Row],[m_wies]]+Table1[[#This Row],[k_wies]]</f>
        <v>481098</v>
      </c>
      <c r="H657">
        <f>Table1[[#This Row],[m_miasto]]+Table1[[#This Row],[k_miasto]]</f>
        <v>279832</v>
      </c>
      <c r="I657">
        <f>Table1[[#This Row],[m_wies]]+Table1[[#This Row],[k_wies]]</f>
        <v>201266</v>
      </c>
      <c r="J657" s="1">
        <f>Table1[[#This Row],[m_miasto]]*Table1[[#This Row],[wiek]]</f>
        <v>6738284</v>
      </c>
      <c r="K657" s="1">
        <f>Table1[[#This Row],[m_miasto]]+Table1[[#This Row],[m_wies]]-Table1[[#This Row],[k_miasto]]-Table1[[#This Row],[k_wies]]</f>
        <v>814</v>
      </c>
      <c r="L657" s="1" cm="1">
        <f t="array" ref="L657">_xlfn.IFS(A656&lt;&gt;Table1[[#This Row],[rok]],0,AND(L656=0, Table1[[#This Row],[Column1]]&lt;0),Table1[[#This Row],[wiek]]*Table1[[#This Row],[rok]],L656&lt;&gt;0,L656,L656=0,L656)</f>
        <v>96912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3">
      <c r="A658">
        <v>2019</v>
      </c>
      <c r="B658">
        <v>50</v>
      </c>
      <c r="C658">
        <v>130173</v>
      </c>
      <c r="D658">
        <v>136238</v>
      </c>
      <c r="E658">
        <v>100199</v>
      </c>
      <c r="F658">
        <v>95779</v>
      </c>
      <c r="G658">
        <f>Table1[[#This Row],[m_miasto]]+Table1[[#This Row],[k_miasto]]+Table1[[#This Row],[m_wies]]+Table1[[#This Row],[k_wies]]</f>
        <v>462389</v>
      </c>
      <c r="H658">
        <f>Table1[[#This Row],[m_miasto]]+Table1[[#This Row],[k_miasto]]</f>
        <v>266411</v>
      </c>
      <c r="I658">
        <f>Table1[[#This Row],[m_wies]]+Table1[[#This Row],[k_wies]]</f>
        <v>195978</v>
      </c>
      <c r="J658" s="1">
        <f>Table1[[#This Row],[m_miasto]]*Table1[[#This Row],[wiek]]</f>
        <v>6508650</v>
      </c>
      <c r="K658" s="1">
        <f>Table1[[#This Row],[m_miasto]]+Table1[[#This Row],[m_wies]]-Table1[[#This Row],[k_miasto]]-Table1[[#This Row],[k_wies]]</f>
        <v>-1645</v>
      </c>
      <c r="L658" s="1" cm="1">
        <f t="array" ref="L658">_xlfn.IFS(A657&lt;&gt;Table1[[#This Row],[rok]],0,AND(L657=0, Table1[[#This Row],[Column1]]&lt;0),Table1[[#This Row],[wiek]]*Table1[[#This Row],[rok]],L657&lt;&gt;0,L657,L657=0,L657)</f>
        <v>96912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3">
      <c r="A659">
        <v>2019</v>
      </c>
      <c r="B659">
        <v>51</v>
      </c>
      <c r="C659">
        <v>126862</v>
      </c>
      <c r="D659">
        <v>133711</v>
      </c>
      <c r="E659">
        <v>98828</v>
      </c>
      <c r="F659">
        <v>93984</v>
      </c>
      <c r="G659">
        <f>Table1[[#This Row],[m_miasto]]+Table1[[#This Row],[k_miasto]]+Table1[[#This Row],[m_wies]]+Table1[[#This Row],[k_wies]]</f>
        <v>453385</v>
      </c>
      <c r="H659">
        <f>Table1[[#This Row],[m_miasto]]+Table1[[#This Row],[k_miasto]]</f>
        <v>260573</v>
      </c>
      <c r="I659">
        <f>Table1[[#This Row],[m_wies]]+Table1[[#This Row],[k_wies]]</f>
        <v>192812</v>
      </c>
      <c r="J659" s="1">
        <f>Table1[[#This Row],[m_miasto]]*Table1[[#This Row],[wiek]]</f>
        <v>6469962</v>
      </c>
      <c r="K659" s="1">
        <f>Table1[[#This Row],[m_miasto]]+Table1[[#This Row],[m_wies]]-Table1[[#This Row],[k_miasto]]-Table1[[#This Row],[k_wies]]</f>
        <v>-2005</v>
      </c>
      <c r="L659" s="1" cm="1">
        <f t="array" ref="L659">_xlfn.IFS(A658&lt;&gt;Table1[[#This Row],[rok]],0,AND(L658=0, Table1[[#This Row],[Column1]]&lt;0),Table1[[#This Row],[wiek]]*Table1[[#This Row],[rok]],L658&lt;&gt;0,L658,L658=0,L658)</f>
        <v>96912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3">
      <c r="A660">
        <v>2019</v>
      </c>
      <c r="B660">
        <v>52</v>
      </c>
      <c r="C660">
        <v>124056</v>
      </c>
      <c r="D660">
        <v>132594</v>
      </c>
      <c r="E660">
        <v>98361</v>
      </c>
      <c r="F660">
        <v>92971</v>
      </c>
      <c r="G660">
        <f>Table1[[#This Row],[m_miasto]]+Table1[[#This Row],[k_miasto]]+Table1[[#This Row],[m_wies]]+Table1[[#This Row],[k_wies]]</f>
        <v>447982</v>
      </c>
      <c r="H660">
        <f>Table1[[#This Row],[m_miasto]]+Table1[[#This Row],[k_miasto]]</f>
        <v>256650</v>
      </c>
      <c r="I660">
        <f>Table1[[#This Row],[m_wies]]+Table1[[#This Row],[k_wies]]</f>
        <v>191332</v>
      </c>
      <c r="J660" s="1">
        <f>Table1[[#This Row],[m_miasto]]*Table1[[#This Row],[wiek]]</f>
        <v>6450912</v>
      </c>
      <c r="K660" s="1">
        <f>Table1[[#This Row],[m_miasto]]+Table1[[#This Row],[m_wies]]-Table1[[#This Row],[k_miasto]]-Table1[[#This Row],[k_wies]]</f>
        <v>-3148</v>
      </c>
      <c r="L660" s="1" cm="1">
        <f t="array" ref="L660">_xlfn.IFS(A659&lt;&gt;Table1[[#This Row],[rok]],0,AND(L659=0, Table1[[#This Row],[Column1]]&lt;0),Table1[[#This Row],[wiek]]*Table1[[#This Row],[rok]],L659&lt;&gt;0,L659,L659=0,L659)</f>
        <v>96912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3">
      <c r="A661">
        <v>2019</v>
      </c>
      <c r="B661">
        <v>53</v>
      </c>
      <c r="C661">
        <v>124361</v>
      </c>
      <c r="D661">
        <v>134681</v>
      </c>
      <c r="E661">
        <v>97996</v>
      </c>
      <c r="F661">
        <v>92200</v>
      </c>
      <c r="G661">
        <f>Table1[[#This Row],[m_miasto]]+Table1[[#This Row],[k_miasto]]+Table1[[#This Row],[m_wies]]+Table1[[#This Row],[k_wies]]</f>
        <v>449238</v>
      </c>
      <c r="H661">
        <f>Table1[[#This Row],[m_miasto]]+Table1[[#This Row],[k_miasto]]</f>
        <v>259042</v>
      </c>
      <c r="I661">
        <f>Table1[[#This Row],[m_wies]]+Table1[[#This Row],[k_wies]]</f>
        <v>190196</v>
      </c>
      <c r="J661" s="1">
        <f>Table1[[#This Row],[m_miasto]]*Table1[[#This Row],[wiek]]</f>
        <v>6591133</v>
      </c>
      <c r="K661" s="1">
        <f>Table1[[#This Row],[m_miasto]]+Table1[[#This Row],[m_wies]]-Table1[[#This Row],[k_miasto]]-Table1[[#This Row],[k_wies]]</f>
        <v>-4524</v>
      </c>
      <c r="L661" s="1" cm="1">
        <f t="array" ref="L661">_xlfn.IFS(A660&lt;&gt;Table1[[#This Row],[rok]],0,AND(L660=0, Table1[[#This Row],[Column1]]&lt;0),Table1[[#This Row],[wiek]]*Table1[[#This Row],[rok]],L660&lt;&gt;0,L660,L660=0,L660)</f>
        <v>96912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3">
      <c r="A662">
        <v>2019</v>
      </c>
      <c r="B662">
        <v>54</v>
      </c>
      <c r="C662">
        <v>124954</v>
      </c>
      <c r="D662">
        <v>136731</v>
      </c>
      <c r="E662">
        <v>98819</v>
      </c>
      <c r="F662">
        <v>92707</v>
      </c>
      <c r="G662">
        <f>Table1[[#This Row],[m_miasto]]+Table1[[#This Row],[k_miasto]]+Table1[[#This Row],[m_wies]]+Table1[[#This Row],[k_wies]]</f>
        <v>453211</v>
      </c>
      <c r="H662">
        <f>Table1[[#This Row],[m_miasto]]+Table1[[#This Row],[k_miasto]]</f>
        <v>261685</v>
      </c>
      <c r="I662">
        <f>Table1[[#This Row],[m_wies]]+Table1[[#This Row],[k_wies]]</f>
        <v>191526</v>
      </c>
      <c r="J662" s="1">
        <f>Table1[[#This Row],[m_miasto]]*Table1[[#This Row],[wiek]]</f>
        <v>6747516</v>
      </c>
      <c r="K662" s="1">
        <f>Table1[[#This Row],[m_miasto]]+Table1[[#This Row],[m_wies]]-Table1[[#This Row],[k_miasto]]-Table1[[#This Row],[k_wies]]</f>
        <v>-5665</v>
      </c>
      <c r="L662" s="1" cm="1">
        <f t="array" ref="L662">_xlfn.IFS(A661&lt;&gt;Table1[[#This Row],[rok]],0,AND(L661=0, Table1[[#This Row],[Column1]]&lt;0),Table1[[#This Row],[wiek]]*Table1[[#This Row],[rok]],L661&lt;&gt;0,L661,L661=0,L661)</f>
        <v>96912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3">
      <c r="A663">
        <v>2019</v>
      </c>
      <c r="B663">
        <v>55</v>
      </c>
      <c r="C663">
        <v>127644</v>
      </c>
      <c r="D663">
        <v>141429</v>
      </c>
      <c r="E663">
        <v>99613</v>
      </c>
      <c r="F663">
        <v>93073</v>
      </c>
      <c r="G663">
        <f>Table1[[#This Row],[m_miasto]]+Table1[[#This Row],[k_miasto]]+Table1[[#This Row],[m_wies]]+Table1[[#This Row],[k_wies]]</f>
        <v>461759</v>
      </c>
      <c r="H663">
        <f>Table1[[#This Row],[m_miasto]]+Table1[[#This Row],[k_miasto]]</f>
        <v>269073</v>
      </c>
      <c r="I663">
        <f>Table1[[#This Row],[m_wies]]+Table1[[#This Row],[k_wies]]</f>
        <v>192686</v>
      </c>
      <c r="J663" s="1">
        <f>Table1[[#This Row],[m_miasto]]*Table1[[#This Row],[wiek]]</f>
        <v>7020420</v>
      </c>
      <c r="K663" s="1">
        <f>Table1[[#This Row],[m_miasto]]+Table1[[#This Row],[m_wies]]-Table1[[#This Row],[k_miasto]]-Table1[[#This Row],[k_wies]]</f>
        <v>-7245</v>
      </c>
      <c r="L663" s="1" cm="1">
        <f t="array" ref="L663">_xlfn.IFS(A662&lt;&gt;Table1[[#This Row],[rok]],0,AND(L662=0, Table1[[#This Row],[Column1]]&lt;0),Table1[[#This Row],[wiek]]*Table1[[#This Row],[rok]],L662&lt;&gt;0,L662,L662=0,L662)</f>
        <v>96912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3">
      <c r="A664">
        <v>2019</v>
      </c>
      <c r="B664">
        <v>56</v>
      </c>
      <c r="C664">
        <v>129315</v>
      </c>
      <c r="D664">
        <v>145357</v>
      </c>
      <c r="E664">
        <v>100326</v>
      </c>
      <c r="F664">
        <v>94665</v>
      </c>
      <c r="G664">
        <f>Table1[[#This Row],[m_miasto]]+Table1[[#This Row],[k_miasto]]+Table1[[#This Row],[m_wies]]+Table1[[#This Row],[k_wies]]</f>
        <v>469663</v>
      </c>
      <c r="H664">
        <f>Table1[[#This Row],[m_miasto]]+Table1[[#This Row],[k_miasto]]</f>
        <v>274672</v>
      </c>
      <c r="I664">
        <f>Table1[[#This Row],[m_wies]]+Table1[[#This Row],[k_wies]]</f>
        <v>194991</v>
      </c>
      <c r="J664" s="1">
        <f>Table1[[#This Row],[m_miasto]]*Table1[[#This Row],[wiek]]</f>
        <v>7241640</v>
      </c>
      <c r="K664" s="1">
        <f>Table1[[#This Row],[m_miasto]]+Table1[[#This Row],[m_wies]]-Table1[[#This Row],[k_miasto]]-Table1[[#This Row],[k_wies]]</f>
        <v>-10381</v>
      </c>
      <c r="L664" s="1" cm="1">
        <f t="array" ref="L664">_xlfn.IFS(A663&lt;&gt;Table1[[#This Row],[rok]],0,AND(L663=0, Table1[[#This Row],[Column1]]&lt;0),Table1[[#This Row],[wiek]]*Table1[[#This Row],[rok]],L663&lt;&gt;0,L663,L663=0,L663)</f>
        <v>96912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3">
      <c r="A665">
        <v>2019</v>
      </c>
      <c r="B665">
        <v>57</v>
      </c>
      <c r="C665">
        <v>129920</v>
      </c>
      <c r="D665">
        <v>147656</v>
      </c>
      <c r="E665">
        <v>100070</v>
      </c>
      <c r="F665">
        <v>94186</v>
      </c>
      <c r="G665">
        <f>Table1[[#This Row],[m_miasto]]+Table1[[#This Row],[k_miasto]]+Table1[[#This Row],[m_wies]]+Table1[[#This Row],[k_wies]]</f>
        <v>471832</v>
      </c>
      <c r="H665">
        <f>Table1[[#This Row],[m_miasto]]+Table1[[#This Row],[k_miasto]]</f>
        <v>277576</v>
      </c>
      <c r="I665">
        <f>Table1[[#This Row],[m_wies]]+Table1[[#This Row],[k_wies]]</f>
        <v>194256</v>
      </c>
      <c r="J665" s="1">
        <f>Table1[[#This Row],[m_miasto]]*Table1[[#This Row],[wiek]]</f>
        <v>7405440</v>
      </c>
      <c r="K665" s="1">
        <f>Table1[[#This Row],[m_miasto]]+Table1[[#This Row],[m_wies]]-Table1[[#This Row],[k_miasto]]-Table1[[#This Row],[k_wies]]</f>
        <v>-11852</v>
      </c>
      <c r="L665" s="1" cm="1">
        <f t="array" ref="L665">_xlfn.IFS(A664&lt;&gt;Table1[[#This Row],[rok]],0,AND(L664=0, Table1[[#This Row],[Column1]]&lt;0),Table1[[#This Row],[wiek]]*Table1[[#This Row],[rok]],L664&lt;&gt;0,L664,L664=0,L664)</f>
        <v>96912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3">
      <c r="A666">
        <v>2019</v>
      </c>
      <c r="B666">
        <v>58</v>
      </c>
      <c r="C666">
        <v>134564</v>
      </c>
      <c r="D666">
        <v>155800</v>
      </c>
      <c r="E666">
        <v>101178</v>
      </c>
      <c r="F666">
        <v>95563</v>
      </c>
      <c r="G666">
        <f>Table1[[#This Row],[m_miasto]]+Table1[[#This Row],[k_miasto]]+Table1[[#This Row],[m_wies]]+Table1[[#This Row],[k_wies]]</f>
        <v>487105</v>
      </c>
      <c r="H666">
        <f>Table1[[#This Row],[m_miasto]]+Table1[[#This Row],[k_miasto]]</f>
        <v>290364</v>
      </c>
      <c r="I666">
        <f>Table1[[#This Row],[m_wies]]+Table1[[#This Row],[k_wies]]</f>
        <v>196741</v>
      </c>
      <c r="J666" s="1">
        <f>Table1[[#This Row],[m_miasto]]*Table1[[#This Row],[wiek]]</f>
        <v>7804712</v>
      </c>
      <c r="K666" s="1">
        <f>Table1[[#This Row],[m_miasto]]+Table1[[#This Row],[m_wies]]-Table1[[#This Row],[k_miasto]]-Table1[[#This Row],[k_wies]]</f>
        <v>-15621</v>
      </c>
      <c r="L666" s="1" cm="1">
        <f t="array" ref="L666">_xlfn.IFS(A665&lt;&gt;Table1[[#This Row],[rok]],0,AND(L665=0, Table1[[#This Row],[Column1]]&lt;0),Table1[[#This Row],[wiek]]*Table1[[#This Row],[rok]],L665&lt;&gt;0,L665,L665=0,L665)</f>
        <v>96912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3">
      <c r="A667">
        <v>2019</v>
      </c>
      <c r="B667">
        <v>59</v>
      </c>
      <c r="C667">
        <v>141633</v>
      </c>
      <c r="D667">
        <v>167652</v>
      </c>
      <c r="E667">
        <v>104079</v>
      </c>
      <c r="F667">
        <v>98689</v>
      </c>
      <c r="G667">
        <f>Table1[[#This Row],[m_miasto]]+Table1[[#This Row],[k_miasto]]+Table1[[#This Row],[m_wies]]+Table1[[#This Row],[k_wies]]</f>
        <v>512053</v>
      </c>
      <c r="H667">
        <f>Table1[[#This Row],[m_miasto]]+Table1[[#This Row],[k_miasto]]</f>
        <v>309285</v>
      </c>
      <c r="I667">
        <f>Table1[[#This Row],[m_wies]]+Table1[[#This Row],[k_wies]]</f>
        <v>202768</v>
      </c>
      <c r="J667" s="1">
        <f>Table1[[#This Row],[m_miasto]]*Table1[[#This Row],[wiek]]</f>
        <v>8356347</v>
      </c>
      <c r="K667" s="1">
        <f>Table1[[#This Row],[m_miasto]]+Table1[[#This Row],[m_wies]]-Table1[[#This Row],[k_miasto]]-Table1[[#This Row],[k_wies]]</f>
        <v>-20629</v>
      </c>
      <c r="L667" s="1" cm="1">
        <f t="array" ref="L667">_xlfn.IFS(A666&lt;&gt;Table1[[#This Row],[rok]],0,AND(L666=0, Table1[[#This Row],[Column1]]&lt;0),Table1[[#This Row],[wiek]]*Table1[[#This Row],[rok]],L666&lt;&gt;0,L666,L666=0,L666)</f>
        <v>96912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3">
      <c r="A668">
        <v>2019</v>
      </c>
      <c r="B668">
        <v>60</v>
      </c>
      <c r="C668">
        <v>151178</v>
      </c>
      <c r="D668">
        <v>181008</v>
      </c>
      <c r="E668">
        <v>107742</v>
      </c>
      <c r="F668">
        <v>102286</v>
      </c>
      <c r="G668">
        <f>Table1[[#This Row],[m_miasto]]+Table1[[#This Row],[k_miasto]]+Table1[[#This Row],[m_wies]]+Table1[[#This Row],[k_wies]]</f>
        <v>542214</v>
      </c>
      <c r="H668">
        <f>Table1[[#This Row],[m_miasto]]+Table1[[#This Row],[k_miasto]]</f>
        <v>332186</v>
      </c>
      <c r="I668">
        <f>Table1[[#This Row],[m_wies]]+Table1[[#This Row],[k_wies]]</f>
        <v>210028</v>
      </c>
      <c r="J668" s="1">
        <f>Table1[[#This Row],[m_miasto]]*Table1[[#This Row],[wiek]]</f>
        <v>9070680</v>
      </c>
      <c r="K668" s="1">
        <f>Table1[[#This Row],[m_miasto]]+Table1[[#This Row],[m_wies]]-Table1[[#This Row],[k_miasto]]-Table1[[#This Row],[k_wies]]</f>
        <v>-24374</v>
      </c>
      <c r="L668" s="1" cm="1">
        <f t="array" ref="L668">_xlfn.IFS(A667&lt;&gt;Table1[[#This Row],[rok]],0,AND(L667=0, Table1[[#This Row],[Column1]]&lt;0),Table1[[#This Row],[wiek]]*Table1[[#This Row],[rok]],L667&lt;&gt;0,L667,L667=0,L667)</f>
        <v>96912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3">
      <c r="A669">
        <v>2019</v>
      </c>
      <c r="B669">
        <v>61</v>
      </c>
      <c r="C669">
        <v>157807</v>
      </c>
      <c r="D669">
        <v>190282</v>
      </c>
      <c r="E669">
        <v>106257</v>
      </c>
      <c r="F669">
        <v>102470</v>
      </c>
      <c r="G669">
        <f>Table1[[#This Row],[m_miasto]]+Table1[[#This Row],[k_miasto]]+Table1[[#This Row],[m_wies]]+Table1[[#This Row],[k_wies]]</f>
        <v>556816</v>
      </c>
      <c r="H669">
        <f>Table1[[#This Row],[m_miasto]]+Table1[[#This Row],[k_miasto]]</f>
        <v>348089</v>
      </c>
      <c r="I669">
        <f>Table1[[#This Row],[m_wies]]+Table1[[#This Row],[k_wies]]</f>
        <v>208727</v>
      </c>
      <c r="J669" s="1">
        <f>Table1[[#This Row],[m_miasto]]*Table1[[#This Row],[wiek]]</f>
        <v>9626227</v>
      </c>
      <c r="K669" s="1">
        <f>Table1[[#This Row],[m_miasto]]+Table1[[#This Row],[m_wies]]-Table1[[#This Row],[k_miasto]]-Table1[[#This Row],[k_wies]]</f>
        <v>-28688</v>
      </c>
      <c r="L669" s="1" cm="1">
        <f t="array" ref="L669">_xlfn.IFS(A668&lt;&gt;Table1[[#This Row],[rok]],0,AND(L668=0, Table1[[#This Row],[Column1]]&lt;0),Table1[[#This Row],[wiek]]*Table1[[#This Row],[rok]],L668&lt;&gt;0,L668,L668=0,L668)</f>
        <v>96912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3">
      <c r="A670">
        <v>2019</v>
      </c>
      <c r="B670">
        <v>62</v>
      </c>
      <c r="C670">
        <v>159480</v>
      </c>
      <c r="D670">
        <v>196370</v>
      </c>
      <c r="E670">
        <v>104440</v>
      </c>
      <c r="F670">
        <v>101173</v>
      </c>
      <c r="G670">
        <f>Table1[[#This Row],[m_miasto]]+Table1[[#This Row],[k_miasto]]+Table1[[#This Row],[m_wies]]+Table1[[#This Row],[k_wies]]</f>
        <v>561463</v>
      </c>
      <c r="H670">
        <f>Table1[[#This Row],[m_miasto]]+Table1[[#This Row],[k_miasto]]</f>
        <v>355850</v>
      </c>
      <c r="I670">
        <f>Table1[[#This Row],[m_wies]]+Table1[[#This Row],[k_wies]]</f>
        <v>205613</v>
      </c>
      <c r="J670" s="1">
        <f>Table1[[#This Row],[m_miasto]]*Table1[[#This Row],[wiek]]</f>
        <v>9887760</v>
      </c>
      <c r="K670" s="1">
        <f>Table1[[#This Row],[m_miasto]]+Table1[[#This Row],[m_wies]]-Table1[[#This Row],[k_miasto]]-Table1[[#This Row],[k_wies]]</f>
        <v>-33623</v>
      </c>
      <c r="L670" s="1" cm="1">
        <f t="array" ref="L670">_xlfn.IFS(A669&lt;&gt;Table1[[#This Row],[rok]],0,AND(L669=0, Table1[[#This Row],[Column1]]&lt;0),Table1[[#This Row],[wiek]]*Table1[[#This Row],[rok]],L669&lt;&gt;0,L669,L669=0,L669)</f>
        <v>96912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3">
      <c r="A671">
        <v>2019</v>
      </c>
      <c r="B671">
        <v>63</v>
      </c>
      <c r="C671">
        <v>157856</v>
      </c>
      <c r="D671">
        <v>195751</v>
      </c>
      <c r="E671">
        <v>99876</v>
      </c>
      <c r="F671">
        <v>97852</v>
      </c>
      <c r="G671">
        <f>Table1[[#This Row],[m_miasto]]+Table1[[#This Row],[k_miasto]]+Table1[[#This Row],[m_wies]]+Table1[[#This Row],[k_wies]]</f>
        <v>551335</v>
      </c>
      <c r="H671">
        <f>Table1[[#This Row],[m_miasto]]+Table1[[#This Row],[k_miasto]]</f>
        <v>353607</v>
      </c>
      <c r="I671">
        <f>Table1[[#This Row],[m_wies]]+Table1[[#This Row],[k_wies]]</f>
        <v>197728</v>
      </c>
      <c r="J671" s="1">
        <f>Table1[[#This Row],[m_miasto]]*Table1[[#This Row],[wiek]]</f>
        <v>9944928</v>
      </c>
      <c r="K671" s="1">
        <f>Table1[[#This Row],[m_miasto]]+Table1[[#This Row],[m_wies]]-Table1[[#This Row],[k_miasto]]-Table1[[#This Row],[k_wies]]</f>
        <v>-35871</v>
      </c>
      <c r="L671" s="1" cm="1">
        <f t="array" ref="L671">_xlfn.IFS(A670&lt;&gt;Table1[[#This Row],[rok]],0,AND(L670=0, Table1[[#This Row],[Column1]]&lt;0),Table1[[#This Row],[wiek]]*Table1[[#This Row],[rok]],L670&lt;&gt;0,L670,L670=0,L670)</f>
        <v>96912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3">
      <c r="A672">
        <v>2019</v>
      </c>
      <c r="B672">
        <v>64</v>
      </c>
      <c r="C672">
        <v>158730</v>
      </c>
      <c r="D672">
        <v>198967</v>
      </c>
      <c r="E672">
        <v>97102</v>
      </c>
      <c r="F672">
        <v>96706</v>
      </c>
      <c r="G672">
        <f>Table1[[#This Row],[m_miasto]]+Table1[[#This Row],[k_miasto]]+Table1[[#This Row],[m_wies]]+Table1[[#This Row],[k_wies]]</f>
        <v>551505</v>
      </c>
      <c r="H672">
        <f>Table1[[#This Row],[m_miasto]]+Table1[[#This Row],[k_miasto]]</f>
        <v>357697</v>
      </c>
      <c r="I672">
        <f>Table1[[#This Row],[m_wies]]+Table1[[#This Row],[k_wies]]</f>
        <v>193808</v>
      </c>
      <c r="J672" s="1">
        <f>Table1[[#This Row],[m_miasto]]*Table1[[#This Row],[wiek]]</f>
        <v>10158720</v>
      </c>
      <c r="K672" s="1">
        <f>Table1[[#This Row],[m_miasto]]+Table1[[#This Row],[m_wies]]-Table1[[#This Row],[k_miasto]]-Table1[[#This Row],[k_wies]]</f>
        <v>-39841</v>
      </c>
      <c r="L672" s="1" cm="1">
        <f t="array" ref="L672">_xlfn.IFS(A671&lt;&gt;Table1[[#This Row],[rok]],0,AND(L671=0, Table1[[#This Row],[Column1]]&lt;0),Table1[[#This Row],[wiek]]*Table1[[#This Row],[rok]],L671&lt;&gt;0,L671,L671=0,L671)</f>
        <v>96912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3">
      <c r="A673">
        <v>2019</v>
      </c>
      <c r="B673">
        <v>65</v>
      </c>
      <c r="C673">
        <v>150708</v>
      </c>
      <c r="D673">
        <v>192995</v>
      </c>
      <c r="E673">
        <v>89848</v>
      </c>
      <c r="F673">
        <v>91105</v>
      </c>
      <c r="G673">
        <f>Table1[[#This Row],[m_miasto]]+Table1[[#This Row],[k_miasto]]+Table1[[#This Row],[m_wies]]+Table1[[#This Row],[k_wies]]</f>
        <v>524656</v>
      </c>
      <c r="H673">
        <f>Table1[[#This Row],[m_miasto]]+Table1[[#This Row],[k_miasto]]</f>
        <v>343703</v>
      </c>
      <c r="I673">
        <f>Table1[[#This Row],[m_wies]]+Table1[[#This Row],[k_wies]]</f>
        <v>180953</v>
      </c>
      <c r="J673" s="1">
        <f>Table1[[#This Row],[m_miasto]]*Table1[[#This Row],[wiek]]</f>
        <v>9796020</v>
      </c>
      <c r="K673" s="1">
        <f>Table1[[#This Row],[m_miasto]]+Table1[[#This Row],[m_wies]]-Table1[[#This Row],[k_miasto]]-Table1[[#This Row],[k_wies]]</f>
        <v>-43544</v>
      </c>
      <c r="L673" s="1" cm="1">
        <f t="array" ref="L673">_xlfn.IFS(A672&lt;&gt;Table1[[#This Row],[rok]],0,AND(L672=0, Table1[[#This Row],[Column1]]&lt;0),Table1[[#This Row],[wiek]]*Table1[[#This Row],[rok]],L672&lt;&gt;0,L672,L672=0,L672)</f>
        <v>96912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3">
      <c r="A674">
        <v>2019</v>
      </c>
      <c r="B674">
        <v>66</v>
      </c>
      <c r="C674">
        <v>146983</v>
      </c>
      <c r="D674">
        <v>191683</v>
      </c>
      <c r="E674">
        <v>86577</v>
      </c>
      <c r="F674">
        <v>89545</v>
      </c>
      <c r="G674">
        <f>Table1[[#This Row],[m_miasto]]+Table1[[#This Row],[k_miasto]]+Table1[[#This Row],[m_wies]]+Table1[[#This Row],[k_wies]]</f>
        <v>514788</v>
      </c>
      <c r="H674">
        <f>Table1[[#This Row],[m_miasto]]+Table1[[#This Row],[k_miasto]]</f>
        <v>338666</v>
      </c>
      <c r="I674">
        <f>Table1[[#This Row],[m_wies]]+Table1[[#This Row],[k_wies]]</f>
        <v>176122</v>
      </c>
      <c r="J674" s="1">
        <f>Table1[[#This Row],[m_miasto]]*Table1[[#This Row],[wiek]]</f>
        <v>9700878</v>
      </c>
      <c r="K674" s="1">
        <f>Table1[[#This Row],[m_miasto]]+Table1[[#This Row],[m_wies]]-Table1[[#This Row],[k_miasto]]-Table1[[#This Row],[k_wies]]</f>
        <v>-47668</v>
      </c>
      <c r="L674" s="1" cm="1">
        <f t="array" ref="L674">_xlfn.IFS(A673&lt;&gt;Table1[[#This Row],[rok]],0,AND(L673=0, Table1[[#This Row],[Column1]]&lt;0),Table1[[#This Row],[wiek]]*Table1[[#This Row],[rok]],L673&lt;&gt;0,L673,L673=0,L673)</f>
        <v>96912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3">
      <c r="A675">
        <v>2019</v>
      </c>
      <c r="B675">
        <v>67</v>
      </c>
      <c r="C675">
        <v>142034</v>
      </c>
      <c r="D675">
        <v>187911</v>
      </c>
      <c r="E675">
        <v>82310</v>
      </c>
      <c r="F675">
        <v>87469</v>
      </c>
      <c r="G675">
        <f>Table1[[#This Row],[m_miasto]]+Table1[[#This Row],[k_miasto]]+Table1[[#This Row],[m_wies]]+Table1[[#This Row],[k_wies]]</f>
        <v>499724</v>
      </c>
      <c r="H675">
        <f>Table1[[#This Row],[m_miasto]]+Table1[[#This Row],[k_miasto]]</f>
        <v>329945</v>
      </c>
      <c r="I675">
        <f>Table1[[#This Row],[m_wies]]+Table1[[#This Row],[k_wies]]</f>
        <v>169779</v>
      </c>
      <c r="J675" s="1">
        <f>Table1[[#This Row],[m_miasto]]*Table1[[#This Row],[wiek]]</f>
        <v>9516278</v>
      </c>
      <c r="K675" s="1">
        <f>Table1[[#This Row],[m_miasto]]+Table1[[#This Row],[m_wies]]-Table1[[#This Row],[k_miasto]]-Table1[[#This Row],[k_wies]]</f>
        <v>-51036</v>
      </c>
      <c r="L675" s="1" cm="1">
        <f t="array" ref="L675">_xlfn.IFS(A674&lt;&gt;Table1[[#This Row],[rok]],0,AND(L674=0, Table1[[#This Row],[Column1]]&lt;0),Table1[[#This Row],[wiek]]*Table1[[#This Row],[rok]],L674&lt;&gt;0,L674,L674=0,L674)</f>
        <v>96912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3">
      <c r="A676">
        <v>2019</v>
      </c>
      <c r="B676">
        <v>68</v>
      </c>
      <c r="C676">
        <v>136861</v>
      </c>
      <c r="D676">
        <v>184418</v>
      </c>
      <c r="E676">
        <v>77248</v>
      </c>
      <c r="F676">
        <v>85747</v>
      </c>
      <c r="G676">
        <f>Table1[[#This Row],[m_miasto]]+Table1[[#This Row],[k_miasto]]+Table1[[#This Row],[m_wies]]+Table1[[#This Row],[k_wies]]</f>
        <v>484274</v>
      </c>
      <c r="H676">
        <f>Table1[[#This Row],[m_miasto]]+Table1[[#This Row],[k_miasto]]</f>
        <v>321279</v>
      </c>
      <c r="I676">
        <f>Table1[[#This Row],[m_wies]]+Table1[[#This Row],[k_wies]]</f>
        <v>162995</v>
      </c>
      <c r="J676" s="1">
        <f>Table1[[#This Row],[m_miasto]]*Table1[[#This Row],[wiek]]</f>
        <v>9306548</v>
      </c>
      <c r="K676" s="1">
        <f>Table1[[#This Row],[m_miasto]]+Table1[[#This Row],[m_wies]]-Table1[[#This Row],[k_miasto]]-Table1[[#This Row],[k_wies]]</f>
        <v>-56056</v>
      </c>
      <c r="L676" s="1" cm="1">
        <f t="array" ref="L676">_xlfn.IFS(A675&lt;&gt;Table1[[#This Row],[rok]],0,AND(L675=0, Table1[[#This Row],[Column1]]&lt;0),Table1[[#This Row],[wiek]]*Table1[[#This Row],[rok]],L675&lt;&gt;0,L675,L675=0,L675)</f>
        <v>96912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3">
      <c r="A677">
        <v>2019</v>
      </c>
      <c r="B677">
        <v>69</v>
      </c>
      <c r="C677">
        <v>128387</v>
      </c>
      <c r="D677">
        <v>173556</v>
      </c>
      <c r="E677">
        <v>71751</v>
      </c>
      <c r="F677">
        <v>81577</v>
      </c>
      <c r="G677">
        <f>Table1[[#This Row],[m_miasto]]+Table1[[#This Row],[k_miasto]]+Table1[[#This Row],[m_wies]]+Table1[[#This Row],[k_wies]]</f>
        <v>455271</v>
      </c>
      <c r="H677">
        <f>Table1[[#This Row],[m_miasto]]+Table1[[#This Row],[k_miasto]]</f>
        <v>301943</v>
      </c>
      <c r="I677">
        <f>Table1[[#This Row],[m_wies]]+Table1[[#This Row],[k_wies]]</f>
        <v>153328</v>
      </c>
      <c r="J677" s="1">
        <f>Table1[[#This Row],[m_miasto]]*Table1[[#This Row],[wiek]]</f>
        <v>8858703</v>
      </c>
      <c r="K677" s="1">
        <f>Table1[[#This Row],[m_miasto]]+Table1[[#This Row],[m_wies]]-Table1[[#This Row],[k_miasto]]-Table1[[#This Row],[k_wies]]</f>
        <v>-54995</v>
      </c>
      <c r="L677" s="1" cm="1">
        <f t="array" ref="L677">_xlfn.IFS(A676&lt;&gt;Table1[[#This Row],[rok]],0,AND(L676=0, Table1[[#This Row],[Column1]]&lt;0),Table1[[#This Row],[wiek]]*Table1[[#This Row],[rok]],L676&lt;&gt;0,L676,L676=0,L676)</f>
        <v>96912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3">
      <c r="A678">
        <v>2019</v>
      </c>
      <c r="B678">
        <v>70</v>
      </c>
      <c r="C678">
        <v>120012</v>
      </c>
      <c r="D678">
        <v>165619</v>
      </c>
      <c r="E678">
        <v>65437</v>
      </c>
      <c r="F678">
        <v>77348</v>
      </c>
      <c r="G678">
        <f>Table1[[#This Row],[m_miasto]]+Table1[[#This Row],[k_miasto]]+Table1[[#This Row],[m_wies]]+Table1[[#This Row],[k_wies]]</f>
        <v>428416</v>
      </c>
      <c r="H678">
        <f>Table1[[#This Row],[m_miasto]]+Table1[[#This Row],[k_miasto]]</f>
        <v>285631</v>
      </c>
      <c r="I678">
        <f>Table1[[#This Row],[m_wies]]+Table1[[#This Row],[k_wies]]</f>
        <v>142785</v>
      </c>
      <c r="J678" s="1">
        <f>Table1[[#This Row],[m_miasto]]*Table1[[#This Row],[wiek]]</f>
        <v>8400840</v>
      </c>
      <c r="K678" s="1">
        <f>Table1[[#This Row],[m_miasto]]+Table1[[#This Row],[m_wies]]-Table1[[#This Row],[k_miasto]]-Table1[[#This Row],[k_wies]]</f>
        <v>-57518</v>
      </c>
      <c r="L678" s="1" cm="1">
        <f t="array" ref="L678">_xlfn.IFS(A677&lt;&gt;Table1[[#This Row],[rok]],0,AND(L677=0, Table1[[#This Row],[Column1]]&lt;0),Table1[[#This Row],[wiek]]*Table1[[#This Row],[rok]],L677&lt;&gt;0,L677,L677=0,L677)</f>
        <v>96912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3">
      <c r="A679">
        <v>2019</v>
      </c>
      <c r="B679">
        <v>71</v>
      </c>
      <c r="C679">
        <v>113428</v>
      </c>
      <c r="D679">
        <v>158501</v>
      </c>
      <c r="E679">
        <v>61613</v>
      </c>
      <c r="F679">
        <v>74272</v>
      </c>
      <c r="G679">
        <f>Table1[[#This Row],[m_miasto]]+Table1[[#This Row],[k_miasto]]+Table1[[#This Row],[m_wies]]+Table1[[#This Row],[k_wies]]</f>
        <v>407814</v>
      </c>
      <c r="H679">
        <f>Table1[[#This Row],[m_miasto]]+Table1[[#This Row],[k_miasto]]</f>
        <v>271929</v>
      </c>
      <c r="I679">
        <f>Table1[[#This Row],[m_wies]]+Table1[[#This Row],[k_wies]]</f>
        <v>135885</v>
      </c>
      <c r="J679" s="1">
        <f>Table1[[#This Row],[m_miasto]]*Table1[[#This Row],[wiek]]</f>
        <v>8053388</v>
      </c>
      <c r="K679" s="1">
        <f>Table1[[#This Row],[m_miasto]]+Table1[[#This Row],[m_wies]]-Table1[[#This Row],[k_miasto]]-Table1[[#This Row],[k_wies]]</f>
        <v>-57732</v>
      </c>
      <c r="L679" s="1" cm="1">
        <f t="array" ref="L679">_xlfn.IFS(A678&lt;&gt;Table1[[#This Row],[rok]],0,AND(L678=0, Table1[[#This Row],[Column1]]&lt;0),Table1[[#This Row],[wiek]]*Table1[[#This Row],[rok]],L678&lt;&gt;0,L678,L678=0,L678)</f>
        <v>96912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3">
      <c r="A680">
        <v>2019</v>
      </c>
      <c r="B680">
        <v>72</v>
      </c>
      <c r="C680">
        <v>102938</v>
      </c>
      <c r="D680">
        <v>146857</v>
      </c>
      <c r="E680">
        <v>54250</v>
      </c>
      <c r="F680">
        <v>68267</v>
      </c>
      <c r="G680">
        <f>Table1[[#This Row],[m_miasto]]+Table1[[#This Row],[k_miasto]]+Table1[[#This Row],[m_wies]]+Table1[[#This Row],[k_wies]]</f>
        <v>372312</v>
      </c>
      <c r="H680">
        <f>Table1[[#This Row],[m_miasto]]+Table1[[#This Row],[k_miasto]]</f>
        <v>249795</v>
      </c>
      <c r="I680">
        <f>Table1[[#This Row],[m_wies]]+Table1[[#This Row],[k_wies]]</f>
        <v>122517</v>
      </c>
      <c r="J680" s="1">
        <f>Table1[[#This Row],[m_miasto]]*Table1[[#This Row],[wiek]]</f>
        <v>7411536</v>
      </c>
      <c r="K680" s="1">
        <f>Table1[[#This Row],[m_miasto]]+Table1[[#This Row],[m_wies]]-Table1[[#This Row],[k_miasto]]-Table1[[#This Row],[k_wies]]</f>
        <v>-57936</v>
      </c>
      <c r="L680" s="1" cm="1">
        <f t="array" ref="L680">_xlfn.IFS(A679&lt;&gt;Table1[[#This Row],[rok]],0,AND(L679=0, Table1[[#This Row],[Column1]]&lt;0),Table1[[#This Row],[wiek]]*Table1[[#This Row],[rok]],L679&lt;&gt;0,L679,L679=0,L679)</f>
        <v>96912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3">
      <c r="A681">
        <v>2019</v>
      </c>
      <c r="B681">
        <v>73</v>
      </c>
      <c r="C681">
        <v>90428</v>
      </c>
      <c r="D681">
        <v>132103</v>
      </c>
      <c r="E681">
        <v>46525</v>
      </c>
      <c r="F681">
        <v>61535</v>
      </c>
      <c r="G681">
        <f>Table1[[#This Row],[m_miasto]]+Table1[[#This Row],[k_miasto]]+Table1[[#This Row],[m_wies]]+Table1[[#This Row],[k_wies]]</f>
        <v>330591</v>
      </c>
      <c r="H681">
        <f>Table1[[#This Row],[m_miasto]]+Table1[[#This Row],[k_miasto]]</f>
        <v>222531</v>
      </c>
      <c r="I681">
        <f>Table1[[#This Row],[m_wies]]+Table1[[#This Row],[k_wies]]</f>
        <v>108060</v>
      </c>
      <c r="J681" s="1">
        <f>Table1[[#This Row],[m_miasto]]*Table1[[#This Row],[wiek]]</f>
        <v>6601244</v>
      </c>
      <c r="K681" s="1">
        <f>Table1[[#This Row],[m_miasto]]+Table1[[#This Row],[m_wies]]-Table1[[#This Row],[k_miasto]]-Table1[[#This Row],[k_wies]]</f>
        <v>-56685</v>
      </c>
      <c r="L681" s="1" cm="1">
        <f t="array" ref="L681">_xlfn.IFS(A680&lt;&gt;Table1[[#This Row],[rok]],0,AND(L680=0, Table1[[#This Row],[Column1]]&lt;0),Table1[[#This Row],[wiek]]*Table1[[#This Row],[rok]],L680&lt;&gt;0,L680,L680=0,L680)</f>
        <v>96912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3">
      <c r="A682">
        <v>2019</v>
      </c>
      <c r="B682">
        <v>74</v>
      </c>
      <c r="C682">
        <v>61349</v>
      </c>
      <c r="D682">
        <v>91978</v>
      </c>
      <c r="E682">
        <v>32672</v>
      </c>
      <c r="F682">
        <v>45614</v>
      </c>
      <c r="G682">
        <f>Table1[[#This Row],[m_miasto]]+Table1[[#This Row],[k_miasto]]+Table1[[#This Row],[m_wies]]+Table1[[#This Row],[k_wies]]</f>
        <v>231613</v>
      </c>
      <c r="H682">
        <f>Table1[[#This Row],[m_miasto]]+Table1[[#This Row],[k_miasto]]</f>
        <v>153327</v>
      </c>
      <c r="I682">
        <f>Table1[[#This Row],[m_wies]]+Table1[[#This Row],[k_wies]]</f>
        <v>78286</v>
      </c>
      <c r="J682" s="1">
        <f>Table1[[#This Row],[m_miasto]]*Table1[[#This Row],[wiek]]</f>
        <v>4539826</v>
      </c>
      <c r="K682" s="1">
        <f>Table1[[#This Row],[m_miasto]]+Table1[[#This Row],[m_wies]]-Table1[[#This Row],[k_miasto]]-Table1[[#This Row],[k_wies]]</f>
        <v>-43571</v>
      </c>
      <c r="L682" s="1" cm="1">
        <f t="array" ref="L682">_xlfn.IFS(A681&lt;&gt;Table1[[#This Row],[rok]],0,AND(L681=0, Table1[[#This Row],[Column1]]&lt;0),Table1[[#This Row],[wiek]]*Table1[[#This Row],[rok]],L681&lt;&gt;0,L681,L681=0,L681)</f>
        <v>96912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3">
      <c r="A683">
        <v>2019</v>
      </c>
      <c r="B683">
        <v>75</v>
      </c>
      <c r="C683">
        <v>57836</v>
      </c>
      <c r="D683">
        <v>89555</v>
      </c>
      <c r="E683">
        <v>30828</v>
      </c>
      <c r="F683">
        <v>44828</v>
      </c>
      <c r="G683">
        <f>Table1[[#This Row],[m_miasto]]+Table1[[#This Row],[k_miasto]]+Table1[[#This Row],[m_wies]]+Table1[[#This Row],[k_wies]]</f>
        <v>223047</v>
      </c>
      <c r="H683">
        <f>Table1[[#This Row],[m_miasto]]+Table1[[#This Row],[k_miasto]]</f>
        <v>147391</v>
      </c>
      <c r="I683">
        <f>Table1[[#This Row],[m_wies]]+Table1[[#This Row],[k_wies]]</f>
        <v>75656</v>
      </c>
      <c r="J683" s="1">
        <f>Table1[[#This Row],[m_miasto]]*Table1[[#This Row],[wiek]]</f>
        <v>4337700</v>
      </c>
      <c r="K683" s="1">
        <f>Table1[[#This Row],[m_miasto]]+Table1[[#This Row],[m_wies]]-Table1[[#This Row],[k_miasto]]-Table1[[#This Row],[k_wies]]</f>
        <v>-45719</v>
      </c>
      <c r="L683" s="1" cm="1">
        <f t="array" ref="L683">_xlfn.IFS(A682&lt;&gt;Table1[[#This Row],[rok]],0,AND(L682=0, Table1[[#This Row],[Column1]]&lt;0),Table1[[#This Row],[wiek]]*Table1[[#This Row],[rok]],L682&lt;&gt;0,L682,L682=0,L682)</f>
        <v>96912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3">
      <c r="A684">
        <v>2019</v>
      </c>
      <c r="B684">
        <v>76</v>
      </c>
      <c r="C684">
        <v>53876</v>
      </c>
      <c r="D684">
        <v>84669</v>
      </c>
      <c r="E684">
        <v>28318</v>
      </c>
      <c r="F684">
        <v>42921</v>
      </c>
      <c r="G684">
        <f>Table1[[#This Row],[m_miasto]]+Table1[[#This Row],[k_miasto]]+Table1[[#This Row],[m_wies]]+Table1[[#This Row],[k_wies]]</f>
        <v>209784</v>
      </c>
      <c r="H684">
        <f>Table1[[#This Row],[m_miasto]]+Table1[[#This Row],[k_miasto]]</f>
        <v>138545</v>
      </c>
      <c r="I684">
        <f>Table1[[#This Row],[m_wies]]+Table1[[#This Row],[k_wies]]</f>
        <v>71239</v>
      </c>
      <c r="J684" s="1">
        <f>Table1[[#This Row],[m_miasto]]*Table1[[#This Row],[wiek]]</f>
        <v>4094576</v>
      </c>
      <c r="K684" s="1">
        <f>Table1[[#This Row],[m_miasto]]+Table1[[#This Row],[m_wies]]-Table1[[#This Row],[k_miasto]]-Table1[[#This Row],[k_wies]]</f>
        <v>-45396</v>
      </c>
      <c r="L684" s="1" cm="1">
        <f t="array" ref="L684">_xlfn.IFS(A683&lt;&gt;Table1[[#This Row],[rok]],0,AND(L683=0, Table1[[#This Row],[Column1]]&lt;0),Table1[[#This Row],[wiek]]*Table1[[#This Row],[rok]],L683&lt;&gt;0,L683,L683=0,L683)</f>
        <v>96912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3">
      <c r="A685">
        <v>2019</v>
      </c>
      <c r="B685">
        <v>77</v>
      </c>
      <c r="C685">
        <v>49827</v>
      </c>
      <c r="D685">
        <v>81248</v>
      </c>
      <c r="E685">
        <v>26190</v>
      </c>
      <c r="F685">
        <v>41391</v>
      </c>
      <c r="G685">
        <f>Table1[[#This Row],[m_miasto]]+Table1[[#This Row],[k_miasto]]+Table1[[#This Row],[m_wies]]+Table1[[#This Row],[k_wies]]</f>
        <v>198656</v>
      </c>
      <c r="H685">
        <f>Table1[[#This Row],[m_miasto]]+Table1[[#This Row],[k_miasto]]</f>
        <v>131075</v>
      </c>
      <c r="I685">
        <f>Table1[[#This Row],[m_wies]]+Table1[[#This Row],[k_wies]]</f>
        <v>67581</v>
      </c>
      <c r="J685" s="1">
        <f>Table1[[#This Row],[m_miasto]]*Table1[[#This Row],[wiek]]</f>
        <v>3836679</v>
      </c>
      <c r="K685" s="1">
        <f>Table1[[#This Row],[m_miasto]]+Table1[[#This Row],[m_wies]]-Table1[[#This Row],[k_miasto]]-Table1[[#This Row],[k_wies]]</f>
        <v>-46622</v>
      </c>
      <c r="L685" s="1" cm="1">
        <f t="array" ref="L685">_xlfn.IFS(A684&lt;&gt;Table1[[#This Row],[rok]],0,AND(L684=0, Table1[[#This Row],[Column1]]&lt;0),Table1[[#This Row],[wiek]]*Table1[[#This Row],[rok]],L684&lt;&gt;0,L684,L684=0,L684)</f>
        <v>96912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3">
      <c r="A686">
        <v>2019</v>
      </c>
      <c r="B686">
        <v>78</v>
      </c>
      <c r="C686">
        <v>49337</v>
      </c>
      <c r="D686">
        <v>84187</v>
      </c>
      <c r="E686">
        <v>27185</v>
      </c>
      <c r="F686">
        <v>43433</v>
      </c>
      <c r="G686">
        <f>Table1[[#This Row],[m_miasto]]+Table1[[#This Row],[k_miasto]]+Table1[[#This Row],[m_wies]]+Table1[[#This Row],[k_wies]]</f>
        <v>204142</v>
      </c>
      <c r="H686">
        <f>Table1[[#This Row],[m_miasto]]+Table1[[#This Row],[k_miasto]]</f>
        <v>133524</v>
      </c>
      <c r="I686">
        <f>Table1[[#This Row],[m_wies]]+Table1[[#This Row],[k_wies]]</f>
        <v>70618</v>
      </c>
      <c r="J686" s="1">
        <f>Table1[[#This Row],[m_miasto]]*Table1[[#This Row],[wiek]]</f>
        <v>3848286</v>
      </c>
      <c r="K686" s="1">
        <f>Table1[[#This Row],[m_miasto]]+Table1[[#This Row],[m_wies]]-Table1[[#This Row],[k_miasto]]-Table1[[#This Row],[k_wies]]</f>
        <v>-51098</v>
      </c>
      <c r="L686" s="1" cm="1">
        <f t="array" ref="L686">_xlfn.IFS(A685&lt;&gt;Table1[[#This Row],[rok]],0,AND(L685=0, Table1[[#This Row],[Column1]]&lt;0),Table1[[#This Row],[wiek]]*Table1[[#This Row],[rok]],L685&lt;&gt;0,L685,L685=0,L685)</f>
        <v>96912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3">
      <c r="A687">
        <v>2019</v>
      </c>
      <c r="B687">
        <v>79</v>
      </c>
      <c r="C687">
        <v>47668</v>
      </c>
      <c r="D687">
        <v>84624</v>
      </c>
      <c r="E687">
        <v>26720</v>
      </c>
      <c r="F687">
        <v>45327</v>
      </c>
      <c r="G687">
        <f>Table1[[#This Row],[m_miasto]]+Table1[[#This Row],[k_miasto]]+Table1[[#This Row],[m_wies]]+Table1[[#This Row],[k_wies]]</f>
        <v>204339</v>
      </c>
      <c r="H687">
        <f>Table1[[#This Row],[m_miasto]]+Table1[[#This Row],[k_miasto]]</f>
        <v>132292</v>
      </c>
      <c r="I687">
        <f>Table1[[#This Row],[m_wies]]+Table1[[#This Row],[k_wies]]</f>
        <v>72047</v>
      </c>
      <c r="J687" s="1">
        <f>Table1[[#This Row],[m_miasto]]*Table1[[#This Row],[wiek]]</f>
        <v>3765772</v>
      </c>
      <c r="K687" s="1">
        <f>Table1[[#This Row],[m_miasto]]+Table1[[#This Row],[m_wies]]-Table1[[#This Row],[k_miasto]]-Table1[[#This Row],[k_wies]]</f>
        <v>-55563</v>
      </c>
      <c r="L687" s="1" cm="1">
        <f t="array" ref="L687">_xlfn.IFS(A686&lt;&gt;Table1[[#This Row],[rok]],0,AND(L686=0, Table1[[#This Row],[Column1]]&lt;0),Table1[[#This Row],[wiek]]*Table1[[#This Row],[rok]],L686&lt;&gt;0,L686,L686=0,L686)</f>
        <v>96912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3">
      <c r="A688">
        <v>2019</v>
      </c>
      <c r="B688">
        <v>80</v>
      </c>
      <c r="C688">
        <v>44333</v>
      </c>
      <c r="D688">
        <v>81751</v>
      </c>
      <c r="E688">
        <v>24853</v>
      </c>
      <c r="F688">
        <v>44345</v>
      </c>
      <c r="G688">
        <f>Table1[[#This Row],[m_miasto]]+Table1[[#This Row],[k_miasto]]+Table1[[#This Row],[m_wies]]+Table1[[#This Row],[k_wies]]</f>
        <v>195282</v>
      </c>
      <c r="H688">
        <f>Table1[[#This Row],[m_miasto]]+Table1[[#This Row],[k_miasto]]</f>
        <v>126084</v>
      </c>
      <c r="I688">
        <f>Table1[[#This Row],[m_wies]]+Table1[[#This Row],[k_wies]]</f>
        <v>69198</v>
      </c>
      <c r="J688" s="1">
        <f>Table1[[#This Row],[m_miasto]]*Table1[[#This Row],[wiek]]</f>
        <v>3546640</v>
      </c>
      <c r="K688" s="1">
        <f>Table1[[#This Row],[m_miasto]]+Table1[[#This Row],[m_wies]]-Table1[[#This Row],[k_miasto]]-Table1[[#This Row],[k_wies]]</f>
        <v>-56910</v>
      </c>
      <c r="L688" s="1" cm="1">
        <f t="array" ref="L688">_xlfn.IFS(A687&lt;&gt;Table1[[#This Row],[rok]],0,AND(L687=0, Table1[[#This Row],[Column1]]&lt;0),Table1[[#This Row],[wiek]]*Table1[[#This Row],[rok]],L687&lt;&gt;0,L687,L687=0,L687)</f>
        <v>96912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3">
      <c r="A689">
        <v>2019</v>
      </c>
      <c r="B689">
        <v>81</v>
      </c>
      <c r="C689">
        <v>40657</v>
      </c>
      <c r="D689">
        <v>77955</v>
      </c>
      <c r="E689">
        <v>23182</v>
      </c>
      <c r="F689">
        <v>42991</v>
      </c>
      <c r="G689">
        <f>Table1[[#This Row],[m_miasto]]+Table1[[#This Row],[k_miasto]]+Table1[[#This Row],[m_wies]]+Table1[[#This Row],[k_wies]]</f>
        <v>184785</v>
      </c>
      <c r="H689">
        <f>Table1[[#This Row],[m_miasto]]+Table1[[#This Row],[k_miasto]]</f>
        <v>118612</v>
      </c>
      <c r="I689">
        <f>Table1[[#This Row],[m_wies]]+Table1[[#This Row],[k_wies]]</f>
        <v>66173</v>
      </c>
      <c r="J689" s="1">
        <f>Table1[[#This Row],[m_miasto]]*Table1[[#This Row],[wiek]]</f>
        <v>3293217</v>
      </c>
      <c r="K689" s="1">
        <f>Table1[[#This Row],[m_miasto]]+Table1[[#This Row],[m_wies]]-Table1[[#This Row],[k_miasto]]-Table1[[#This Row],[k_wies]]</f>
        <v>-57107</v>
      </c>
      <c r="L689" s="1" cm="1">
        <f t="array" ref="L689">_xlfn.IFS(A688&lt;&gt;Table1[[#This Row],[rok]],0,AND(L688=0, Table1[[#This Row],[Column1]]&lt;0),Table1[[#This Row],[wiek]]*Table1[[#This Row],[rok]],L688&lt;&gt;0,L688,L688=0,L688)</f>
        <v>96912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3">
      <c r="A690">
        <v>2019</v>
      </c>
      <c r="B690">
        <v>82</v>
      </c>
      <c r="C690">
        <v>37932</v>
      </c>
      <c r="D690">
        <v>74505</v>
      </c>
      <c r="E690">
        <v>21147</v>
      </c>
      <c r="F690">
        <v>41062</v>
      </c>
      <c r="G690">
        <f>Table1[[#This Row],[m_miasto]]+Table1[[#This Row],[k_miasto]]+Table1[[#This Row],[m_wies]]+Table1[[#This Row],[k_wies]]</f>
        <v>174646</v>
      </c>
      <c r="H690">
        <f>Table1[[#This Row],[m_miasto]]+Table1[[#This Row],[k_miasto]]</f>
        <v>112437</v>
      </c>
      <c r="I690">
        <f>Table1[[#This Row],[m_wies]]+Table1[[#This Row],[k_wies]]</f>
        <v>62209</v>
      </c>
      <c r="J690" s="1">
        <f>Table1[[#This Row],[m_miasto]]*Table1[[#This Row],[wiek]]</f>
        <v>3110424</v>
      </c>
      <c r="K690" s="1">
        <f>Table1[[#This Row],[m_miasto]]+Table1[[#This Row],[m_wies]]-Table1[[#This Row],[k_miasto]]-Table1[[#This Row],[k_wies]]</f>
        <v>-56488</v>
      </c>
      <c r="L690" s="1" cm="1">
        <f t="array" ref="L690">_xlfn.IFS(A689&lt;&gt;Table1[[#This Row],[rok]],0,AND(L689=0, Table1[[#This Row],[Column1]]&lt;0),Table1[[#This Row],[wiek]]*Table1[[#This Row],[rok]],L689&lt;&gt;0,L689,L689=0,L689)</f>
        <v>96912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3">
      <c r="A691">
        <v>2019</v>
      </c>
      <c r="B691">
        <v>83</v>
      </c>
      <c r="C691">
        <v>34906</v>
      </c>
      <c r="D691">
        <v>71082</v>
      </c>
      <c r="E691">
        <v>19134</v>
      </c>
      <c r="F691">
        <v>39123</v>
      </c>
      <c r="G691">
        <f>Table1[[#This Row],[m_miasto]]+Table1[[#This Row],[k_miasto]]+Table1[[#This Row],[m_wies]]+Table1[[#This Row],[k_wies]]</f>
        <v>164245</v>
      </c>
      <c r="H691">
        <f>Table1[[#This Row],[m_miasto]]+Table1[[#This Row],[k_miasto]]</f>
        <v>105988</v>
      </c>
      <c r="I691">
        <f>Table1[[#This Row],[m_wies]]+Table1[[#This Row],[k_wies]]</f>
        <v>58257</v>
      </c>
      <c r="J691" s="1">
        <f>Table1[[#This Row],[m_miasto]]*Table1[[#This Row],[wiek]]</f>
        <v>2897198</v>
      </c>
      <c r="K691" s="1">
        <f>Table1[[#This Row],[m_miasto]]+Table1[[#This Row],[m_wies]]-Table1[[#This Row],[k_miasto]]-Table1[[#This Row],[k_wies]]</f>
        <v>-56165</v>
      </c>
      <c r="L691" s="1" cm="1">
        <f t="array" ref="L691">_xlfn.IFS(A690&lt;&gt;Table1[[#This Row],[rok]],0,AND(L690=0, Table1[[#This Row],[Column1]]&lt;0),Table1[[#This Row],[wiek]]*Table1[[#This Row],[rok]],L690&lt;&gt;0,L690,L690=0,L690)</f>
        <v>96912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3">
      <c r="A692">
        <v>2019</v>
      </c>
      <c r="B692">
        <v>84</v>
      </c>
      <c r="C692">
        <v>30765</v>
      </c>
      <c r="D692">
        <v>64728</v>
      </c>
      <c r="E692">
        <v>17027</v>
      </c>
      <c r="F692">
        <v>36442</v>
      </c>
      <c r="G692">
        <f>Table1[[#This Row],[m_miasto]]+Table1[[#This Row],[k_miasto]]+Table1[[#This Row],[m_wies]]+Table1[[#This Row],[k_wies]]</f>
        <v>148962</v>
      </c>
      <c r="H692">
        <f>Table1[[#This Row],[m_miasto]]+Table1[[#This Row],[k_miasto]]</f>
        <v>95493</v>
      </c>
      <c r="I692">
        <f>Table1[[#This Row],[m_wies]]+Table1[[#This Row],[k_wies]]</f>
        <v>53469</v>
      </c>
      <c r="J692" s="1">
        <f>Table1[[#This Row],[m_miasto]]*Table1[[#This Row],[wiek]]</f>
        <v>2584260</v>
      </c>
      <c r="K692" s="1">
        <f>Table1[[#This Row],[m_miasto]]+Table1[[#This Row],[m_wies]]-Table1[[#This Row],[k_miasto]]-Table1[[#This Row],[k_wies]]</f>
        <v>-53378</v>
      </c>
      <c r="L692" s="1" cm="1">
        <f t="array" ref="L692">_xlfn.IFS(A691&lt;&gt;Table1[[#This Row],[rok]],0,AND(L691=0, Table1[[#This Row],[Column1]]&lt;0),Table1[[#This Row],[wiek]]*Table1[[#This Row],[rok]],L691&lt;&gt;0,L691,L691=0,L691)</f>
        <v>96912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3">
      <c r="A693">
        <v>2019</v>
      </c>
      <c r="B693">
        <v>85</v>
      </c>
      <c r="C693">
        <v>26513</v>
      </c>
      <c r="D693">
        <v>57691</v>
      </c>
      <c r="E693">
        <v>14806</v>
      </c>
      <c r="F693">
        <v>33379</v>
      </c>
      <c r="G693">
        <f>Table1[[#This Row],[m_miasto]]+Table1[[#This Row],[k_miasto]]+Table1[[#This Row],[m_wies]]+Table1[[#This Row],[k_wies]]</f>
        <v>132389</v>
      </c>
      <c r="H693">
        <f>Table1[[#This Row],[m_miasto]]+Table1[[#This Row],[k_miasto]]</f>
        <v>84204</v>
      </c>
      <c r="I693">
        <f>Table1[[#This Row],[m_wies]]+Table1[[#This Row],[k_wies]]</f>
        <v>48185</v>
      </c>
      <c r="J693" s="1">
        <f>Table1[[#This Row],[m_miasto]]*Table1[[#This Row],[wiek]]</f>
        <v>2253605</v>
      </c>
      <c r="K693" s="1">
        <f>Table1[[#This Row],[m_miasto]]+Table1[[#This Row],[m_wies]]-Table1[[#This Row],[k_miasto]]-Table1[[#This Row],[k_wies]]</f>
        <v>-49751</v>
      </c>
      <c r="L693" s="1" cm="1">
        <f t="array" ref="L693">_xlfn.IFS(A692&lt;&gt;Table1[[#This Row],[rok]],0,AND(L692=0, Table1[[#This Row],[Column1]]&lt;0),Table1[[#This Row],[wiek]]*Table1[[#This Row],[rok]],L692&lt;&gt;0,L692,L692=0,L692)</f>
        <v>96912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3">
      <c r="A694">
        <v>2019</v>
      </c>
      <c r="B694">
        <v>86</v>
      </c>
      <c r="C694">
        <v>22958</v>
      </c>
      <c r="D694">
        <v>51018</v>
      </c>
      <c r="E694">
        <v>12745</v>
      </c>
      <c r="F694">
        <v>29925</v>
      </c>
      <c r="G694">
        <f>Table1[[#This Row],[m_miasto]]+Table1[[#This Row],[k_miasto]]+Table1[[#This Row],[m_wies]]+Table1[[#This Row],[k_wies]]</f>
        <v>116646</v>
      </c>
      <c r="H694">
        <f>Table1[[#This Row],[m_miasto]]+Table1[[#This Row],[k_miasto]]</f>
        <v>73976</v>
      </c>
      <c r="I694">
        <f>Table1[[#This Row],[m_wies]]+Table1[[#This Row],[k_wies]]</f>
        <v>42670</v>
      </c>
      <c r="J694" s="1">
        <f>Table1[[#This Row],[m_miasto]]*Table1[[#This Row],[wiek]]</f>
        <v>1974388</v>
      </c>
      <c r="K694" s="1">
        <f>Table1[[#This Row],[m_miasto]]+Table1[[#This Row],[m_wies]]-Table1[[#This Row],[k_miasto]]-Table1[[#This Row],[k_wies]]</f>
        <v>-45240</v>
      </c>
      <c r="L694" s="1" cm="1">
        <f t="array" ref="L694">_xlfn.IFS(A693&lt;&gt;Table1[[#This Row],[rok]],0,AND(L693=0, Table1[[#This Row],[Column1]]&lt;0),Table1[[#This Row],[wiek]]*Table1[[#This Row],[rok]],L693&lt;&gt;0,L693,L693=0,L693)</f>
        <v>96912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3">
      <c r="A695">
        <v>2019</v>
      </c>
      <c r="B695">
        <v>87</v>
      </c>
      <c r="C695">
        <v>20461</v>
      </c>
      <c r="D695">
        <v>47131</v>
      </c>
      <c r="E695">
        <v>11181</v>
      </c>
      <c r="F695">
        <v>28532</v>
      </c>
      <c r="G695">
        <f>Table1[[#This Row],[m_miasto]]+Table1[[#This Row],[k_miasto]]+Table1[[#This Row],[m_wies]]+Table1[[#This Row],[k_wies]]</f>
        <v>107305</v>
      </c>
      <c r="H695">
        <f>Table1[[#This Row],[m_miasto]]+Table1[[#This Row],[k_miasto]]</f>
        <v>67592</v>
      </c>
      <c r="I695">
        <f>Table1[[#This Row],[m_wies]]+Table1[[#This Row],[k_wies]]</f>
        <v>39713</v>
      </c>
      <c r="J695" s="1">
        <f>Table1[[#This Row],[m_miasto]]*Table1[[#This Row],[wiek]]</f>
        <v>1780107</v>
      </c>
      <c r="K695" s="1">
        <f>Table1[[#This Row],[m_miasto]]+Table1[[#This Row],[m_wies]]-Table1[[#This Row],[k_miasto]]-Table1[[#This Row],[k_wies]]</f>
        <v>-44021</v>
      </c>
      <c r="L695" s="1" cm="1">
        <f t="array" ref="L695">_xlfn.IFS(A694&lt;&gt;Table1[[#This Row],[rok]],0,AND(L694=0, Table1[[#This Row],[Column1]]&lt;0),Table1[[#This Row],[wiek]]*Table1[[#This Row],[rok]],L694&lt;&gt;0,L694,L694=0,L694)</f>
        <v>96912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3">
      <c r="A696">
        <v>2019</v>
      </c>
      <c r="B696">
        <v>88</v>
      </c>
      <c r="C696">
        <v>17649</v>
      </c>
      <c r="D696">
        <v>41368</v>
      </c>
      <c r="E696">
        <v>9663</v>
      </c>
      <c r="F696">
        <v>25653</v>
      </c>
      <c r="G696">
        <f>Table1[[#This Row],[m_miasto]]+Table1[[#This Row],[k_miasto]]+Table1[[#This Row],[m_wies]]+Table1[[#This Row],[k_wies]]</f>
        <v>94333</v>
      </c>
      <c r="H696">
        <f>Table1[[#This Row],[m_miasto]]+Table1[[#This Row],[k_miasto]]</f>
        <v>59017</v>
      </c>
      <c r="I696">
        <f>Table1[[#This Row],[m_wies]]+Table1[[#This Row],[k_wies]]</f>
        <v>35316</v>
      </c>
      <c r="J696" s="1">
        <f>Table1[[#This Row],[m_miasto]]*Table1[[#This Row],[wiek]]</f>
        <v>1553112</v>
      </c>
      <c r="K696" s="1">
        <f>Table1[[#This Row],[m_miasto]]+Table1[[#This Row],[m_wies]]-Table1[[#This Row],[k_miasto]]-Table1[[#This Row],[k_wies]]</f>
        <v>-39709</v>
      </c>
      <c r="L696" s="1" cm="1">
        <f t="array" ref="L696">_xlfn.IFS(A695&lt;&gt;Table1[[#This Row],[rok]],0,AND(L695=0, Table1[[#This Row],[Column1]]&lt;0),Table1[[#This Row],[wiek]]*Table1[[#This Row],[rok]],L695&lt;&gt;0,L695,L695=0,L695)</f>
        <v>96912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3">
      <c r="A697">
        <v>2019</v>
      </c>
      <c r="B697">
        <v>89</v>
      </c>
      <c r="C697">
        <v>14960</v>
      </c>
      <c r="D697">
        <v>36665</v>
      </c>
      <c r="E697">
        <v>8218</v>
      </c>
      <c r="F697">
        <v>22915</v>
      </c>
      <c r="G697">
        <f>Table1[[#This Row],[m_miasto]]+Table1[[#This Row],[k_miasto]]+Table1[[#This Row],[m_wies]]+Table1[[#This Row],[k_wies]]</f>
        <v>82758</v>
      </c>
      <c r="H697">
        <f>Table1[[#This Row],[m_miasto]]+Table1[[#This Row],[k_miasto]]</f>
        <v>51625</v>
      </c>
      <c r="I697">
        <f>Table1[[#This Row],[m_wies]]+Table1[[#This Row],[k_wies]]</f>
        <v>31133</v>
      </c>
      <c r="J697" s="1">
        <f>Table1[[#This Row],[m_miasto]]*Table1[[#This Row],[wiek]]</f>
        <v>1331440</v>
      </c>
      <c r="K697" s="1">
        <f>Table1[[#This Row],[m_miasto]]+Table1[[#This Row],[m_wies]]-Table1[[#This Row],[k_miasto]]-Table1[[#This Row],[k_wies]]</f>
        <v>-36402</v>
      </c>
      <c r="L697" s="1" cm="1">
        <f t="array" ref="L697">_xlfn.IFS(A696&lt;&gt;Table1[[#This Row],[rok]],0,AND(L696=0, Table1[[#This Row],[Column1]]&lt;0),Table1[[#This Row],[wiek]]*Table1[[#This Row],[rok]],L696&lt;&gt;0,L696,L696=0,L696)</f>
        <v>96912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3">
      <c r="A698">
        <v>2019</v>
      </c>
      <c r="B698">
        <v>90</v>
      </c>
      <c r="C698">
        <v>11390</v>
      </c>
      <c r="D698">
        <v>29300</v>
      </c>
      <c r="E698">
        <v>6470</v>
      </c>
      <c r="F698">
        <v>18795</v>
      </c>
      <c r="G698">
        <f>Table1[[#This Row],[m_miasto]]+Table1[[#This Row],[k_miasto]]+Table1[[#This Row],[m_wies]]+Table1[[#This Row],[k_wies]]</f>
        <v>65955</v>
      </c>
      <c r="H698">
        <f>Table1[[#This Row],[m_miasto]]+Table1[[#This Row],[k_miasto]]</f>
        <v>40690</v>
      </c>
      <c r="I698">
        <f>Table1[[#This Row],[m_wies]]+Table1[[#This Row],[k_wies]]</f>
        <v>25265</v>
      </c>
      <c r="J698" s="1">
        <f>Table1[[#This Row],[m_miasto]]*Table1[[#This Row],[wiek]]</f>
        <v>1025100</v>
      </c>
      <c r="K698" s="1">
        <f>Table1[[#This Row],[m_miasto]]+Table1[[#This Row],[m_wies]]-Table1[[#This Row],[k_miasto]]-Table1[[#This Row],[k_wies]]</f>
        <v>-30235</v>
      </c>
      <c r="L698" s="1" cm="1">
        <f t="array" ref="L698">_xlfn.IFS(A697&lt;&gt;Table1[[#This Row],[rok]],0,AND(L697=0, Table1[[#This Row],[Column1]]&lt;0),Table1[[#This Row],[wiek]]*Table1[[#This Row],[rok]],L697&lt;&gt;0,L697,L697=0,L697)</f>
        <v>96912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3">
      <c r="A699">
        <v>2019</v>
      </c>
      <c r="B699">
        <v>91</v>
      </c>
      <c r="C699">
        <v>8872</v>
      </c>
      <c r="D699">
        <v>23693</v>
      </c>
      <c r="E699">
        <v>5019</v>
      </c>
      <c r="F699">
        <v>15419</v>
      </c>
      <c r="G699">
        <f>Table1[[#This Row],[m_miasto]]+Table1[[#This Row],[k_miasto]]+Table1[[#This Row],[m_wies]]+Table1[[#This Row],[k_wies]]</f>
        <v>53003</v>
      </c>
      <c r="H699">
        <f>Table1[[#This Row],[m_miasto]]+Table1[[#This Row],[k_miasto]]</f>
        <v>32565</v>
      </c>
      <c r="I699">
        <f>Table1[[#This Row],[m_wies]]+Table1[[#This Row],[k_wies]]</f>
        <v>20438</v>
      </c>
      <c r="J699" s="1">
        <f>Table1[[#This Row],[m_miasto]]*Table1[[#This Row],[wiek]]</f>
        <v>807352</v>
      </c>
      <c r="K699" s="1">
        <f>Table1[[#This Row],[m_miasto]]+Table1[[#This Row],[m_wies]]-Table1[[#This Row],[k_miasto]]-Table1[[#This Row],[k_wies]]</f>
        <v>-25221</v>
      </c>
      <c r="L699" s="1" cm="1">
        <f t="array" ref="L699">_xlfn.IFS(A698&lt;&gt;Table1[[#This Row],[rok]],0,AND(L698=0, Table1[[#This Row],[Column1]]&lt;0),Table1[[#This Row],[wiek]]*Table1[[#This Row],[rok]],L698&lt;&gt;0,L698,L698=0,L698)</f>
        <v>96912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3">
      <c r="A700">
        <v>2019</v>
      </c>
      <c r="B700">
        <v>92</v>
      </c>
      <c r="C700">
        <v>6272</v>
      </c>
      <c r="D700">
        <v>18216</v>
      </c>
      <c r="E700">
        <v>3633</v>
      </c>
      <c r="F700">
        <v>12102</v>
      </c>
      <c r="G700">
        <f>Table1[[#This Row],[m_miasto]]+Table1[[#This Row],[k_miasto]]+Table1[[#This Row],[m_wies]]+Table1[[#This Row],[k_wies]]</f>
        <v>40223</v>
      </c>
      <c r="H700">
        <f>Table1[[#This Row],[m_miasto]]+Table1[[#This Row],[k_miasto]]</f>
        <v>24488</v>
      </c>
      <c r="I700">
        <f>Table1[[#This Row],[m_wies]]+Table1[[#This Row],[k_wies]]</f>
        <v>15735</v>
      </c>
      <c r="J700" s="1">
        <f>Table1[[#This Row],[m_miasto]]*Table1[[#This Row],[wiek]]</f>
        <v>577024</v>
      </c>
      <c r="K700" s="1">
        <f>Table1[[#This Row],[m_miasto]]+Table1[[#This Row],[m_wies]]-Table1[[#This Row],[k_miasto]]-Table1[[#This Row],[k_wies]]</f>
        <v>-20413</v>
      </c>
      <c r="L700" s="1" cm="1">
        <f t="array" ref="L700">_xlfn.IFS(A699&lt;&gt;Table1[[#This Row],[rok]],0,AND(L699=0, Table1[[#This Row],[Column1]]&lt;0),Table1[[#This Row],[wiek]]*Table1[[#This Row],[rok]],L699&lt;&gt;0,L699,L699=0,L699)</f>
        <v>96912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3">
      <c r="A701">
        <v>2019</v>
      </c>
      <c r="B701">
        <v>93</v>
      </c>
      <c r="C701">
        <v>4659</v>
      </c>
      <c r="D701">
        <v>14931</v>
      </c>
      <c r="E701">
        <v>2648</v>
      </c>
      <c r="F701">
        <v>9448</v>
      </c>
      <c r="G701">
        <f>Table1[[#This Row],[m_miasto]]+Table1[[#This Row],[k_miasto]]+Table1[[#This Row],[m_wies]]+Table1[[#This Row],[k_wies]]</f>
        <v>31686</v>
      </c>
      <c r="H701">
        <f>Table1[[#This Row],[m_miasto]]+Table1[[#This Row],[k_miasto]]</f>
        <v>19590</v>
      </c>
      <c r="I701">
        <f>Table1[[#This Row],[m_wies]]+Table1[[#This Row],[k_wies]]</f>
        <v>12096</v>
      </c>
      <c r="J701" s="1">
        <f>Table1[[#This Row],[m_miasto]]*Table1[[#This Row],[wiek]]</f>
        <v>433287</v>
      </c>
      <c r="K701" s="1">
        <f>Table1[[#This Row],[m_miasto]]+Table1[[#This Row],[m_wies]]-Table1[[#This Row],[k_miasto]]-Table1[[#This Row],[k_wies]]</f>
        <v>-17072</v>
      </c>
      <c r="L701" s="1" cm="1">
        <f t="array" ref="L701">_xlfn.IFS(A700&lt;&gt;Table1[[#This Row],[rok]],0,AND(L700=0, Table1[[#This Row],[Column1]]&lt;0),Table1[[#This Row],[wiek]]*Table1[[#This Row],[rok]],L700&lt;&gt;0,L700,L700=0,L700)</f>
        <v>96912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3">
      <c r="A702">
        <v>2019</v>
      </c>
      <c r="B702">
        <v>94</v>
      </c>
      <c r="C702">
        <v>3645</v>
      </c>
      <c r="D702">
        <v>12170</v>
      </c>
      <c r="E702">
        <v>1984</v>
      </c>
      <c r="F702">
        <v>7549</v>
      </c>
      <c r="G702">
        <f>Table1[[#This Row],[m_miasto]]+Table1[[#This Row],[k_miasto]]+Table1[[#This Row],[m_wies]]+Table1[[#This Row],[k_wies]]</f>
        <v>25348</v>
      </c>
      <c r="H702">
        <f>Table1[[#This Row],[m_miasto]]+Table1[[#This Row],[k_miasto]]</f>
        <v>15815</v>
      </c>
      <c r="I702">
        <f>Table1[[#This Row],[m_wies]]+Table1[[#This Row],[k_wies]]</f>
        <v>9533</v>
      </c>
      <c r="J702" s="1">
        <f>Table1[[#This Row],[m_miasto]]*Table1[[#This Row],[wiek]]</f>
        <v>342630</v>
      </c>
      <c r="K702" s="1">
        <f>Table1[[#This Row],[m_miasto]]+Table1[[#This Row],[m_wies]]-Table1[[#This Row],[k_miasto]]-Table1[[#This Row],[k_wies]]</f>
        <v>-14090</v>
      </c>
      <c r="L702" s="1" cm="1">
        <f t="array" ref="L702">_xlfn.IFS(A701&lt;&gt;Table1[[#This Row],[rok]],0,AND(L701=0, Table1[[#This Row],[Column1]]&lt;0),Table1[[#This Row],[wiek]]*Table1[[#This Row],[rok]],L701&lt;&gt;0,L701,L701=0,L701)</f>
        <v>96912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3">
      <c r="A703">
        <v>2019</v>
      </c>
      <c r="B703">
        <v>95</v>
      </c>
      <c r="C703">
        <v>2420</v>
      </c>
      <c r="D703">
        <v>8435</v>
      </c>
      <c r="E703">
        <v>1344</v>
      </c>
      <c r="F703">
        <v>5279</v>
      </c>
      <c r="G703">
        <f>Table1[[#This Row],[m_miasto]]+Table1[[#This Row],[k_miasto]]+Table1[[#This Row],[m_wies]]+Table1[[#This Row],[k_wies]]</f>
        <v>17478</v>
      </c>
      <c r="H703">
        <f>Table1[[#This Row],[m_miasto]]+Table1[[#This Row],[k_miasto]]</f>
        <v>10855</v>
      </c>
      <c r="I703">
        <f>Table1[[#This Row],[m_wies]]+Table1[[#This Row],[k_wies]]</f>
        <v>6623</v>
      </c>
      <c r="J703" s="1">
        <f>Table1[[#This Row],[m_miasto]]*Table1[[#This Row],[wiek]]</f>
        <v>229900</v>
      </c>
      <c r="K703" s="1">
        <f>Table1[[#This Row],[m_miasto]]+Table1[[#This Row],[m_wies]]-Table1[[#This Row],[k_miasto]]-Table1[[#This Row],[k_wies]]</f>
        <v>-9950</v>
      </c>
      <c r="L703" s="1" cm="1">
        <f t="array" ref="L703">_xlfn.IFS(A702&lt;&gt;Table1[[#This Row],[rok]],0,AND(L702=0, Table1[[#This Row],[Column1]]&lt;0),Table1[[#This Row],[wiek]]*Table1[[#This Row],[rok]],L702&lt;&gt;0,L702,L702=0,L702)</f>
        <v>96912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3">
      <c r="A704">
        <v>2019</v>
      </c>
      <c r="B704">
        <v>96</v>
      </c>
      <c r="C704">
        <v>1760</v>
      </c>
      <c r="D704">
        <v>6223</v>
      </c>
      <c r="E704">
        <v>999</v>
      </c>
      <c r="F704">
        <v>3864</v>
      </c>
      <c r="G704">
        <f>Table1[[#This Row],[m_miasto]]+Table1[[#This Row],[k_miasto]]+Table1[[#This Row],[m_wies]]+Table1[[#This Row],[k_wies]]</f>
        <v>12846</v>
      </c>
      <c r="H704">
        <f>Table1[[#This Row],[m_miasto]]+Table1[[#This Row],[k_miasto]]</f>
        <v>7983</v>
      </c>
      <c r="I704">
        <f>Table1[[#This Row],[m_wies]]+Table1[[#This Row],[k_wies]]</f>
        <v>4863</v>
      </c>
      <c r="J704" s="1">
        <f>Table1[[#This Row],[m_miasto]]*Table1[[#This Row],[wiek]]</f>
        <v>168960</v>
      </c>
      <c r="K704" s="1">
        <f>Table1[[#This Row],[m_miasto]]+Table1[[#This Row],[m_wies]]-Table1[[#This Row],[k_miasto]]-Table1[[#This Row],[k_wies]]</f>
        <v>-7328</v>
      </c>
      <c r="L704" s="1" cm="1">
        <f t="array" ref="L704">_xlfn.IFS(A703&lt;&gt;Table1[[#This Row],[rok]],0,AND(L703=0, Table1[[#This Row],[Column1]]&lt;0),Table1[[#This Row],[wiek]]*Table1[[#This Row],[rok]],L703&lt;&gt;0,L703,L703=0,L703)</f>
        <v>96912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3">
      <c r="A705">
        <v>2019</v>
      </c>
      <c r="B705">
        <v>97</v>
      </c>
      <c r="C705">
        <v>1104</v>
      </c>
      <c r="D705">
        <v>4278</v>
      </c>
      <c r="E705">
        <v>649</v>
      </c>
      <c r="F705">
        <v>2618</v>
      </c>
      <c r="G705">
        <f>Table1[[#This Row],[m_miasto]]+Table1[[#This Row],[k_miasto]]+Table1[[#This Row],[m_wies]]+Table1[[#This Row],[k_wies]]</f>
        <v>8649</v>
      </c>
      <c r="H705">
        <f>Table1[[#This Row],[m_miasto]]+Table1[[#This Row],[k_miasto]]</f>
        <v>5382</v>
      </c>
      <c r="I705">
        <f>Table1[[#This Row],[m_wies]]+Table1[[#This Row],[k_wies]]</f>
        <v>3267</v>
      </c>
      <c r="J705" s="1">
        <f>Table1[[#This Row],[m_miasto]]*Table1[[#This Row],[wiek]]</f>
        <v>107088</v>
      </c>
      <c r="K705" s="1">
        <f>Table1[[#This Row],[m_miasto]]+Table1[[#This Row],[m_wies]]-Table1[[#This Row],[k_miasto]]-Table1[[#This Row],[k_wies]]</f>
        <v>-5143</v>
      </c>
      <c r="L705" s="1" cm="1">
        <f t="array" ref="L705">_xlfn.IFS(A704&lt;&gt;Table1[[#This Row],[rok]],0,AND(L704=0, Table1[[#This Row],[Column1]]&lt;0),Table1[[#This Row],[wiek]]*Table1[[#This Row],[rok]],L704&lt;&gt;0,L704,L704=0,L704)</f>
        <v>96912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3">
      <c r="A706">
        <v>2019</v>
      </c>
      <c r="B706">
        <v>98</v>
      </c>
      <c r="C706">
        <v>662</v>
      </c>
      <c r="D706">
        <v>2492</v>
      </c>
      <c r="E706">
        <v>376</v>
      </c>
      <c r="F706">
        <v>1548</v>
      </c>
      <c r="G706">
        <f>Table1[[#This Row],[m_miasto]]+Table1[[#This Row],[k_miasto]]+Table1[[#This Row],[m_wies]]+Table1[[#This Row],[k_wies]]</f>
        <v>5078</v>
      </c>
      <c r="H706">
        <f>Table1[[#This Row],[m_miasto]]+Table1[[#This Row],[k_miasto]]</f>
        <v>3154</v>
      </c>
      <c r="I706">
        <f>Table1[[#This Row],[m_wies]]+Table1[[#This Row],[k_wies]]</f>
        <v>1924</v>
      </c>
      <c r="J706" s="1">
        <f>Table1[[#This Row],[m_miasto]]*Table1[[#This Row],[wiek]]</f>
        <v>64876</v>
      </c>
      <c r="K706" s="1">
        <f>Table1[[#This Row],[m_miasto]]+Table1[[#This Row],[m_wies]]-Table1[[#This Row],[k_miasto]]-Table1[[#This Row],[k_wies]]</f>
        <v>-3002</v>
      </c>
      <c r="L706" s="1" cm="1">
        <f t="array" ref="L706">_xlfn.IFS(A705&lt;&gt;Table1[[#This Row],[rok]],0,AND(L705=0, Table1[[#This Row],[Column1]]&lt;0),Table1[[#This Row],[wiek]]*Table1[[#This Row],[rok]],L705&lt;&gt;0,L705,L705=0,L705)</f>
        <v>96912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3">
      <c r="A707">
        <v>2019</v>
      </c>
      <c r="B707">
        <v>99</v>
      </c>
      <c r="C707">
        <v>408</v>
      </c>
      <c r="D707">
        <v>1541</v>
      </c>
      <c r="E707">
        <v>248</v>
      </c>
      <c r="F707">
        <v>940</v>
      </c>
      <c r="G707">
        <f>Table1[[#This Row],[m_miasto]]+Table1[[#This Row],[k_miasto]]+Table1[[#This Row],[m_wies]]+Table1[[#This Row],[k_wies]]</f>
        <v>3137</v>
      </c>
      <c r="H707">
        <f>Table1[[#This Row],[m_miasto]]+Table1[[#This Row],[k_miasto]]</f>
        <v>1949</v>
      </c>
      <c r="I707">
        <f>Table1[[#This Row],[m_wies]]+Table1[[#This Row],[k_wies]]</f>
        <v>1188</v>
      </c>
      <c r="J707" s="1">
        <f>Table1[[#This Row],[m_miasto]]*Table1[[#This Row],[wiek]]</f>
        <v>40392</v>
      </c>
      <c r="K707" s="1">
        <f>Table1[[#This Row],[m_miasto]]+Table1[[#This Row],[m_wies]]-Table1[[#This Row],[k_miasto]]-Table1[[#This Row],[k_wies]]</f>
        <v>-1825</v>
      </c>
      <c r="L707" s="1" cm="1">
        <f t="array" ref="L707">_xlfn.IFS(A706&lt;&gt;Table1[[#This Row],[rok]],0,AND(L706=0, Table1[[#This Row],[Column1]]&lt;0),Table1[[#This Row],[wiek]]*Table1[[#This Row],[rok]],L706&lt;&gt;0,L706,L706=0,L706)</f>
        <v>96912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3">
      <c r="A708">
        <v>2019</v>
      </c>
      <c r="B708">
        <v>100</v>
      </c>
      <c r="C708">
        <v>467</v>
      </c>
      <c r="D708">
        <v>1951</v>
      </c>
      <c r="E708">
        <v>269</v>
      </c>
      <c r="F708">
        <v>1155</v>
      </c>
      <c r="G708">
        <f>Table1[[#This Row],[m_miasto]]+Table1[[#This Row],[k_miasto]]+Table1[[#This Row],[m_wies]]+Table1[[#This Row],[k_wies]]</f>
        <v>3842</v>
      </c>
      <c r="H708">
        <f>Table1[[#This Row],[m_miasto]]+Table1[[#This Row],[k_miasto]]</f>
        <v>2418</v>
      </c>
      <c r="I708">
        <f>Table1[[#This Row],[m_wies]]+Table1[[#This Row],[k_wies]]</f>
        <v>1424</v>
      </c>
      <c r="J708" s="1">
        <f>Table1[[#This Row],[m_miasto]]*Table1[[#This Row],[wiek]]</f>
        <v>46700</v>
      </c>
      <c r="K708" s="1">
        <f>Table1[[#This Row],[m_miasto]]+Table1[[#This Row],[m_wies]]-Table1[[#This Row],[k_miasto]]-Table1[[#This Row],[k_wies]]</f>
        <v>-2370</v>
      </c>
      <c r="L708" s="1" cm="1">
        <f t="array" ref="L708">_xlfn.IFS(A707&lt;&gt;Table1[[#This Row],[rok]],0,AND(L707=0, Table1[[#This Row],[Column1]]&lt;0),Table1[[#This Row],[wiek]]*Table1[[#This Row],[rok]],L707&lt;&gt;0,L707,L707=0,L707)</f>
        <v>96912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3">
      <c r="A709">
        <v>2020</v>
      </c>
      <c r="B709">
        <v>0</v>
      </c>
      <c r="C709">
        <v>97948</v>
      </c>
      <c r="D709">
        <v>92357</v>
      </c>
      <c r="E709">
        <v>76818</v>
      </c>
      <c r="F709">
        <v>72384</v>
      </c>
      <c r="G709">
        <f>Table1[[#This Row],[m_miasto]]+Table1[[#This Row],[k_miasto]]+Table1[[#This Row],[m_wies]]+Table1[[#This Row],[k_wies]]</f>
        <v>339507</v>
      </c>
      <c r="H709">
        <f>Table1[[#This Row],[m_miasto]]+Table1[[#This Row],[k_miasto]]</f>
        <v>190305</v>
      </c>
      <c r="I709">
        <f>Table1[[#This Row],[m_wies]]+Table1[[#This Row],[k_wies]]</f>
        <v>149202</v>
      </c>
      <c r="J709" s="1">
        <f>Table1[[#This Row],[m_miasto]]*Table1[[#This Row],[wiek]]</f>
        <v>0</v>
      </c>
      <c r="K709" s="1">
        <f>Table1[[#This Row],[m_miasto]]+Table1[[#This Row],[m_wies]]-Table1[[#This Row],[k_miasto]]-Table1[[#This Row],[k_wies]]</f>
        <v>10025</v>
      </c>
      <c r="L709" s="1" cm="1">
        <f t="array" ref="L709">_xlfn.IFS(A708&lt;&gt;Table1[[#This Row],[rok]],0,AND(L708=0, Table1[[#This Row],[Column1]]&lt;0),Table1[[#This Row],[wiek]]*Table1[[#This Row],[rok]],L708&lt;&gt;0,L708,L708=0,L708)</f>
        <v>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3">
      <c r="A710">
        <v>2020</v>
      </c>
      <c r="B710">
        <v>1</v>
      </c>
      <c r="C710">
        <v>99587</v>
      </c>
      <c r="D710">
        <v>93958</v>
      </c>
      <c r="E710">
        <v>77404</v>
      </c>
      <c r="F710">
        <v>72916</v>
      </c>
      <c r="G710">
        <f>Table1[[#This Row],[m_miasto]]+Table1[[#This Row],[k_miasto]]+Table1[[#This Row],[m_wies]]+Table1[[#This Row],[k_wies]]</f>
        <v>343865</v>
      </c>
      <c r="H710">
        <f>Table1[[#This Row],[m_miasto]]+Table1[[#This Row],[k_miasto]]</f>
        <v>193545</v>
      </c>
      <c r="I710">
        <f>Table1[[#This Row],[m_wies]]+Table1[[#This Row],[k_wies]]</f>
        <v>150320</v>
      </c>
      <c r="J710" s="1">
        <f>Table1[[#This Row],[m_miasto]]*Table1[[#This Row],[wiek]]</f>
        <v>99587</v>
      </c>
      <c r="K710" s="1">
        <f>Table1[[#This Row],[m_miasto]]+Table1[[#This Row],[m_wies]]-Table1[[#This Row],[k_miasto]]-Table1[[#This Row],[k_wies]]</f>
        <v>10117</v>
      </c>
      <c r="L710" s="1" cm="1">
        <f t="array" ref="L710">_xlfn.IFS(A709&lt;&gt;Table1[[#This Row],[rok]],0,AND(L709=0, Table1[[#This Row],[Column1]]&lt;0),Table1[[#This Row],[wiek]]*Table1[[#This Row],[rok]],L709&lt;&gt;0,L709,L709=0,L709)</f>
        <v>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3">
      <c r="A711">
        <v>2020</v>
      </c>
      <c r="B711">
        <v>2</v>
      </c>
      <c r="C711">
        <v>100713</v>
      </c>
      <c r="D711">
        <v>95070</v>
      </c>
      <c r="E711">
        <v>77828</v>
      </c>
      <c r="F711">
        <v>73283</v>
      </c>
      <c r="G711">
        <f>Table1[[#This Row],[m_miasto]]+Table1[[#This Row],[k_miasto]]+Table1[[#This Row],[m_wies]]+Table1[[#This Row],[k_wies]]</f>
        <v>346894</v>
      </c>
      <c r="H711">
        <f>Table1[[#This Row],[m_miasto]]+Table1[[#This Row],[k_miasto]]</f>
        <v>195783</v>
      </c>
      <c r="I711">
        <f>Table1[[#This Row],[m_wies]]+Table1[[#This Row],[k_wies]]</f>
        <v>151111</v>
      </c>
      <c r="J711" s="1">
        <f>Table1[[#This Row],[m_miasto]]*Table1[[#This Row],[wiek]]</f>
        <v>201426</v>
      </c>
      <c r="K711" s="1">
        <f>Table1[[#This Row],[m_miasto]]+Table1[[#This Row],[m_wies]]-Table1[[#This Row],[k_miasto]]-Table1[[#This Row],[k_wies]]</f>
        <v>10188</v>
      </c>
      <c r="L711" s="1" cm="1">
        <f t="array" ref="L711">_xlfn.IFS(A710&lt;&gt;Table1[[#This Row],[rok]],0,AND(L710=0, Table1[[#This Row],[Column1]]&lt;0),Table1[[#This Row],[wiek]]*Table1[[#This Row],[rok]],L710&lt;&gt;0,L710,L710=0,L710)</f>
        <v>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3">
      <c r="A712">
        <v>2020</v>
      </c>
      <c r="B712">
        <v>3</v>
      </c>
      <c r="C712">
        <v>100959</v>
      </c>
      <c r="D712">
        <v>95340</v>
      </c>
      <c r="E712">
        <v>78274</v>
      </c>
      <c r="F712">
        <v>73672</v>
      </c>
      <c r="G712">
        <f>Table1[[#This Row],[m_miasto]]+Table1[[#This Row],[k_miasto]]+Table1[[#This Row],[m_wies]]+Table1[[#This Row],[k_wies]]</f>
        <v>348245</v>
      </c>
      <c r="H712">
        <f>Table1[[#This Row],[m_miasto]]+Table1[[#This Row],[k_miasto]]</f>
        <v>196299</v>
      </c>
      <c r="I712">
        <f>Table1[[#This Row],[m_wies]]+Table1[[#This Row],[k_wies]]</f>
        <v>151946</v>
      </c>
      <c r="J712" s="1">
        <f>Table1[[#This Row],[m_miasto]]*Table1[[#This Row],[wiek]]</f>
        <v>302877</v>
      </c>
      <c r="K712" s="1">
        <f>Table1[[#This Row],[m_miasto]]+Table1[[#This Row],[m_wies]]-Table1[[#This Row],[k_miasto]]-Table1[[#This Row],[k_wies]]</f>
        <v>10221</v>
      </c>
      <c r="L712" s="1" cm="1">
        <f t="array" ref="L712">_xlfn.IFS(A711&lt;&gt;Table1[[#This Row],[rok]],0,AND(L711=0, Table1[[#This Row],[Column1]]&lt;0),Table1[[#This Row],[wiek]]*Table1[[#This Row],[rok]],L711&lt;&gt;0,L711,L711=0,L711)</f>
        <v>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3">
      <c r="A713">
        <v>2020</v>
      </c>
      <c r="B713">
        <v>4</v>
      </c>
      <c r="C713">
        <v>101822</v>
      </c>
      <c r="D713">
        <v>96189</v>
      </c>
      <c r="E713">
        <v>78968</v>
      </c>
      <c r="F713">
        <v>74291</v>
      </c>
      <c r="G713">
        <f>Table1[[#This Row],[m_miasto]]+Table1[[#This Row],[k_miasto]]+Table1[[#This Row],[m_wies]]+Table1[[#This Row],[k_wies]]</f>
        <v>351270</v>
      </c>
      <c r="H713">
        <f>Table1[[#This Row],[m_miasto]]+Table1[[#This Row],[k_miasto]]</f>
        <v>198011</v>
      </c>
      <c r="I713">
        <f>Table1[[#This Row],[m_wies]]+Table1[[#This Row],[k_wies]]</f>
        <v>153259</v>
      </c>
      <c r="J713" s="1">
        <f>Table1[[#This Row],[m_miasto]]*Table1[[#This Row],[wiek]]</f>
        <v>407288</v>
      </c>
      <c r="K713" s="1">
        <f>Table1[[#This Row],[m_miasto]]+Table1[[#This Row],[m_wies]]-Table1[[#This Row],[k_miasto]]-Table1[[#This Row],[k_wies]]</f>
        <v>10310</v>
      </c>
      <c r="L713" s="1" cm="1">
        <f t="array" ref="L713">_xlfn.IFS(A712&lt;&gt;Table1[[#This Row],[rok]],0,AND(L712=0, Table1[[#This Row],[Column1]]&lt;0),Table1[[#This Row],[wiek]]*Table1[[#This Row],[rok]],L712&lt;&gt;0,L712,L712=0,L712)</f>
        <v>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3">
      <c r="A714">
        <v>2020</v>
      </c>
      <c r="B714">
        <v>5</v>
      </c>
      <c r="C714">
        <v>103355</v>
      </c>
      <c r="D714">
        <v>97666</v>
      </c>
      <c r="E714">
        <v>80021</v>
      </c>
      <c r="F714">
        <v>75251</v>
      </c>
      <c r="G714">
        <f>Table1[[#This Row],[m_miasto]]+Table1[[#This Row],[k_miasto]]+Table1[[#This Row],[m_wies]]+Table1[[#This Row],[k_wies]]</f>
        <v>356293</v>
      </c>
      <c r="H714">
        <f>Table1[[#This Row],[m_miasto]]+Table1[[#This Row],[k_miasto]]</f>
        <v>201021</v>
      </c>
      <c r="I714">
        <f>Table1[[#This Row],[m_wies]]+Table1[[#This Row],[k_wies]]</f>
        <v>155272</v>
      </c>
      <c r="J714" s="1">
        <f>Table1[[#This Row],[m_miasto]]*Table1[[#This Row],[wiek]]</f>
        <v>516775</v>
      </c>
      <c r="K714" s="1">
        <f>Table1[[#This Row],[m_miasto]]+Table1[[#This Row],[m_wies]]-Table1[[#This Row],[k_miasto]]-Table1[[#This Row],[k_wies]]</f>
        <v>10459</v>
      </c>
      <c r="L714" s="1" cm="1">
        <f t="array" ref="L714">_xlfn.IFS(A713&lt;&gt;Table1[[#This Row],[rok]],0,AND(L713=0, Table1[[#This Row],[Column1]]&lt;0),Table1[[#This Row],[wiek]]*Table1[[#This Row],[rok]],L713&lt;&gt;0,L713,L713=0,L713)</f>
        <v>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3">
      <c r="A715">
        <v>2020</v>
      </c>
      <c r="B715">
        <v>6</v>
      </c>
      <c r="C715">
        <v>105281</v>
      </c>
      <c r="D715">
        <v>99502</v>
      </c>
      <c r="E715">
        <v>81341</v>
      </c>
      <c r="F715">
        <v>76462</v>
      </c>
      <c r="G715">
        <f>Table1[[#This Row],[m_miasto]]+Table1[[#This Row],[k_miasto]]+Table1[[#This Row],[m_wies]]+Table1[[#This Row],[k_wies]]</f>
        <v>362586</v>
      </c>
      <c r="H715">
        <f>Table1[[#This Row],[m_miasto]]+Table1[[#This Row],[k_miasto]]</f>
        <v>204783</v>
      </c>
      <c r="I715">
        <f>Table1[[#This Row],[m_wies]]+Table1[[#This Row],[k_wies]]</f>
        <v>157803</v>
      </c>
      <c r="J715" s="1">
        <f>Table1[[#This Row],[m_miasto]]*Table1[[#This Row],[wiek]]</f>
        <v>631686</v>
      </c>
      <c r="K715" s="1">
        <f>Table1[[#This Row],[m_miasto]]+Table1[[#This Row],[m_wies]]-Table1[[#This Row],[k_miasto]]-Table1[[#This Row],[k_wies]]</f>
        <v>10658</v>
      </c>
      <c r="L715" s="1" cm="1">
        <f t="array" ref="L715">_xlfn.IFS(A714&lt;&gt;Table1[[#This Row],[rok]],0,AND(L714=0, Table1[[#This Row],[Column1]]&lt;0),Table1[[#This Row],[wiek]]*Table1[[#This Row],[rok]],L714&lt;&gt;0,L714,L714=0,L714)</f>
        <v>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3">
      <c r="A716">
        <v>2020</v>
      </c>
      <c r="B716">
        <v>7</v>
      </c>
      <c r="C716">
        <v>105733</v>
      </c>
      <c r="D716">
        <v>100202</v>
      </c>
      <c r="E716">
        <v>80377</v>
      </c>
      <c r="F716">
        <v>76150</v>
      </c>
      <c r="G716">
        <f>Table1[[#This Row],[m_miasto]]+Table1[[#This Row],[k_miasto]]+Table1[[#This Row],[m_wies]]+Table1[[#This Row],[k_wies]]</f>
        <v>362462</v>
      </c>
      <c r="H716">
        <f>Table1[[#This Row],[m_miasto]]+Table1[[#This Row],[k_miasto]]</f>
        <v>205935</v>
      </c>
      <c r="I716">
        <f>Table1[[#This Row],[m_wies]]+Table1[[#This Row],[k_wies]]</f>
        <v>156527</v>
      </c>
      <c r="J716" s="1">
        <f>Table1[[#This Row],[m_miasto]]*Table1[[#This Row],[wiek]]</f>
        <v>740131</v>
      </c>
      <c r="K716" s="1">
        <f>Table1[[#This Row],[m_miasto]]+Table1[[#This Row],[m_wies]]-Table1[[#This Row],[k_miasto]]-Table1[[#This Row],[k_wies]]</f>
        <v>9758</v>
      </c>
      <c r="L716" s="1" cm="1">
        <f t="array" ref="L716">_xlfn.IFS(A715&lt;&gt;Table1[[#This Row],[rok]],0,AND(L715=0, Table1[[#This Row],[Column1]]&lt;0),Table1[[#This Row],[wiek]]*Table1[[#This Row],[rok]],L715&lt;&gt;0,L715,L715=0,L715)</f>
        <v>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3">
      <c r="A717">
        <v>2020</v>
      </c>
      <c r="B717">
        <v>8</v>
      </c>
      <c r="C717">
        <v>113748</v>
      </c>
      <c r="D717">
        <v>107463</v>
      </c>
      <c r="E717">
        <v>86791</v>
      </c>
      <c r="F717">
        <v>81777</v>
      </c>
      <c r="G717">
        <f>Table1[[#This Row],[m_miasto]]+Table1[[#This Row],[k_miasto]]+Table1[[#This Row],[m_wies]]+Table1[[#This Row],[k_wies]]</f>
        <v>389779</v>
      </c>
      <c r="H717">
        <f>Table1[[#This Row],[m_miasto]]+Table1[[#This Row],[k_miasto]]</f>
        <v>221211</v>
      </c>
      <c r="I717">
        <f>Table1[[#This Row],[m_wies]]+Table1[[#This Row],[k_wies]]</f>
        <v>168568</v>
      </c>
      <c r="J717" s="1">
        <f>Table1[[#This Row],[m_miasto]]*Table1[[#This Row],[wiek]]</f>
        <v>909984</v>
      </c>
      <c r="K717" s="1">
        <f>Table1[[#This Row],[m_miasto]]+Table1[[#This Row],[m_wies]]-Table1[[#This Row],[k_miasto]]-Table1[[#This Row],[k_wies]]</f>
        <v>11299</v>
      </c>
      <c r="L717" s="1" cm="1">
        <f t="array" ref="L717">_xlfn.IFS(A716&lt;&gt;Table1[[#This Row],[rok]],0,AND(L716=0, Table1[[#This Row],[Column1]]&lt;0),Table1[[#This Row],[wiek]]*Table1[[#This Row],[rok]],L716&lt;&gt;0,L716,L716=0,L716)</f>
        <v>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3">
      <c r="A718">
        <v>2020</v>
      </c>
      <c r="B718">
        <v>9</v>
      </c>
      <c r="C718">
        <v>115748</v>
      </c>
      <c r="D718">
        <v>109074</v>
      </c>
      <c r="E718">
        <v>88381</v>
      </c>
      <c r="F718">
        <v>83590</v>
      </c>
      <c r="G718">
        <f>Table1[[#This Row],[m_miasto]]+Table1[[#This Row],[k_miasto]]+Table1[[#This Row],[m_wies]]+Table1[[#This Row],[k_wies]]</f>
        <v>396793</v>
      </c>
      <c r="H718">
        <f>Table1[[#This Row],[m_miasto]]+Table1[[#This Row],[k_miasto]]</f>
        <v>224822</v>
      </c>
      <c r="I718">
        <f>Table1[[#This Row],[m_wies]]+Table1[[#This Row],[k_wies]]</f>
        <v>171971</v>
      </c>
      <c r="J718" s="1">
        <f>Table1[[#This Row],[m_miasto]]*Table1[[#This Row],[wiek]]</f>
        <v>1041732</v>
      </c>
      <c r="K718" s="1">
        <f>Table1[[#This Row],[m_miasto]]+Table1[[#This Row],[m_wies]]-Table1[[#This Row],[k_miasto]]-Table1[[#This Row],[k_wies]]</f>
        <v>11465</v>
      </c>
      <c r="L718" s="1" cm="1">
        <f t="array" ref="L718">_xlfn.IFS(A717&lt;&gt;Table1[[#This Row],[rok]],0,AND(L717=0, Table1[[#This Row],[Column1]]&lt;0),Table1[[#This Row],[wiek]]*Table1[[#This Row],[rok]],L717&lt;&gt;0,L717,L717=0,L717)</f>
        <v>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3">
      <c r="A719">
        <v>2020</v>
      </c>
      <c r="B719">
        <v>10</v>
      </c>
      <c r="C719">
        <v>120390</v>
      </c>
      <c r="D719">
        <v>114068</v>
      </c>
      <c r="E719">
        <v>92358</v>
      </c>
      <c r="F719">
        <v>87165</v>
      </c>
      <c r="G719">
        <f>Table1[[#This Row],[m_miasto]]+Table1[[#This Row],[k_miasto]]+Table1[[#This Row],[m_wies]]+Table1[[#This Row],[k_wies]]</f>
        <v>413981</v>
      </c>
      <c r="H719">
        <f>Table1[[#This Row],[m_miasto]]+Table1[[#This Row],[k_miasto]]</f>
        <v>234458</v>
      </c>
      <c r="I719">
        <f>Table1[[#This Row],[m_wies]]+Table1[[#This Row],[k_wies]]</f>
        <v>179523</v>
      </c>
      <c r="J719" s="1">
        <f>Table1[[#This Row],[m_miasto]]*Table1[[#This Row],[wiek]]</f>
        <v>1203900</v>
      </c>
      <c r="K719" s="1">
        <f>Table1[[#This Row],[m_miasto]]+Table1[[#This Row],[m_wies]]-Table1[[#This Row],[k_miasto]]-Table1[[#This Row],[k_wies]]</f>
        <v>11515</v>
      </c>
      <c r="L719" s="1" cm="1">
        <f t="array" ref="L719">_xlfn.IFS(A718&lt;&gt;Table1[[#This Row],[rok]],0,AND(L718=0, Table1[[#This Row],[Column1]]&lt;0),Table1[[#This Row],[wiek]]*Table1[[#This Row],[rok]],L718&lt;&gt;0,L718,L718=0,L718)</f>
        <v>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3">
      <c r="A720">
        <v>2020</v>
      </c>
      <c r="B720">
        <v>11</v>
      </c>
      <c r="C720">
        <v>124685</v>
      </c>
      <c r="D720">
        <v>118741</v>
      </c>
      <c r="E720">
        <v>96851</v>
      </c>
      <c r="F720">
        <v>92349</v>
      </c>
      <c r="G720">
        <f>Table1[[#This Row],[m_miasto]]+Table1[[#This Row],[k_miasto]]+Table1[[#This Row],[m_wies]]+Table1[[#This Row],[k_wies]]</f>
        <v>432626</v>
      </c>
      <c r="H720">
        <f>Table1[[#This Row],[m_miasto]]+Table1[[#This Row],[k_miasto]]</f>
        <v>243426</v>
      </c>
      <c r="I720">
        <f>Table1[[#This Row],[m_wies]]+Table1[[#This Row],[k_wies]]</f>
        <v>189200</v>
      </c>
      <c r="J720" s="1">
        <f>Table1[[#This Row],[m_miasto]]*Table1[[#This Row],[wiek]]</f>
        <v>1371535</v>
      </c>
      <c r="K720" s="1">
        <f>Table1[[#This Row],[m_miasto]]+Table1[[#This Row],[m_wies]]-Table1[[#This Row],[k_miasto]]-Table1[[#This Row],[k_wies]]</f>
        <v>10446</v>
      </c>
      <c r="L720" s="1" cm="1">
        <f t="array" ref="L720">_xlfn.IFS(A719&lt;&gt;Table1[[#This Row],[rok]],0,AND(L719=0, Table1[[#This Row],[Column1]]&lt;0),Table1[[#This Row],[wiek]]*Table1[[#This Row],[rok]],L719&lt;&gt;0,L719,L719=0,L719)</f>
        <v>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3">
      <c r="A721">
        <v>2020</v>
      </c>
      <c r="B721">
        <v>12</v>
      </c>
      <c r="C721">
        <v>122655</v>
      </c>
      <c r="D721">
        <v>117232</v>
      </c>
      <c r="E721">
        <v>97639</v>
      </c>
      <c r="F721">
        <v>92771</v>
      </c>
      <c r="G721">
        <f>Table1[[#This Row],[m_miasto]]+Table1[[#This Row],[k_miasto]]+Table1[[#This Row],[m_wies]]+Table1[[#This Row],[k_wies]]</f>
        <v>430297</v>
      </c>
      <c r="H721">
        <f>Table1[[#This Row],[m_miasto]]+Table1[[#This Row],[k_miasto]]</f>
        <v>239887</v>
      </c>
      <c r="I721">
        <f>Table1[[#This Row],[m_wies]]+Table1[[#This Row],[k_wies]]</f>
        <v>190410</v>
      </c>
      <c r="J721" s="1">
        <f>Table1[[#This Row],[m_miasto]]*Table1[[#This Row],[wiek]]</f>
        <v>1471860</v>
      </c>
      <c r="K721" s="1">
        <f>Table1[[#This Row],[m_miasto]]+Table1[[#This Row],[m_wies]]-Table1[[#This Row],[k_miasto]]-Table1[[#This Row],[k_wies]]</f>
        <v>10291</v>
      </c>
      <c r="L721" s="1" cm="1">
        <f t="array" ref="L721">_xlfn.IFS(A720&lt;&gt;Table1[[#This Row],[rok]],0,AND(L720=0, Table1[[#This Row],[Column1]]&lt;0),Table1[[#This Row],[wiek]]*Table1[[#This Row],[rok]],L720&lt;&gt;0,L720,L720=0,L720)</f>
        <v>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3">
      <c r="A722">
        <v>2020</v>
      </c>
      <c r="B722">
        <v>13</v>
      </c>
      <c r="C722">
        <v>113814</v>
      </c>
      <c r="D722">
        <v>108570</v>
      </c>
      <c r="E722">
        <v>92486</v>
      </c>
      <c r="F722">
        <v>87540</v>
      </c>
      <c r="G722">
        <f>Table1[[#This Row],[m_miasto]]+Table1[[#This Row],[k_miasto]]+Table1[[#This Row],[m_wies]]+Table1[[#This Row],[k_wies]]</f>
        <v>402410</v>
      </c>
      <c r="H722">
        <f>Table1[[#This Row],[m_miasto]]+Table1[[#This Row],[k_miasto]]</f>
        <v>222384</v>
      </c>
      <c r="I722">
        <f>Table1[[#This Row],[m_wies]]+Table1[[#This Row],[k_wies]]</f>
        <v>180026</v>
      </c>
      <c r="J722" s="1">
        <f>Table1[[#This Row],[m_miasto]]*Table1[[#This Row],[wiek]]</f>
        <v>1479582</v>
      </c>
      <c r="K722" s="1">
        <f>Table1[[#This Row],[m_miasto]]+Table1[[#This Row],[m_wies]]-Table1[[#This Row],[k_miasto]]-Table1[[#This Row],[k_wies]]</f>
        <v>10190</v>
      </c>
      <c r="L722" s="1" cm="1">
        <f t="array" ref="L722">_xlfn.IFS(A721&lt;&gt;Table1[[#This Row],[rok]],0,AND(L721=0, Table1[[#This Row],[Column1]]&lt;0),Table1[[#This Row],[wiek]]*Table1[[#This Row],[rok]],L721&lt;&gt;0,L721,L721=0,L721)</f>
        <v>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3">
      <c r="A723">
        <v>2020</v>
      </c>
      <c r="B723">
        <v>14</v>
      </c>
      <c r="C723">
        <v>107403</v>
      </c>
      <c r="D723">
        <v>102240</v>
      </c>
      <c r="E723">
        <v>88533</v>
      </c>
      <c r="F723">
        <v>83828</v>
      </c>
      <c r="G723">
        <f>Table1[[#This Row],[m_miasto]]+Table1[[#This Row],[k_miasto]]+Table1[[#This Row],[m_wies]]+Table1[[#This Row],[k_wies]]</f>
        <v>382004</v>
      </c>
      <c r="H723">
        <f>Table1[[#This Row],[m_miasto]]+Table1[[#This Row],[k_miasto]]</f>
        <v>209643</v>
      </c>
      <c r="I723">
        <f>Table1[[#This Row],[m_wies]]+Table1[[#This Row],[k_wies]]</f>
        <v>172361</v>
      </c>
      <c r="J723" s="1">
        <f>Table1[[#This Row],[m_miasto]]*Table1[[#This Row],[wiek]]</f>
        <v>1503642</v>
      </c>
      <c r="K723" s="1">
        <f>Table1[[#This Row],[m_miasto]]+Table1[[#This Row],[m_wies]]-Table1[[#This Row],[k_miasto]]-Table1[[#This Row],[k_wies]]</f>
        <v>9868</v>
      </c>
      <c r="L723" s="1" cm="1">
        <f t="array" ref="L723">_xlfn.IFS(A722&lt;&gt;Table1[[#This Row],[rok]],0,AND(L722=0, Table1[[#This Row],[Column1]]&lt;0),Table1[[#This Row],[wiek]]*Table1[[#This Row],[rok]],L722&lt;&gt;0,L722,L722=0,L722)</f>
        <v>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3">
      <c r="A724">
        <v>2020</v>
      </c>
      <c r="B724">
        <v>15</v>
      </c>
      <c r="C724">
        <v>102447</v>
      </c>
      <c r="D724">
        <v>97413</v>
      </c>
      <c r="E724">
        <v>85948</v>
      </c>
      <c r="F724">
        <v>82002</v>
      </c>
      <c r="G724">
        <f>Table1[[#This Row],[m_miasto]]+Table1[[#This Row],[k_miasto]]+Table1[[#This Row],[m_wies]]+Table1[[#This Row],[k_wies]]</f>
        <v>367810</v>
      </c>
      <c r="H724">
        <f>Table1[[#This Row],[m_miasto]]+Table1[[#This Row],[k_miasto]]</f>
        <v>199860</v>
      </c>
      <c r="I724">
        <f>Table1[[#This Row],[m_wies]]+Table1[[#This Row],[k_wies]]</f>
        <v>167950</v>
      </c>
      <c r="J724" s="1">
        <f>Table1[[#This Row],[m_miasto]]*Table1[[#This Row],[wiek]]</f>
        <v>1536705</v>
      </c>
      <c r="K724" s="1">
        <f>Table1[[#This Row],[m_miasto]]+Table1[[#This Row],[m_wies]]-Table1[[#This Row],[k_miasto]]-Table1[[#This Row],[k_wies]]</f>
        <v>8980</v>
      </c>
      <c r="L724" s="1" cm="1">
        <f t="array" ref="L724">_xlfn.IFS(A723&lt;&gt;Table1[[#This Row],[rok]],0,AND(L723=0, Table1[[#This Row],[Column1]]&lt;0),Table1[[#This Row],[wiek]]*Table1[[#This Row],[rok]],L723&lt;&gt;0,L723,L723=0,L723)</f>
        <v>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3">
      <c r="A725">
        <v>2020</v>
      </c>
      <c r="B725">
        <v>16</v>
      </c>
      <c r="C725">
        <v>98664</v>
      </c>
      <c r="D725">
        <v>93319</v>
      </c>
      <c r="E725">
        <v>84194</v>
      </c>
      <c r="F725">
        <v>79959</v>
      </c>
      <c r="G725">
        <f>Table1[[#This Row],[m_miasto]]+Table1[[#This Row],[k_miasto]]+Table1[[#This Row],[m_wies]]+Table1[[#This Row],[k_wies]]</f>
        <v>356136</v>
      </c>
      <c r="H725">
        <f>Table1[[#This Row],[m_miasto]]+Table1[[#This Row],[k_miasto]]</f>
        <v>191983</v>
      </c>
      <c r="I725">
        <f>Table1[[#This Row],[m_wies]]+Table1[[#This Row],[k_wies]]</f>
        <v>164153</v>
      </c>
      <c r="J725" s="1">
        <f>Table1[[#This Row],[m_miasto]]*Table1[[#This Row],[wiek]]</f>
        <v>1578624</v>
      </c>
      <c r="K725" s="1">
        <f>Table1[[#This Row],[m_miasto]]+Table1[[#This Row],[m_wies]]-Table1[[#This Row],[k_miasto]]-Table1[[#This Row],[k_wies]]</f>
        <v>9580</v>
      </c>
      <c r="L725" s="1" cm="1">
        <f t="array" ref="L725">_xlfn.IFS(A724&lt;&gt;Table1[[#This Row],[rok]],0,AND(L724=0, Table1[[#This Row],[Column1]]&lt;0),Table1[[#This Row],[wiek]]*Table1[[#This Row],[rok]],L724&lt;&gt;0,L724,L724=0,L724)</f>
        <v>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3">
      <c r="A726">
        <v>2020</v>
      </c>
      <c r="B726">
        <v>17</v>
      </c>
      <c r="C726">
        <v>95344</v>
      </c>
      <c r="D726">
        <v>91235</v>
      </c>
      <c r="E726">
        <v>83878</v>
      </c>
      <c r="F726">
        <v>79467</v>
      </c>
      <c r="G726">
        <f>Table1[[#This Row],[m_miasto]]+Table1[[#This Row],[k_miasto]]+Table1[[#This Row],[m_wies]]+Table1[[#This Row],[k_wies]]</f>
        <v>349924</v>
      </c>
      <c r="H726">
        <f>Table1[[#This Row],[m_miasto]]+Table1[[#This Row],[k_miasto]]</f>
        <v>186579</v>
      </c>
      <c r="I726">
        <f>Table1[[#This Row],[m_wies]]+Table1[[#This Row],[k_wies]]</f>
        <v>163345</v>
      </c>
      <c r="J726" s="1">
        <f>Table1[[#This Row],[m_miasto]]*Table1[[#This Row],[wiek]]</f>
        <v>1620848</v>
      </c>
      <c r="K726" s="1">
        <f>Table1[[#This Row],[m_miasto]]+Table1[[#This Row],[m_wies]]-Table1[[#This Row],[k_miasto]]-Table1[[#This Row],[k_wies]]</f>
        <v>8520</v>
      </c>
      <c r="L726" s="1" cm="1">
        <f t="array" ref="L726">_xlfn.IFS(A725&lt;&gt;Table1[[#This Row],[rok]],0,AND(L725=0, Table1[[#This Row],[Column1]]&lt;0),Table1[[#This Row],[wiek]]*Table1[[#This Row],[rok]],L725&lt;&gt;0,L725,L725=0,L725)</f>
        <v>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3">
      <c r="A727">
        <v>2020</v>
      </c>
      <c r="B727">
        <v>18</v>
      </c>
      <c r="C727">
        <v>95499</v>
      </c>
      <c r="D727">
        <v>91035</v>
      </c>
      <c r="E727">
        <v>85648</v>
      </c>
      <c r="F727">
        <v>81202</v>
      </c>
      <c r="G727">
        <f>Table1[[#This Row],[m_miasto]]+Table1[[#This Row],[k_miasto]]+Table1[[#This Row],[m_wies]]+Table1[[#This Row],[k_wies]]</f>
        <v>353384</v>
      </c>
      <c r="H727">
        <f>Table1[[#This Row],[m_miasto]]+Table1[[#This Row],[k_miasto]]</f>
        <v>186534</v>
      </c>
      <c r="I727">
        <f>Table1[[#This Row],[m_wies]]+Table1[[#This Row],[k_wies]]</f>
        <v>166850</v>
      </c>
      <c r="J727" s="1">
        <f>Table1[[#This Row],[m_miasto]]*Table1[[#This Row],[wiek]]</f>
        <v>1718982</v>
      </c>
      <c r="K727" s="1">
        <f>Table1[[#This Row],[m_miasto]]+Table1[[#This Row],[m_wies]]-Table1[[#This Row],[k_miasto]]-Table1[[#This Row],[k_wies]]</f>
        <v>8910</v>
      </c>
      <c r="L727" s="1" cm="1">
        <f t="array" ref="L727">_xlfn.IFS(A726&lt;&gt;Table1[[#This Row],[rok]],0,AND(L726=0, Table1[[#This Row],[Column1]]&lt;0),Table1[[#This Row],[wiek]]*Table1[[#This Row],[rok]],L726&lt;&gt;0,L726,L726=0,L726)</f>
        <v>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3">
      <c r="A728">
        <v>2020</v>
      </c>
      <c r="B728">
        <v>19</v>
      </c>
      <c r="C728">
        <v>98810</v>
      </c>
      <c r="D728">
        <v>94378</v>
      </c>
      <c r="E728">
        <v>88497</v>
      </c>
      <c r="F728">
        <v>84086</v>
      </c>
      <c r="G728">
        <f>Table1[[#This Row],[m_miasto]]+Table1[[#This Row],[k_miasto]]+Table1[[#This Row],[m_wies]]+Table1[[#This Row],[k_wies]]</f>
        <v>365771</v>
      </c>
      <c r="H728">
        <f>Table1[[#This Row],[m_miasto]]+Table1[[#This Row],[k_miasto]]</f>
        <v>193188</v>
      </c>
      <c r="I728">
        <f>Table1[[#This Row],[m_wies]]+Table1[[#This Row],[k_wies]]</f>
        <v>172583</v>
      </c>
      <c r="J728" s="1">
        <f>Table1[[#This Row],[m_miasto]]*Table1[[#This Row],[wiek]]</f>
        <v>1877390</v>
      </c>
      <c r="K728" s="1">
        <f>Table1[[#This Row],[m_miasto]]+Table1[[#This Row],[m_wies]]-Table1[[#This Row],[k_miasto]]-Table1[[#This Row],[k_wies]]</f>
        <v>8843</v>
      </c>
      <c r="L728" s="1" cm="1">
        <f t="array" ref="L728">_xlfn.IFS(A727&lt;&gt;Table1[[#This Row],[rok]],0,AND(L727=0, Table1[[#This Row],[Column1]]&lt;0),Table1[[#This Row],[wiek]]*Table1[[#This Row],[rok]],L727&lt;&gt;0,L727,L727=0,L727)</f>
        <v>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3">
      <c r="A729">
        <v>2020</v>
      </c>
      <c r="B729">
        <v>20</v>
      </c>
      <c r="C729">
        <v>101289</v>
      </c>
      <c r="D729">
        <v>96955</v>
      </c>
      <c r="E729">
        <v>91103</v>
      </c>
      <c r="F729">
        <v>86406</v>
      </c>
      <c r="G729">
        <f>Table1[[#This Row],[m_miasto]]+Table1[[#This Row],[k_miasto]]+Table1[[#This Row],[m_wies]]+Table1[[#This Row],[k_wies]]</f>
        <v>375753</v>
      </c>
      <c r="H729">
        <f>Table1[[#This Row],[m_miasto]]+Table1[[#This Row],[k_miasto]]</f>
        <v>198244</v>
      </c>
      <c r="I729">
        <f>Table1[[#This Row],[m_wies]]+Table1[[#This Row],[k_wies]]</f>
        <v>177509</v>
      </c>
      <c r="J729" s="1">
        <f>Table1[[#This Row],[m_miasto]]*Table1[[#This Row],[wiek]]</f>
        <v>2025780</v>
      </c>
      <c r="K729" s="1">
        <f>Table1[[#This Row],[m_miasto]]+Table1[[#This Row],[m_wies]]-Table1[[#This Row],[k_miasto]]-Table1[[#This Row],[k_wies]]</f>
        <v>9031</v>
      </c>
      <c r="L729" s="1" cm="1">
        <f t="array" ref="L729">_xlfn.IFS(A728&lt;&gt;Table1[[#This Row],[rok]],0,AND(L728=0, Table1[[#This Row],[Column1]]&lt;0),Table1[[#This Row],[wiek]]*Table1[[#This Row],[rok]],L728&lt;&gt;0,L728,L728=0,L728)</f>
        <v>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3">
      <c r="A730">
        <v>2020</v>
      </c>
      <c r="B730">
        <v>21</v>
      </c>
      <c r="C730">
        <v>101234</v>
      </c>
      <c r="D730">
        <v>97157</v>
      </c>
      <c r="E730">
        <v>92556</v>
      </c>
      <c r="F730">
        <v>87854</v>
      </c>
      <c r="G730">
        <f>Table1[[#This Row],[m_miasto]]+Table1[[#This Row],[k_miasto]]+Table1[[#This Row],[m_wies]]+Table1[[#This Row],[k_wies]]</f>
        <v>378801</v>
      </c>
      <c r="H730">
        <f>Table1[[#This Row],[m_miasto]]+Table1[[#This Row],[k_miasto]]</f>
        <v>198391</v>
      </c>
      <c r="I730">
        <f>Table1[[#This Row],[m_wies]]+Table1[[#This Row],[k_wies]]</f>
        <v>180410</v>
      </c>
      <c r="J730" s="1">
        <f>Table1[[#This Row],[m_miasto]]*Table1[[#This Row],[wiek]]</f>
        <v>2125914</v>
      </c>
      <c r="K730" s="1">
        <f>Table1[[#This Row],[m_miasto]]+Table1[[#This Row],[m_wies]]-Table1[[#This Row],[k_miasto]]-Table1[[#This Row],[k_wies]]</f>
        <v>8779</v>
      </c>
      <c r="L730" s="1" cm="1">
        <f t="array" ref="L730">_xlfn.IFS(A729&lt;&gt;Table1[[#This Row],[rok]],0,AND(L729=0, Table1[[#This Row],[Column1]]&lt;0),Table1[[#This Row],[wiek]]*Table1[[#This Row],[rok]],L729&lt;&gt;0,L729,L729=0,L729)</f>
        <v>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3">
      <c r="A731">
        <v>2020</v>
      </c>
      <c r="B731">
        <v>22</v>
      </c>
      <c r="C731">
        <v>104458</v>
      </c>
      <c r="D731">
        <v>100113</v>
      </c>
      <c r="E731">
        <v>95400</v>
      </c>
      <c r="F731">
        <v>89836</v>
      </c>
      <c r="G731">
        <f>Table1[[#This Row],[m_miasto]]+Table1[[#This Row],[k_miasto]]+Table1[[#This Row],[m_wies]]+Table1[[#This Row],[k_wies]]</f>
        <v>389807</v>
      </c>
      <c r="H731">
        <f>Table1[[#This Row],[m_miasto]]+Table1[[#This Row],[k_miasto]]</f>
        <v>204571</v>
      </c>
      <c r="I731">
        <f>Table1[[#This Row],[m_wies]]+Table1[[#This Row],[k_wies]]</f>
        <v>185236</v>
      </c>
      <c r="J731" s="1">
        <f>Table1[[#This Row],[m_miasto]]*Table1[[#This Row],[wiek]]</f>
        <v>2298076</v>
      </c>
      <c r="K731" s="1">
        <f>Table1[[#This Row],[m_miasto]]+Table1[[#This Row],[m_wies]]-Table1[[#This Row],[k_miasto]]-Table1[[#This Row],[k_wies]]</f>
        <v>9909</v>
      </c>
      <c r="L731" s="1" cm="1">
        <f t="array" ref="L731">_xlfn.IFS(A730&lt;&gt;Table1[[#This Row],[rok]],0,AND(L730=0, Table1[[#This Row],[Column1]]&lt;0),Table1[[#This Row],[wiek]]*Table1[[#This Row],[rok]],L730&lt;&gt;0,L730,L730=0,L730)</f>
        <v>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3">
      <c r="A732">
        <v>2020</v>
      </c>
      <c r="B732">
        <v>23</v>
      </c>
      <c r="C732">
        <v>111052</v>
      </c>
      <c r="D732">
        <v>109059</v>
      </c>
      <c r="E732">
        <v>96577</v>
      </c>
      <c r="F732">
        <v>89462</v>
      </c>
      <c r="G732">
        <f>Table1[[#This Row],[m_miasto]]+Table1[[#This Row],[k_miasto]]+Table1[[#This Row],[m_wies]]+Table1[[#This Row],[k_wies]]</f>
        <v>406150</v>
      </c>
      <c r="H732">
        <f>Table1[[#This Row],[m_miasto]]+Table1[[#This Row],[k_miasto]]</f>
        <v>220111</v>
      </c>
      <c r="I732">
        <f>Table1[[#This Row],[m_wies]]+Table1[[#This Row],[k_wies]]</f>
        <v>186039</v>
      </c>
      <c r="J732" s="1">
        <f>Table1[[#This Row],[m_miasto]]*Table1[[#This Row],[wiek]]</f>
        <v>2554196</v>
      </c>
      <c r="K732" s="1">
        <f>Table1[[#This Row],[m_miasto]]+Table1[[#This Row],[m_wies]]-Table1[[#This Row],[k_miasto]]-Table1[[#This Row],[k_wies]]</f>
        <v>9108</v>
      </c>
      <c r="L732" s="1" cm="1">
        <f t="array" ref="L732">_xlfn.IFS(A731&lt;&gt;Table1[[#This Row],[rok]],0,AND(L731=0, Table1[[#This Row],[Column1]]&lt;0),Table1[[#This Row],[wiek]]*Table1[[#This Row],[rok]],L731&lt;&gt;0,L731,L731=0,L731)</f>
        <v>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3">
      <c r="A733">
        <v>2020</v>
      </c>
      <c r="B733">
        <v>24</v>
      </c>
      <c r="C733">
        <v>116121</v>
      </c>
      <c r="D733">
        <v>114013</v>
      </c>
      <c r="E733">
        <v>100249</v>
      </c>
      <c r="F733">
        <v>92224</v>
      </c>
      <c r="G733">
        <f>Table1[[#This Row],[m_miasto]]+Table1[[#This Row],[k_miasto]]+Table1[[#This Row],[m_wies]]+Table1[[#This Row],[k_wies]]</f>
        <v>422607</v>
      </c>
      <c r="H733">
        <f>Table1[[#This Row],[m_miasto]]+Table1[[#This Row],[k_miasto]]</f>
        <v>230134</v>
      </c>
      <c r="I733">
        <f>Table1[[#This Row],[m_wies]]+Table1[[#This Row],[k_wies]]</f>
        <v>192473</v>
      </c>
      <c r="J733" s="1">
        <f>Table1[[#This Row],[m_miasto]]*Table1[[#This Row],[wiek]]</f>
        <v>2786904</v>
      </c>
      <c r="K733" s="1">
        <f>Table1[[#This Row],[m_miasto]]+Table1[[#This Row],[m_wies]]-Table1[[#This Row],[k_miasto]]-Table1[[#This Row],[k_wies]]</f>
        <v>10133</v>
      </c>
      <c r="L733" s="1" cm="1">
        <f t="array" ref="L733">_xlfn.IFS(A732&lt;&gt;Table1[[#This Row],[rok]],0,AND(L732=0, Table1[[#This Row],[Column1]]&lt;0),Table1[[#This Row],[wiek]]*Table1[[#This Row],[rok]],L732&lt;&gt;0,L732,L732=0,L732)</f>
        <v>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3">
      <c r="A734">
        <v>2020</v>
      </c>
      <c r="B734">
        <v>25</v>
      </c>
      <c r="C734">
        <v>116448</v>
      </c>
      <c r="D734">
        <v>114153</v>
      </c>
      <c r="E734">
        <v>105138</v>
      </c>
      <c r="F734">
        <v>98764</v>
      </c>
      <c r="G734">
        <f>Table1[[#This Row],[m_miasto]]+Table1[[#This Row],[k_miasto]]+Table1[[#This Row],[m_wies]]+Table1[[#This Row],[k_wies]]</f>
        <v>434503</v>
      </c>
      <c r="H734">
        <f>Table1[[#This Row],[m_miasto]]+Table1[[#This Row],[k_miasto]]</f>
        <v>230601</v>
      </c>
      <c r="I734">
        <f>Table1[[#This Row],[m_wies]]+Table1[[#This Row],[k_wies]]</f>
        <v>203902</v>
      </c>
      <c r="J734" s="1">
        <f>Table1[[#This Row],[m_miasto]]*Table1[[#This Row],[wiek]]</f>
        <v>2911200</v>
      </c>
      <c r="K734" s="1">
        <f>Table1[[#This Row],[m_miasto]]+Table1[[#This Row],[m_wies]]-Table1[[#This Row],[k_miasto]]-Table1[[#This Row],[k_wies]]</f>
        <v>8669</v>
      </c>
      <c r="L734" s="1" cm="1">
        <f t="array" ref="L734">_xlfn.IFS(A733&lt;&gt;Table1[[#This Row],[rok]],0,AND(L733=0, Table1[[#This Row],[Column1]]&lt;0),Table1[[#This Row],[wiek]]*Table1[[#This Row],[rok]],L733&lt;&gt;0,L733,L733=0,L733)</f>
        <v>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3">
      <c r="A735">
        <v>2020</v>
      </c>
      <c r="B735">
        <v>26</v>
      </c>
      <c r="C735">
        <v>126722</v>
      </c>
      <c r="D735">
        <v>125597</v>
      </c>
      <c r="E735">
        <v>108300</v>
      </c>
      <c r="F735">
        <v>101423</v>
      </c>
      <c r="G735">
        <f>Table1[[#This Row],[m_miasto]]+Table1[[#This Row],[k_miasto]]+Table1[[#This Row],[m_wies]]+Table1[[#This Row],[k_wies]]</f>
        <v>462042</v>
      </c>
      <c r="H735">
        <f>Table1[[#This Row],[m_miasto]]+Table1[[#This Row],[k_miasto]]</f>
        <v>252319</v>
      </c>
      <c r="I735">
        <f>Table1[[#This Row],[m_wies]]+Table1[[#This Row],[k_wies]]</f>
        <v>209723</v>
      </c>
      <c r="J735" s="1">
        <f>Table1[[#This Row],[m_miasto]]*Table1[[#This Row],[wiek]]</f>
        <v>3294772</v>
      </c>
      <c r="K735" s="1">
        <f>Table1[[#This Row],[m_miasto]]+Table1[[#This Row],[m_wies]]-Table1[[#This Row],[k_miasto]]-Table1[[#This Row],[k_wies]]</f>
        <v>8002</v>
      </c>
      <c r="L735" s="1" cm="1">
        <f t="array" ref="L735">_xlfn.IFS(A734&lt;&gt;Table1[[#This Row],[rok]],0,AND(L734=0, Table1[[#This Row],[Column1]]&lt;0),Table1[[#This Row],[wiek]]*Table1[[#This Row],[rok]],L734&lt;&gt;0,L734,L734=0,L734)</f>
        <v>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3">
      <c r="A736">
        <v>2020</v>
      </c>
      <c r="B736">
        <v>27</v>
      </c>
      <c r="C736">
        <v>132728</v>
      </c>
      <c r="D736">
        <v>131401</v>
      </c>
      <c r="E736">
        <v>112772</v>
      </c>
      <c r="F736">
        <v>104191</v>
      </c>
      <c r="G736">
        <f>Table1[[#This Row],[m_miasto]]+Table1[[#This Row],[k_miasto]]+Table1[[#This Row],[m_wies]]+Table1[[#This Row],[k_wies]]</f>
        <v>481092</v>
      </c>
      <c r="H736">
        <f>Table1[[#This Row],[m_miasto]]+Table1[[#This Row],[k_miasto]]</f>
        <v>264129</v>
      </c>
      <c r="I736">
        <f>Table1[[#This Row],[m_wies]]+Table1[[#This Row],[k_wies]]</f>
        <v>216963</v>
      </c>
      <c r="J736" s="1">
        <f>Table1[[#This Row],[m_miasto]]*Table1[[#This Row],[wiek]]</f>
        <v>3583656</v>
      </c>
      <c r="K736" s="1">
        <f>Table1[[#This Row],[m_miasto]]+Table1[[#This Row],[m_wies]]-Table1[[#This Row],[k_miasto]]-Table1[[#This Row],[k_wies]]</f>
        <v>9908</v>
      </c>
      <c r="L736" s="1" cm="1">
        <f t="array" ref="L736">_xlfn.IFS(A735&lt;&gt;Table1[[#This Row],[rok]],0,AND(L735=0, Table1[[#This Row],[Column1]]&lt;0),Table1[[#This Row],[wiek]]*Table1[[#This Row],[rok]],L735&lt;&gt;0,L735,L735=0,L735)</f>
        <v>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3">
      <c r="A737">
        <v>2020</v>
      </c>
      <c r="B737">
        <v>28</v>
      </c>
      <c r="C737">
        <v>137990</v>
      </c>
      <c r="D737">
        <v>136230</v>
      </c>
      <c r="E737">
        <v>116837</v>
      </c>
      <c r="F737">
        <v>108631</v>
      </c>
      <c r="G737">
        <f>Table1[[#This Row],[m_miasto]]+Table1[[#This Row],[k_miasto]]+Table1[[#This Row],[m_wies]]+Table1[[#This Row],[k_wies]]</f>
        <v>499688</v>
      </c>
      <c r="H737">
        <f>Table1[[#This Row],[m_miasto]]+Table1[[#This Row],[k_miasto]]</f>
        <v>274220</v>
      </c>
      <c r="I737">
        <f>Table1[[#This Row],[m_wies]]+Table1[[#This Row],[k_wies]]</f>
        <v>225468</v>
      </c>
      <c r="J737" s="1">
        <f>Table1[[#This Row],[m_miasto]]*Table1[[#This Row],[wiek]]</f>
        <v>3863720</v>
      </c>
      <c r="K737" s="1">
        <f>Table1[[#This Row],[m_miasto]]+Table1[[#This Row],[m_wies]]-Table1[[#This Row],[k_miasto]]-Table1[[#This Row],[k_wies]]</f>
        <v>9966</v>
      </c>
      <c r="L737" s="1" cm="1">
        <f t="array" ref="L737">_xlfn.IFS(A736&lt;&gt;Table1[[#This Row],[rok]],0,AND(L736=0, Table1[[#This Row],[Column1]]&lt;0),Table1[[#This Row],[wiek]]*Table1[[#This Row],[rok]],L736&lt;&gt;0,L736,L736=0,L736)</f>
        <v>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3">
      <c r="A738">
        <v>2020</v>
      </c>
      <c r="B738">
        <v>29</v>
      </c>
      <c r="C738">
        <v>151140</v>
      </c>
      <c r="D738">
        <v>150237</v>
      </c>
      <c r="E738">
        <v>119479</v>
      </c>
      <c r="F738">
        <v>108851</v>
      </c>
      <c r="G738">
        <f>Table1[[#This Row],[m_miasto]]+Table1[[#This Row],[k_miasto]]+Table1[[#This Row],[m_wies]]+Table1[[#This Row],[k_wies]]</f>
        <v>529707</v>
      </c>
      <c r="H738">
        <f>Table1[[#This Row],[m_miasto]]+Table1[[#This Row],[k_miasto]]</f>
        <v>301377</v>
      </c>
      <c r="I738">
        <f>Table1[[#This Row],[m_wies]]+Table1[[#This Row],[k_wies]]</f>
        <v>228330</v>
      </c>
      <c r="J738" s="1">
        <f>Table1[[#This Row],[m_miasto]]*Table1[[#This Row],[wiek]]</f>
        <v>4383060</v>
      </c>
      <c r="K738" s="1">
        <f>Table1[[#This Row],[m_miasto]]+Table1[[#This Row],[m_wies]]-Table1[[#This Row],[k_miasto]]-Table1[[#This Row],[k_wies]]</f>
        <v>11531</v>
      </c>
      <c r="L738" s="1" cm="1">
        <f t="array" ref="L738">_xlfn.IFS(A737&lt;&gt;Table1[[#This Row],[rok]],0,AND(L737=0, Table1[[#This Row],[Column1]]&lt;0),Table1[[#This Row],[wiek]]*Table1[[#This Row],[rok]],L737&lt;&gt;0,L737,L737=0,L737)</f>
        <v>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3">
      <c r="A739">
        <v>2020</v>
      </c>
      <c r="B739">
        <v>30</v>
      </c>
      <c r="C739">
        <v>157612</v>
      </c>
      <c r="D739">
        <v>157176</v>
      </c>
      <c r="E739">
        <v>118888</v>
      </c>
      <c r="F739">
        <v>108390</v>
      </c>
      <c r="G739">
        <f>Table1[[#This Row],[m_miasto]]+Table1[[#This Row],[k_miasto]]+Table1[[#This Row],[m_wies]]+Table1[[#This Row],[k_wies]]</f>
        <v>542066</v>
      </c>
      <c r="H739">
        <f>Table1[[#This Row],[m_miasto]]+Table1[[#This Row],[k_miasto]]</f>
        <v>314788</v>
      </c>
      <c r="I739">
        <f>Table1[[#This Row],[m_wies]]+Table1[[#This Row],[k_wies]]</f>
        <v>227278</v>
      </c>
      <c r="J739" s="1">
        <f>Table1[[#This Row],[m_miasto]]*Table1[[#This Row],[wiek]]</f>
        <v>4728360</v>
      </c>
      <c r="K739" s="1">
        <f>Table1[[#This Row],[m_miasto]]+Table1[[#This Row],[m_wies]]-Table1[[#This Row],[k_miasto]]-Table1[[#This Row],[k_wies]]</f>
        <v>10934</v>
      </c>
      <c r="L739" s="1" cm="1">
        <f t="array" ref="L739">_xlfn.IFS(A738&lt;&gt;Table1[[#This Row],[rok]],0,AND(L738=0, Table1[[#This Row],[Column1]]&lt;0),Table1[[#This Row],[wiek]]*Table1[[#This Row],[rok]],L738&lt;&gt;0,L738,L738=0,L738)</f>
        <v>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3">
      <c r="A740">
        <v>2020</v>
      </c>
      <c r="B740">
        <v>31</v>
      </c>
      <c r="C740">
        <v>161189</v>
      </c>
      <c r="D740">
        <v>160260</v>
      </c>
      <c r="E740">
        <v>117520</v>
      </c>
      <c r="F740">
        <v>107642</v>
      </c>
      <c r="G740">
        <f>Table1[[#This Row],[m_miasto]]+Table1[[#This Row],[k_miasto]]+Table1[[#This Row],[m_wies]]+Table1[[#This Row],[k_wies]]</f>
        <v>546611</v>
      </c>
      <c r="H740">
        <f>Table1[[#This Row],[m_miasto]]+Table1[[#This Row],[k_miasto]]</f>
        <v>321449</v>
      </c>
      <c r="I740">
        <f>Table1[[#This Row],[m_wies]]+Table1[[#This Row],[k_wies]]</f>
        <v>225162</v>
      </c>
      <c r="J740" s="1">
        <f>Table1[[#This Row],[m_miasto]]*Table1[[#This Row],[wiek]]</f>
        <v>4996859</v>
      </c>
      <c r="K740" s="1">
        <f>Table1[[#This Row],[m_miasto]]+Table1[[#This Row],[m_wies]]-Table1[[#This Row],[k_miasto]]-Table1[[#This Row],[k_wies]]</f>
        <v>10807</v>
      </c>
      <c r="L740" s="1" cm="1">
        <f t="array" ref="L740">_xlfn.IFS(A739&lt;&gt;Table1[[#This Row],[rok]],0,AND(L739=0, Table1[[#This Row],[Column1]]&lt;0),Table1[[#This Row],[wiek]]*Table1[[#This Row],[rok]],L739&lt;&gt;0,L739,L739=0,L739)</f>
        <v>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3">
      <c r="A741">
        <v>2020</v>
      </c>
      <c r="B741">
        <v>32</v>
      </c>
      <c r="C741">
        <v>167137</v>
      </c>
      <c r="D741">
        <v>167922</v>
      </c>
      <c r="E741">
        <v>119228</v>
      </c>
      <c r="F741">
        <v>109015</v>
      </c>
      <c r="G741">
        <f>Table1[[#This Row],[m_miasto]]+Table1[[#This Row],[k_miasto]]+Table1[[#This Row],[m_wies]]+Table1[[#This Row],[k_wies]]</f>
        <v>563302</v>
      </c>
      <c r="H741">
        <f>Table1[[#This Row],[m_miasto]]+Table1[[#This Row],[k_miasto]]</f>
        <v>335059</v>
      </c>
      <c r="I741">
        <f>Table1[[#This Row],[m_wies]]+Table1[[#This Row],[k_wies]]</f>
        <v>228243</v>
      </c>
      <c r="J741" s="1">
        <f>Table1[[#This Row],[m_miasto]]*Table1[[#This Row],[wiek]]</f>
        <v>5348384</v>
      </c>
      <c r="K741" s="1">
        <f>Table1[[#This Row],[m_miasto]]+Table1[[#This Row],[m_wies]]-Table1[[#This Row],[k_miasto]]-Table1[[#This Row],[k_wies]]</f>
        <v>9428</v>
      </c>
      <c r="L741" s="1" cm="1">
        <f t="array" ref="L741">_xlfn.IFS(A740&lt;&gt;Table1[[#This Row],[rok]],0,AND(L740=0, Table1[[#This Row],[Column1]]&lt;0),Table1[[#This Row],[wiek]]*Table1[[#This Row],[rok]],L740&lt;&gt;0,L740,L740=0,L740)</f>
        <v>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3">
      <c r="A742">
        <v>2020</v>
      </c>
      <c r="B742">
        <v>33</v>
      </c>
      <c r="C742">
        <v>172740</v>
      </c>
      <c r="D742">
        <v>172044</v>
      </c>
      <c r="E742">
        <v>119298</v>
      </c>
      <c r="F742">
        <v>109459</v>
      </c>
      <c r="G742">
        <f>Table1[[#This Row],[m_miasto]]+Table1[[#This Row],[k_miasto]]+Table1[[#This Row],[m_wies]]+Table1[[#This Row],[k_wies]]</f>
        <v>573541</v>
      </c>
      <c r="H742">
        <f>Table1[[#This Row],[m_miasto]]+Table1[[#This Row],[k_miasto]]</f>
        <v>344784</v>
      </c>
      <c r="I742">
        <f>Table1[[#This Row],[m_wies]]+Table1[[#This Row],[k_wies]]</f>
        <v>228757</v>
      </c>
      <c r="J742" s="1">
        <f>Table1[[#This Row],[m_miasto]]*Table1[[#This Row],[wiek]]</f>
        <v>5700420</v>
      </c>
      <c r="K742" s="1">
        <f>Table1[[#This Row],[m_miasto]]+Table1[[#This Row],[m_wies]]-Table1[[#This Row],[k_miasto]]-Table1[[#This Row],[k_wies]]</f>
        <v>10535</v>
      </c>
      <c r="L742" s="1" cm="1">
        <f t="array" ref="L742">_xlfn.IFS(A741&lt;&gt;Table1[[#This Row],[rok]],0,AND(L741=0, Table1[[#This Row],[Column1]]&lt;0),Table1[[#This Row],[wiek]]*Table1[[#This Row],[rok]],L741&lt;&gt;0,L741,L741=0,L741)</f>
        <v>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3">
      <c r="A743">
        <v>2020</v>
      </c>
      <c r="B743">
        <v>34</v>
      </c>
      <c r="C743">
        <v>181745</v>
      </c>
      <c r="D743">
        <v>181580</v>
      </c>
      <c r="E743">
        <v>121668</v>
      </c>
      <c r="F743">
        <v>113242</v>
      </c>
      <c r="G743">
        <f>Table1[[#This Row],[m_miasto]]+Table1[[#This Row],[k_miasto]]+Table1[[#This Row],[m_wies]]+Table1[[#This Row],[k_wies]]</f>
        <v>598235</v>
      </c>
      <c r="H743">
        <f>Table1[[#This Row],[m_miasto]]+Table1[[#This Row],[k_miasto]]</f>
        <v>363325</v>
      </c>
      <c r="I743">
        <f>Table1[[#This Row],[m_wies]]+Table1[[#This Row],[k_wies]]</f>
        <v>234910</v>
      </c>
      <c r="J743" s="1">
        <f>Table1[[#This Row],[m_miasto]]*Table1[[#This Row],[wiek]]</f>
        <v>6179330</v>
      </c>
      <c r="K743" s="1">
        <f>Table1[[#This Row],[m_miasto]]+Table1[[#This Row],[m_wies]]-Table1[[#This Row],[k_miasto]]-Table1[[#This Row],[k_wies]]</f>
        <v>8591</v>
      </c>
      <c r="L743" s="1" cm="1">
        <f t="array" ref="L743">_xlfn.IFS(A742&lt;&gt;Table1[[#This Row],[rok]],0,AND(L742=0, Table1[[#This Row],[Column1]]&lt;0),Table1[[#This Row],[wiek]]*Table1[[#This Row],[rok]],L742&lt;&gt;0,L742,L742=0,L742)</f>
        <v>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3">
      <c r="A744">
        <v>2020</v>
      </c>
      <c r="B744">
        <v>35</v>
      </c>
      <c r="C744">
        <v>193432</v>
      </c>
      <c r="D744">
        <v>193190</v>
      </c>
      <c r="E744">
        <v>127322</v>
      </c>
      <c r="F744">
        <v>118514</v>
      </c>
      <c r="G744">
        <f>Table1[[#This Row],[m_miasto]]+Table1[[#This Row],[k_miasto]]+Table1[[#This Row],[m_wies]]+Table1[[#This Row],[k_wies]]</f>
        <v>632458</v>
      </c>
      <c r="H744">
        <f>Table1[[#This Row],[m_miasto]]+Table1[[#This Row],[k_miasto]]</f>
        <v>386622</v>
      </c>
      <c r="I744">
        <f>Table1[[#This Row],[m_wies]]+Table1[[#This Row],[k_wies]]</f>
        <v>245836</v>
      </c>
      <c r="J744" s="1">
        <f>Table1[[#This Row],[m_miasto]]*Table1[[#This Row],[wiek]]</f>
        <v>6770120</v>
      </c>
      <c r="K744" s="1">
        <f>Table1[[#This Row],[m_miasto]]+Table1[[#This Row],[m_wies]]-Table1[[#This Row],[k_miasto]]-Table1[[#This Row],[k_wies]]</f>
        <v>9050</v>
      </c>
      <c r="L744" s="1" cm="1">
        <f t="array" ref="L744">_xlfn.IFS(A743&lt;&gt;Table1[[#This Row],[rok]],0,AND(L743=0, Table1[[#This Row],[Column1]]&lt;0),Table1[[#This Row],[wiek]]*Table1[[#This Row],[rok]],L743&lt;&gt;0,L743,L743=0,L743)</f>
        <v>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3">
      <c r="A745">
        <v>2020</v>
      </c>
      <c r="B745">
        <v>36</v>
      </c>
      <c r="C745">
        <v>201559</v>
      </c>
      <c r="D745">
        <v>200252</v>
      </c>
      <c r="E745">
        <v>129145</v>
      </c>
      <c r="F745">
        <v>120790</v>
      </c>
      <c r="G745">
        <f>Table1[[#This Row],[m_miasto]]+Table1[[#This Row],[k_miasto]]+Table1[[#This Row],[m_wies]]+Table1[[#This Row],[k_wies]]</f>
        <v>651746</v>
      </c>
      <c r="H745">
        <f>Table1[[#This Row],[m_miasto]]+Table1[[#This Row],[k_miasto]]</f>
        <v>401811</v>
      </c>
      <c r="I745">
        <f>Table1[[#This Row],[m_wies]]+Table1[[#This Row],[k_wies]]</f>
        <v>249935</v>
      </c>
      <c r="J745" s="1">
        <f>Table1[[#This Row],[m_miasto]]*Table1[[#This Row],[wiek]]</f>
        <v>7256124</v>
      </c>
      <c r="K745" s="1">
        <f>Table1[[#This Row],[m_miasto]]+Table1[[#This Row],[m_wies]]-Table1[[#This Row],[k_miasto]]-Table1[[#This Row],[k_wies]]</f>
        <v>9662</v>
      </c>
      <c r="L745" s="1" cm="1">
        <f t="array" ref="L745">_xlfn.IFS(A744&lt;&gt;Table1[[#This Row],[rok]],0,AND(L744=0, Table1[[#This Row],[Column1]]&lt;0),Table1[[#This Row],[wiek]]*Table1[[#This Row],[rok]],L744&lt;&gt;0,L744,L744=0,L744)</f>
        <v>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3">
      <c r="A746">
        <v>2020</v>
      </c>
      <c r="B746">
        <v>37</v>
      </c>
      <c r="C746">
        <v>207443</v>
      </c>
      <c r="D746">
        <v>207127</v>
      </c>
      <c r="E746">
        <v>131686</v>
      </c>
      <c r="F746">
        <v>124313</v>
      </c>
      <c r="G746">
        <f>Table1[[#This Row],[m_miasto]]+Table1[[#This Row],[k_miasto]]+Table1[[#This Row],[m_wies]]+Table1[[#This Row],[k_wies]]</f>
        <v>670569</v>
      </c>
      <c r="H746">
        <f>Table1[[#This Row],[m_miasto]]+Table1[[#This Row],[k_miasto]]</f>
        <v>414570</v>
      </c>
      <c r="I746">
        <f>Table1[[#This Row],[m_wies]]+Table1[[#This Row],[k_wies]]</f>
        <v>255999</v>
      </c>
      <c r="J746" s="1">
        <f>Table1[[#This Row],[m_miasto]]*Table1[[#This Row],[wiek]]</f>
        <v>7675391</v>
      </c>
      <c r="K746" s="1">
        <f>Table1[[#This Row],[m_miasto]]+Table1[[#This Row],[m_wies]]-Table1[[#This Row],[k_miasto]]-Table1[[#This Row],[k_wies]]</f>
        <v>7689</v>
      </c>
      <c r="L746" s="1" cm="1">
        <f t="array" ref="L746">_xlfn.IFS(A745&lt;&gt;Table1[[#This Row],[rok]],0,AND(L745=0, Table1[[#This Row],[Column1]]&lt;0),Table1[[#This Row],[wiek]]*Table1[[#This Row],[rok]],L745&lt;&gt;0,L745,L745=0,L745)</f>
        <v>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3">
      <c r="A747">
        <v>2020</v>
      </c>
      <c r="B747">
        <v>38</v>
      </c>
      <c r="C747">
        <v>199836</v>
      </c>
      <c r="D747">
        <v>199067</v>
      </c>
      <c r="E747">
        <v>129147</v>
      </c>
      <c r="F747">
        <v>120853</v>
      </c>
      <c r="G747">
        <f>Table1[[#This Row],[m_miasto]]+Table1[[#This Row],[k_miasto]]+Table1[[#This Row],[m_wies]]+Table1[[#This Row],[k_wies]]</f>
        <v>648903</v>
      </c>
      <c r="H747">
        <f>Table1[[#This Row],[m_miasto]]+Table1[[#This Row],[k_miasto]]</f>
        <v>398903</v>
      </c>
      <c r="I747">
        <f>Table1[[#This Row],[m_wies]]+Table1[[#This Row],[k_wies]]</f>
        <v>250000</v>
      </c>
      <c r="J747" s="1">
        <f>Table1[[#This Row],[m_miasto]]*Table1[[#This Row],[wiek]]</f>
        <v>7593768</v>
      </c>
      <c r="K747" s="1">
        <f>Table1[[#This Row],[m_miasto]]+Table1[[#This Row],[m_wies]]-Table1[[#This Row],[k_miasto]]-Table1[[#This Row],[k_wies]]</f>
        <v>9063</v>
      </c>
      <c r="L747" s="1" cm="1">
        <f t="array" ref="L747">_xlfn.IFS(A746&lt;&gt;Table1[[#This Row],[rok]],0,AND(L746=0, Table1[[#This Row],[Column1]]&lt;0),Table1[[#This Row],[wiek]]*Table1[[#This Row],[rok]],L746&lt;&gt;0,L746,L746=0,L746)</f>
        <v>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3">
      <c r="A748">
        <v>2020</v>
      </c>
      <c r="B748">
        <v>39</v>
      </c>
      <c r="C748">
        <v>190644</v>
      </c>
      <c r="D748">
        <v>191805</v>
      </c>
      <c r="E748">
        <v>122866</v>
      </c>
      <c r="F748">
        <v>115257</v>
      </c>
      <c r="G748">
        <f>Table1[[#This Row],[m_miasto]]+Table1[[#This Row],[k_miasto]]+Table1[[#This Row],[m_wies]]+Table1[[#This Row],[k_wies]]</f>
        <v>620572</v>
      </c>
      <c r="H748">
        <f>Table1[[#This Row],[m_miasto]]+Table1[[#This Row],[k_miasto]]</f>
        <v>382449</v>
      </c>
      <c r="I748">
        <f>Table1[[#This Row],[m_wies]]+Table1[[#This Row],[k_wies]]</f>
        <v>238123</v>
      </c>
      <c r="J748" s="1">
        <f>Table1[[#This Row],[m_miasto]]*Table1[[#This Row],[wiek]]</f>
        <v>7435116</v>
      </c>
      <c r="K748" s="1">
        <f>Table1[[#This Row],[m_miasto]]+Table1[[#This Row],[m_wies]]-Table1[[#This Row],[k_miasto]]-Table1[[#This Row],[k_wies]]</f>
        <v>6448</v>
      </c>
      <c r="L748" s="1" cm="1">
        <f t="array" ref="L748">_xlfn.IFS(A747&lt;&gt;Table1[[#This Row],[rok]],0,AND(L747=0, Table1[[#This Row],[Column1]]&lt;0),Table1[[#This Row],[wiek]]*Table1[[#This Row],[rok]],L747&lt;&gt;0,L747,L747=0,L747)</f>
        <v>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3">
      <c r="A749">
        <v>2020</v>
      </c>
      <c r="B749">
        <v>40</v>
      </c>
      <c r="C749">
        <v>193709</v>
      </c>
      <c r="D749">
        <v>194568</v>
      </c>
      <c r="E749">
        <v>124911</v>
      </c>
      <c r="F749">
        <v>118205</v>
      </c>
      <c r="G749">
        <f>Table1[[#This Row],[m_miasto]]+Table1[[#This Row],[k_miasto]]+Table1[[#This Row],[m_wies]]+Table1[[#This Row],[k_wies]]</f>
        <v>631393</v>
      </c>
      <c r="H749">
        <f>Table1[[#This Row],[m_miasto]]+Table1[[#This Row],[k_miasto]]</f>
        <v>388277</v>
      </c>
      <c r="I749">
        <f>Table1[[#This Row],[m_wies]]+Table1[[#This Row],[k_wies]]</f>
        <v>243116</v>
      </c>
      <c r="J749" s="1">
        <f>Table1[[#This Row],[m_miasto]]*Table1[[#This Row],[wiek]]</f>
        <v>7748360</v>
      </c>
      <c r="K749" s="1">
        <f>Table1[[#This Row],[m_miasto]]+Table1[[#This Row],[m_wies]]-Table1[[#This Row],[k_miasto]]-Table1[[#This Row],[k_wies]]</f>
        <v>5847</v>
      </c>
      <c r="L749" s="1" cm="1">
        <f t="array" ref="L749">_xlfn.IFS(A748&lt;&gt;Table1[[#This Row],[rok]],0,AND(L748=0, Table1[[#This Row],[Column1]]&lt;0),Table1[[#This Row],[wiek]]*Table1[[#This Row],[rok]],L748&lt;&gt;0,L748,L748=0,L748)</f>
        <v>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3">
      <c r="A750">
        <v>2020</v>
      </c>
      <c r="B750">
        <v>41</v>
      </c>
      <c r="C750">
        <v>192998</v>
      </c>
      <c r="D750">
        <v>192507</v>
      </c>
      <c r="E750">
        <v>124081</v>
      </c>
      <c r="F750">
        <v>116923</v>
      </c>
      <c r="G750">
        <f>Table1[[#This Row],[m_miasto]]+Table1[[#This Row],[k_miasto]]+Table1[[#This Row],[m_wies]]+Table1[[#This Row],[k_wies]]</f>
        <v>626509</v>
      </c>
      <c r="H750">
        <f>Table1[[#This Row],[m_miasto]]+Table1[[#This Row],[k_miasto]]</f>
        <v>385505</v>
      </c>
      <c r="I750">
        <f>Table1[[#This Row],[m_wies]]+Table1[[#This Row],[k_wies]]</f>
        <v>241004</v>
      </c>
      <c r="J750" s="1">
        <f>Table1[[#This Row],[m_miasto]]*Table1[[#This Row],[wiek]]</f>
        <v>7912918</v>
      </c>
      <c r="K750" s="1">
        <f>Table1[[#This Row],[m_miasto]]+Table1[[#This Row],[m_wies]]-Table1[[#This Row],[k_miasto]]-Table1[[#This Row],[k_wies]]</f>
        <v>7649</v>
      </c>
      <c r="L750" s="1" cm="1">
        <f t="array" ref="L750">_xlfn.IFS(A749&lt;&gt;Table1[[#This Row],[rok]],0,AND(L749=0, Table1[[#This Row],[Column1]]&lt;0),Table1[[#This Row],[wiek]]*Table1[[#This Row],[rok]],L749&lt;&gt;0,L749,L749=0,L749)</f>
        <v>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3">
      <c r="A751">
        <v>2020</v>
      </c>
      <c r="B751">
        <v>42</v>
      </c>
      <c r="C751">
        <v>185846</v>
      </c>
      <c r="D751">
        <v>186450</v>
      </c>
      <c r="E751">
        <v>121141</v>
      </c>
      <c r="F751">
        <v>114610</v>
      </c>
      <c r="G751">
        <f>Table1[[#This Row],[m_miasto]]+Table1[[#This Row],[k_miasto]]+Table1[[#This Row],[m_wies]]+Table1[[#This Row],[k_wies]]</f>
        <v>608047</v>
      </c>
      <c r="H751">
        <f>Table1[[#This Row],[m_miasto]]+Table1[[#This Row],[k_miasto]]</f>
        <v>372296</v>
      </c>
      <c r="I751">
        <f>Table1[[#This Row],[m_wies]]+Table1[[#This Row],[k_wies]]</f>
        <v>235751</v>
      </c>
      <c r="J751" s="1">
        <f>Table1[[#This Row],[m_miasto]]*Table1[[#This Row],[wiek]]</f>
        <v>7805532</v>
      </c>
      <c r="K751" s="1">
        <f>Table1[[#This Row],[m_miasto]]+Table1[[#This Row],[m_wies]]-Table1[[#This Row],[k_miasto]]-Table1[[#This Row],[k_wies]]</f>
        <v>5927</v>
      </c>
      <c r="L751" s="1" cm="1">
        <f t="array" ref="L751">_xlfn.IFS(A750&lt;&gt;Table1[[#This Row],[rok]],0,AND(L750=0, Table1[[#This Row],[Column1]]&lt;0),Table1[[#This Row],[wiek]]*Table1[[#This Row],[rok]],L750&lt;&gt;0,L750,L750=0,L750)</f>
        <v>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3">
      <c r="A752">
        <v>2020</v>
      </c>
      <c r="B752">
        <v>43</v>
      </c>
      <c r="C752">
        <v>182989</v>
      </c>
      <c r="D752">
        <v>184162</v>
      </c>
      <c r="E752">
        <v>121135</v>
      </c>
      <c r="F752">
        <v>114088</v>
      </c>
      <c r="G752">
        <f>Table1[[#This Row],[m_miasto]]+Table1[[#This Row],[k_miasto]]+Table1[[#This Row],[m_wies]]+Table1[[#This Row],[k_wies]]</f>
        <v>602374</v>
      </c>
      <c r="H752">
        <f>Table1[[#This Row],[m_miasto]]+Table1[[#This Row],[k_miasto]]</f>
        <v>367151</v>
      </c>
      <c r="I752">
        <f>Table1[[#This Row],[m_wies]]+Table1[[#This Row],[k_wies]]</f>
        <v>235223</v>
      </c>
      <c r="J752" s="1">
        <f>Table1[[#This Row],[m_miasto]]*Table1[[#This Row],[wiek]]</f>
        <v>7868527</v>
      </c>
      <c r="K752" s="1">
        <f>Table1[[#This Row],[m_miasto]]+Table1[[#This Row],[m_wies]]-Table1[[#This Row],[k_miasto]]-Table1[[#This Row],[k_wies]]</f>
        <v>5874</v>
      </c>
      <c r="L752" s="1" cm="1">
        <f t="array" ref="L752">_xlfn.IFS(A751&lt;&gt;Table1[[#This Row],[rok]],0,AND(L751=0, Table1[[#This Row],[Column1]]&lt;0),Table1[[#This Row],[wiek]]*Table1[[#This Row],[rok]],L751&lt;&gt;0,L751,L751=0,L751)</f>
        <v>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3">
      <c r="A753">
        <v>2020</v>
      </c>
      <c r="B753">
        <v>44</v>
      </c>
      <c r="C753">
        <v>181636</v>
      </c>
      <c r="D753">
        <v>184701</v>
      </c>
      <c r="E753">
        <v>122361</v>
      </c>
      <c r="F753">
        <v>114877</v>
      </c>
      <c r="G753">
        <f>Table1[[#This Row],[m_miasto]]+Table1[[#This Row],[k_miasto]]+Table1[[#This Row],[m_wies]]+Table1[[#This Row],[k_wies]]</f>
        <v>603575</v>
      </c>
      <c r="H753">
        <f>Table1[[#This Row],[m_miasto]]+Table1[[#This Row],[k_miasto]]</f>
        <v>366337</v>
      </c>
      <c r="I753">
        <f>Table1[[#This Row],[m_wies]]+Table1[[#This Row],[k_wies]]</f>
        <v>237238</v>
      </c>
      <c r="J753" s="1">
        <f>Table1[[#This Row],[m_miasto]]*Table1[[#This Row],[wiek]]</f>
        <v>7991984</v>
      </c>
      <c r="K753" s="1">
        <f>Table1[[#This Row],[m_miasto]]+Table1[[#This Row],[m_wies]]-Table1[[#This Row],[k_miasto]]-Table1[[#This Row],[k_wies]]</f>
        <v>4419</v>
      </c>
      <c r="L753" s="1" cm="1">
        <f t="array" ref="L753">_xlfn.IFS(A752&lt;&gt;Table1[[#This Row],[rok]],0,AND(L752=0, Table1[[#This Row],[Column1]]&lt;0),Table1[[#This Row],[wiek]]*Table1[[#This Row],[rok]],L752&lt;&gt;0,L752,L752=0,L752)</f>
        <v>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3">
      <c r="A754">
        <v>2020</v>
      </c>
      <c r="B754">
        <v>45</v>
      </c>
      <c r="C754">
        <v>173546</v>
      </c>
      <c r="D754">
        <v>175792</v>
      </c>
      <c r="E754">
        <v>119241</v>
      </c>
      <c r="F754">
        <v>113372</v>
      </c>
      <c r="G754">
        <f>Table1[[#This Row],[m_miasto]]+Table1[[#This Row],[k_miasto]]+Table1[[#This Row],[m_wies]]+Table1[[#This Row],[k_wies]]</f>
        <v>581951</v>
      </c>
      <c r="H754">
        <f>Table1[[#This Row],[m_miasto]]+Table1[[#This Row],[k_miasto]]</f>
        <v>349338</v>
      </c>
      <c r="I754">
        <f>Table1[[#This Row],[m_wies]]+Table1[[#This Row],[k_wies]]</f>
        <v>232613</v>
      </c>
      <c r="J754" s="1">
        <f>Table1[[#This Row],[m_miasto]]*Table1[[#This Row],[wiek]]</f>
        <v>7809570</v>
      </c>
      <c r="K754" s="1">
        <f>Table1[[#This Row],[m_miasto]]+Table1[[#This Row],[m_wies]]-Table1[[#This Row],[k_miasto]]-Table1[[#This Row],[k_wies]]</f>
        <v>3623</v>
      </c>
      <c r="L754" s="1" cm="1">
        <f t="array" ref="L754">_xlfn.IFS(A753&lt;&gt;Table1[[#This Row],[rok]],0,AND(L753=0, Table1[[#This Row],[Column1]]&lt;0),Table1[[#This Row],[wiek]]*Table1[[#This Row],[rok]],L753&lt;&gt;0,L753,L753=0,L753)</f>
        <v>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3">
      <c r="A755">
        <v>2020</v>
      </c>
      <c r="B755">
        <v>46</v>
      </c>
      <c r="C755">
        <v>165077</v>
      </c>
      <c r="D755">
        <v>167497</v>
      </c>
      <c r="E755">
        <v>117002</v>
      </c>
      <c r="F755">
        <v>110554</v>
      </c>
      <c r="G755">
        <f>Table1[[#This Row],[m_miasto]]+Table1[[#This Row],[k_miasto]]+Table1[[#This Row],[m_wies]]+Table1[[#This Row],[k_wies]]</f>
        <v>560130</v>
      </c>
      <c r="H755">
        <f>Table1[[#This Row],[m_miasto]]+Table1[[#This Row],[k_miasto]]</f>
        <v>332574</v>
      </c>
      <c r="I755">
        <f>Table1[[#This Row],[m_wies]]+Table1[[#This Row],[k_wies]]</f>
        <v>227556</v>
      </c>
      <c r="J755" s="1">
        <f>Table1[[#This Row],[m_miasto]]*Table1[[#This Row],[wiek]]</f>
        <v>7593542</v>
      </c>
      <c r="K755" s="1">
        <f>Table1[[#This Row],[m_miasto]]+Table1[[#This Row],[m_wies]]-Table1[[#This Row],[k_miasto]]-Table1[[#This Row],[k_wies]]</f>
        <v>4028</v>
      </c>
      <c r="L755" s="1" cm="1">
        <f t="array" ref="L755">_xlfn.IFS(A754&lt;&gt;Table1[[#This Row],[rok]],0,AND(L754=0, Table1[[#This Row],[Column1]]&lt;0),Table1[[#This Row],[wiek]]*Table1[[#This Row],[rok]],L754&lt;&gt;0,L754,L754=0,L754)</f>
        <v>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3">
      <c r="A756">
        <v>2020</v>
      </c>
      <c r="B756">
        <v>47</v>
      </c>
      <c r="C756">
        <v>156597</v>
      </c>
      <c r="D756">
        <v>159810</v>
      </c>
      <c r="E756">
        <v>113018</v>
      </c>
      <c r="F756">
        <v>107794</v>
      </c>
      <c r="G756">
        <f>Table1[[#This Row],[m_miasto]]+Table1[[#This Row],[k_miasto]]+Table1[[#This Row],[m_wies]]+Table1[[#This Row],[k_wies]]</f>
        <v>537219</v>
      </c>
      <c r="H756">
        <f>Table1[[#This Row],[m_miasto]]+Table1[[#This Row],[k_miasto]]</f>
        <v>316407</v>
      </c>
      <c r="I756">
        <f>Table1[[#This Row],[m_wies]]+Table1[[#This Row],[k_wies]]</f>
        <v>220812</v>
      </c>
      <c r="J756" s="1">
        <f>Table1[[#This Row],[m_miasto]]*Table1[[#This Row],[wiek]]</f>
        <v>7360059</v>
      </c>
      <c r="K756" s="1">
        <f>Table1[[#This Row],[m_miasto]]+Table1[[#This Row],[m_wies]]-Table1[[#This Row],[k_miasto]]-Table1[[#This Row],[k_wies]]</f>
        <v>2011</v>
      </c>
      <c r="L756" s="1" cm="1">
        <f t="array" ref="L756">_xlfn.IFS(A755&lt;&gt;Table1[[#This Row],[rok]],0,AND(L755=0, Table1[[#This Row],[Column1]]&lt;0),Table1[[#This Row],[wiek]]*Table1[[#This Row],[rok]],L755&lt;&gt;0,L755,L755=0,L755)</f>
        <v>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3">
      <c r="A757">
        <v>2020</v>
      </c>
      <c r="B757">
        <v>48</v>
      </c>
      <c r="C757">
        <v>149612</v>
      </c>
      <c r="D757">
        <v>152604</v>
      </c>
      <c r="E757">
        <v>109457</v>
      </c>
      <c r="F757">
        <v>104753</v>
      </c>
      <c r="G757">
        <f>Table1[[#This Row],[m_miasto]]+Table1[[#This Row],[k_miasto]]+Table1[[#This Row],[m_wies]]+Table1[[#This Row],[k_wies]]</f>
        <v>516426</v>
      </c>
      <c r="H757">
        <f>Table1[[#This Row],[m_miasto]]+Table1[[#This Row],[k_miasto]]</f>
        <v>302216</v>
      </c>
      <c r="I757">
        <f>Table1[[#This Row],[m_wies]]+Table1[[#This Row],[k_wies]]</f>
        <v>214210</v>
      </c>
      <c r="J757" s="1">
        <f>Table1[[#This Row],[m_miasto]]*Table1[[#This Row],[wiek]]</f>
        <v>7181376</v>
      </c>
      <c r="K757" s="1">
        <f>Table1[[#This Row],[m_miasto]]+Table1[[#This Row],[m_wies]]-Table1[[#This Row],[k_miasto]]-Table1[[#This Row],[k_wies]]</f>
        <v>1712</v>
      </c>
      <c r="L757" s="1" cm="1">
        <f t="array" ref="L757">_xlfn.IFS(A756&lt;&gt;Table1[[#This Row],[rok]],0,AND(L756=0, Table1[[#This Row],[Column1]]&lt;0),Table1[[#This Row],[wiek]]*Table1[[#This Row],[rok]],L756&lt;&gt;0,L756,L756=0,L756)</f>
        <v>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3">
      <c r="A758">
        <v>2020</v>
      </c>
      <c r="B758">
        <v>49</v>
      </c>
      <c r="C758">
        <v>140982</v>
      </c>
      <c r="D758">
        <v>146089</v>
      </c>
      <c r="E758">
        <v>106132</v>
      </c>
      <c r="F758">
        <v>101892</v>
      </c>
      <c r="G758">
        <f>Table1[[#This Row],[m_miasto]]+Table1[[#This Row],[k_miasto]]+Table1[[#This Row],[m_wies]]+Table1[[#This Row],[k_wies]]</f>
        <v>495095</v>
      </c>
      <c r="H758">
        <f>Table1[[#This Row],[m_miasto]]+Table1[[#This Row],[k_miasto]]</f>
        <v>287071</v>
      </c>
      <c r="I758">
        <f>Table1[[#This Row],[m_wies]]+Table1[[#This Row],[k_wies]]</f>
        <v>208024</v>
      </c>
      <c r="J758" s="1">
        <f>Table1[[#This Row],[m_miasto]]*Table1[[#This Row],[wiek]]</f>
        <v>6908118</v>
      </c>
      <c r="K758" s="1">
        <f>Table1[[#This Row],[m_miasto]]+Table1[[#This Row],[m_wies]]-Table1[[#This Row],[k_miasto]]-Table1[[#This Row],[k_wies]]</f>
        <v>-867</v>
      </c>
      <c r="L758" s="1" cm="1">
        <f t="array" ref="L758">_xlfn.IFS(A757&lt;&gt;Table1[[#This Row],[rok]],0,AND(L757=0, Table1[[#This Row],[Column1]]&lt;0),Table1[[#This Row],[wiek]]*Table1[[#This Row],[rok]],L757&lt;&gt;0,L757,L757=0,L757)</f>
        <v>98980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3">
      <c r="A759">
        <v>2020</v>
      </c>
      <c r="B759">
        <v>50</v>
      </c>
      <c r="C759">
        <v>136401</v>
      </c>
      <c r="D759">
        <v>141663</v>
      </c>
      <c r="E759">
        <v>103129</v>
      </c>
      <c r="F759">
        <v>97861</v>
      </c>
      <c r="G759">
        <f>Table1[[#This Row],[m_miasto]]+Table1[[#This Row],[k_miasto]]+Table1[[#This Row],[m_wies]]+Table1[[#This Row],[k_wies]]</f>
        <v>479054</v>
      </c>
      <c r="H759">
        <f>Table1[[#This Row],[m_miasto]]+Table1[[#This Row],[k_miasto]]</f>
        <v>278064</v>
      </c>
      <c r="I759">
        <f>Table1[[#This Row],[m_wies]]+Table1[[#This Row],[k_wies]]</f>
        <v>200990</v>
      </c>
      <c r="J759" s="1">
        <f>Table1[[#This Row],[m_miasto]]*Table1[[#This Row],[wiek]]</f>
        <v>6820050</v>
      </c>
      <c r="K759" s="1">
        <f>Table1[[#This Row],[m_miasto]]+Table1[[#This Row],[m_wies]]-Table1[[#This Row],[k_miasto]]-Table1[[#This Row],[k_wies]]</f>
        <v>6</v>
      </c>
      <c r="L759" s="1" cm="1">
        <f t="array" ref="L759">_xlfn.IFS(A758&lt;&gt;Table1[[#This Row],[rok]],0,AND(L758=0, Table1[[#This Row],[Column1]]&lt;0),Table1[[#This Row],[wiek]]*Table1[[#This Row],[rok]],L758&lt;&gt;0,L758,L758=0,L758)</f>
        <v>98980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3">
      <c r="A760">
        <v>2020</v>
      </c>
      <c r="B760">
        <v>51</v>
      </c>
      <c r="C760">
        <v>129061</v>
      </c>
      <c r="D760">
        <v>135604</v>
      </c>
      <c r="E760">
        <v>99821</v>
      </c>
      <c r="F760">
        <v>95768</v>
      </c>
      <c r="G760">
        <f>Table1[[#This Row],[m_miasto]]+Table1[[#This Row],[k_miasto]]+Table1[[#This Row],[m_wies]]+Table1[[#This Row],[k_wies]]</f>
        <v>460254</v>
      </c>
      <c r="H760">
        <f>Table1[[#This Row],[m_miasto]]+Table1[[#This Row],[k_miasto]]</f>
        <v>264665</v>
      </c>
      <c r="I760">
        <f>Table1[[#This Row],[m_wies]]+Table1[[#This Row],[k_wies]]</f>
        <v>195589</v>
      </c>
      <c r="J760" s="1">
        <f>Table1[[#This Row],[m_miasto]]*Table1[[#This Row],[wiek]]</f>
        <v>6582111</v>
      </c>
      <c r="K760" s="1">
        <f>Table1[[#This Row],[m_miasto]]+Table1[[#This Row],[m_wies]]-Table1[[#This Row],[k_miasto]]-Table1[[#This Row],[k_wies]]</f>
        <v>-2490</v>
      </c>
      <c r="L760" s="1" cm="1">
        <f t="array" ref="L760">_xlfn.IFS(A759&lt;&gt;Table1[[#This Row],[rok]],0,AND(L759=0, Table1[[#This Row],[Column1]]&lt;0),Table1[[#This Row],[wiek]]*Table1[[#This Row],[rok]],L759&lt;&gt;0,L759,L759=0,L759)</f>
        <v>98980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3">
      <c r="A761">
        <v>2020</v>
      </c>
      <c r="B761">
        <v>52</v>
      </c>
      <c r="C761">
        <v>125712</v>
      </c>
      <c r="D761">
        <v>133074</v>
      </c>
      <c r="E761">
        <v>98382</v>
      </c>
      <c r="F761">
        <v>93931</v>
      </c>
      <c r="G761">
        <f>Table1[[#This Row],[m_miasto]]+Table1[[#This Row],[k_miasto]]+Table1[[#This Row],[m_wies]]+Table1[[#This Row],[k_wies]]</f>
        <v>451099</v>
      </c>
      <c r="H761">
        <f>Table1[[#This Row],[m_miasto]]+Table1[[#This Row],[k_miasto]]</f>
        <v>258786</v>
      </c>
      <c r="I761">
        <f>Table1[[#This Row],[m_wies]]+Table1[[#This Row],[k_wies]]</f>
        <v>192313</v>
      </c>
      <c r="J761" s="1">
        <f>Table1[[#This Row],[m_miasto]]*Table1[[#This Row],[wiek]]</f>
        <v>6537024</v>
      </c>
      <c r="K761" s="1">
        <f>Table1[[#This Row],[m_miasto]]+Table1[[#This Row],[m_wies]]-Table1[[#This Row],[k_miasto]]-Table1[[#This Row],[k_wies]]</f>
        <v>-2911</v>
      </c>
      <c r="L761" s="1" cm="1">
        <f t="array" ref="L761">_xlfn.IFS(A760&lt;&gt;Table1[[#This Row],[rok]],0,AND(L760=0, Table1[[#This Row],[Column1]]&lt;0),Table1[[#This Row],[wiek]]*Table1[[#This Row],[rok]],L760&lt;&gt;0,L760,L760=0,L760)</f>
        <v>98980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3">
      <c r="A762">
        <v>2020</v>
      </c>
      <c r="B762">
        <v>53</v>
      </c>
      <c r="C762">
        <v>122859</v>
      </c>
      <c r="D762">
        <v>131945</v>
      </c>
      <c r="E762">
        <v>97836</v>
      </c>
      <c r="F762">
        <v>92879</v>
      </c>
      <c r="G762">
        <f>Table1[[#This Row],[m_miasto]]+Table1[[#This Row],[k_miasto]]+Table1[[#This Row],[m_wies]]+Table1[[#This Row],[k_wies]]</f>
        <v>445519</v>
      </c>
      <c r="H762">
        <f>Table1[[#This Row],[m_miasto]]+Table1[[#This Row],[k_miasto]]</f>
        <v>254804</v>
      </c>
      <c r="I762">
        <f>Table1[[#This Row],[m_wies]]+Table1[[#This Row],[k_wies]]</f>
        <v>190715</v>
      </c>
      <c r="J762" s="1">
        <f>Table1[[#This Row],[m_miasto]]*Table1[[#This Row],[wiek]]</f>
        <v>6511527</v>
      </c>
      <c r="K762" s="1">
        <f>Table1[[#This Row],[m_miasto]]+Table1[[#This Row],[m_wies]]-Table1[[#This Row],[k_miasto]]-Table1[[#This Row],[k_wies]]</f>
        <v>-4129</v>
      </c>
      <c r="L762" s="1" cm="1">
        <f t="array" ref="L762">_xlfn.IFS(A761&lt;&gt;Table1[[#This Row],[rok]],0,AND(L761=0, Table1[[#This Row],[Column1]]&lt;0),Table1[[#This Row],[wiek]]*Table1[[#This Row],[rok]],L761&lt;&gt;0,L761,L761=0,L761)</f>
        <v>98980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3">
      <c r="A763">
        <v>2020</v>
      </c>
      <c r="B763">
        <v>54</v>
      </c>
      <c r="C763">
        <v>123080</v>
      </c>
      <c r="D763">
        <v>134000</v>
      </c>
      <c r="E763">
        <v>97399</v>
      </c>
      <c r="F763">
        <v>92073</v>
      </c>
      <c r="G763">
        <f>Table1[[#This Row],[m_miasto]]+Table1[[#This Row],[k_miasto]]+Table1[[#This Row],[m_wies]]+Table1[[#This Row],[k_wies]]</f>
        <v>446552</v>
      </c>
      <c r="H763">
        <f>Table1[[#This Row],[m_miasto]]+Table1[[#This Row],[k_miasto]]</f>
        <v>257080</v>
      </c>
      <c r="I763">
        <f>Table1[[#This Row],[m_wies]]+Table1[[#This Row],[k_wies]]</f>
        <v>189472</v>
      </c>
      <c r="J763" s="1">
        <f>Table1[[#This Row],[m_miasto]]*Table1[[#This Row],[wiek]]</f>
        <v>6646320</v>
      </c>
      <c r="K763" s="1">
        <f>Table1[[#This Row],[m_miasto]]+Table1[[#This Row],[m_wies]]-Table1[[#This Row],[k_miasto]]-Table1[[#This Row],[k_wies]]</f>
        <v>-5594</v>
      </c>
      <c r="L763" s="1" cm="1">
        <f t="array" ref="L763">_xlfn.IFS(A762&lt;&gt;Table1[[#This Row],[rok]],0,AND(L762=0, Table1[[#This Row],[Column1]]&lt;0),Table1[[#This Row],[wiek]]*Table1[[#This Row],[rok]],L762&lt;&gt;0,L762,L762=0,L762)</f>
        <v>98980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3">
      <c r="A764">
        <v>2020</v>
      </c>
      <c r="B764">
        <v>55</v>
      </c>
      <c r="C764">
        <v>123587</v>
      </c>
      <c r="D764">
        <v>136013</v>
      </c>
      <c r="E764">
        <v>98134</v>
      </c>
      <c r="F764">
        <v>92537</v>
      </c>
      <c r="G764">
        <f>Table1[[#This Row],[m_miasto]]+Table1[[#This Row],[k_miasto]]+Table1[[#This Row],[m_wies]]+Table1[[#This Row],[k_wies]]</f>
        <v>450271</v>
      </c>
      <c r="H764">
        <f>Table1[[#This Row],[m_miasto]]+Table1[[#This Row],[k_miasto]]</f>
        <v>259600</v>
      </c>
      <c r="I764">
        <f>Table1[[#This Row],[m_wies]]+Table1[[#This Row],[k_wies]]</f>
        <v>190671</v>
      </c>
      <c r="J764" s="1">
        <f>Table1[[#This Row],[m_miasto]]*Table1[[#This Row],[wiek]]</f>
        <v>6797285</v>
      </c>
      <c r="K764" s="1">
        <f>Table1[[#This Row],[m_miasto]]+Table1[[#This Row],[m_wies]]-Table1[[#This Row],[k_miasto]]-Table1[[#This Row],[k_wies]]</f>
        <v>-6829</v>
      </c>
      <c r="L764" s="1" cm="1">
        <f t="array" ref="L764">_xlfn.IFS(A763&lt;&gt;Table1[[#This Row],[rok]],0,AND(L763=0, Table1[[#This Row],[Column1]]&lt;0),Table1[[#This Row],[wiek]]*Table1[[#This Row],[rok]],L763&lt;&gt;0,L763,L763=0,L763)</f>
        <v>98980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3">
      <c r="A765">
        <v>2020</v>
      </c>
      <c r="B765">
        <v>56</v>
      </c>
      <c r="C765">
        <v>126156</v>
      </c>
      <c r="D765">
        <v>140650</v>
      </c>
      <c r="E765">
        <v>98833</v>
      </c>
      <c r="F765">
        <v>92860</v>
      </c>
      <c r="G765">
        <f>Table1[[#This Row],[m_miasto]]+Table1[[#This Row],[k_miasto]]+Table1[[#This Row],[m_wies]]+Table1[[#This Row],[k_wies]]</f>
        <v>458499</v>
      </c>
      <c r="H765">
        <f>Table1[[#This Row],[m_miasto]]+Table1[[#This Row],[k_miasto]]</f>
        <v>266806</v>
      </c>
      <c r="I765">
        <f>Table1[[#This Row],[m_wies]]+Table1[[#This Row],[k_wies]]</f>
        <v>191693</v>
      </c>
      <c r="J765" s="1">
        <f>Table1[[#This Row],[m_miasto]]*Table1[[#This Row],[wiek]]</f>
        <v>7064736</v>
      </c>
      <c r="K765" s="1">
        <f>Table1[[#This Row],[m_miasto]]+Table1[[#This Row],[m_wies]]-Table1[[#This Row],[k_miasto]]-Table1[[#This Row],[k_wies]]</f>
        <v>-8521</v>
      </c>
      <c r="L765" s="1" cm="1">
        <f t="array" ref="L765">_xlfn.IFS(A764&lt;&gt;Table1[[#This Row],[rok]],0,AND(L764=0, Table1[[#This Row],[Column1]]&lt;0),Table1[[#This Row],[wiek]]*Table1[[#This Row],[rok]],L764&lt;&gt;0,L764,L764=0,L764)</f>
        <v>98980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3">
      <c r="A766">
        <v>2020</v>
      </c>
      <c r="B766">
        <v>57</v>
      </c>
      <c r="C766">
        <v>127711</v>
      </c>
      <c r="D766">
        <v>144522</v>
      </c>
      <c r="E766">
        <v>99440</v>
      </c>
      <c r="F766">
        <v>94404</v>
      </c>
      <c r="G766">
        <f>Table1[[#This Row],[m_miasto]]+Table1[[#This Row],[k_miasto]]+Table1[[#This Row],[m_wies]]+Table1[[#This Row],[k_wies]]</f>
        <v>466077</v>
      </c>
      <c r="H766">
        <f>Table1[[#This Row],[m_miasto]]+Table1[[#This Row],[k_miasto]]</f>
        <v>272233</v>
      </c>
      <c r="I766">
        <f>Table1[[#This Row],[m_wies]]+Table1[[#This Row],[k_wies]]</f>
        <v>193844</v>
      </c>
      <c r="J766" s="1">
        <f>Table1[[#This Row],[m_miasto]]*Table1[[#This Row],[wiek]]</f>
        <v>7279527</v>
      </c>
      <c r="K766" s="1">
        <f>Table1[[#This Row],[m_miasto]]+Table1[[#This Row],[m_wies]]-Table1[[#This Row],[k_miasto]]-Table1[[#This Row],[k_wies]]</f>
        <v>-11775</v>
      </c>
      <c r="L766" s="1" cm="1">
        <f t="array" ref="L766">_xlfn.IFS(A765&lt;&gt;Table1[[#This Row],[rok]],0,AND(L765=0, Table1[[#This Row],[Column1]]&lt;0),Table1[[#This Row],[wiek]]*Table1[[#This Row],[rok]],L765&lt;&gt;0,L765,L765=0,L765)</f>
        <v>98980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3">
      <c r="A767">
        <v>2020</v>
      </c>
      <c r="B767">
        <v>58</v>
      </c>
      <c r="C767">
        <v>128204</v>
      </c>
      <c r="D767">
        <v>146760</v>
      </c>
      <c r="E767">
        <v>99081</v>
      </c>
      <c r="F767">
        <v>93877</v>
      </c>
      <c r="G767">
        <f>Table1[[#This Row],[m_miasto]]+Table1[[#This Row],[k_miasto]]+Table1[[#This Row],[m_wies]]+Table1[[#This Row],[k_wies]]</f>
        <v>467922</v>
      </c>
      <c r="H767">
        <f>Table1[[#This Row],[m_miasto]]+Table1[[#This Row],[k_miasto]]</f>
        <v>274964</v>
      </c>
      <c r="I767">
        <f>Table1[[#This Row],[m_wies]]+Table1[[#This Row],[k_wies]]</f>
        <v>192958</v>
      </c>
      <c r="J767" s="1">
        <f>Table1[[#This Row],[m_miasto]]*Table1[[#This Row],[wiek]]</f>
        <v>7435832</v>
      </c>
      <c r="K767" s="1">
        <f>Table1[[#This Row],[m_miasto]]+Table1[[#This Row],[m_wies]]-Table1[[#This Row],[k_miasto]]-Table1[[#This Row],[k_wies]]</f>
        <v>-13352</v>
      </c>
      <c r="L767" s="1" cm="1">
        <f t="array" ref="L767">_xlfn.IFS(A766&lt;&gt;Table1[[#This Row],[rok]],0,AND(L766=0, Table1[[#This Row],[Column1]]&lt;0),Table1[[#This Row],[wiek]]*Table1[[#This Row],[rok]],L766&lt;&gt;0,L766,L766=0,L766)</f>
        <v>98980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3">
      <c r="A768">
        <v>2020</v>
      </c>
      <c r="B768">
        <v>59</v>
      </c>
      <c r="C768">
        <v>132668</v>
      </c>
      <c r="D768">
        <v>154802</v>
      </c>
      <c r="E768">
        <v>100071</v>
      </c>
      <c r="F768">
        <v>95207</v>
      </c>
      <c r="G768">
        <f>Table1[[#This Row],[m_miasto]]+Table1[[#This Row],[k_miasto]]+Table1[[#This Row],[m_wies]]+Table1[[#This Row],[k_wies]]</f>
        <v>482748</v>
      </c>
      <c r="H768">
        <f>Table1[[#This Row],[m_miasto]]+Table1[[#This Row],[k_miasto]]</f>
        <v>287470</v>
      </c>
      <c r="I768">
        <f>Table1[[#This Row],[m_wies]]+Table1[[#This Row],[k_wies]]</f>
        <v>195278</v>
      </c>
      <c r="J768" s="1">
        <f>Table1[[#This Row],[m_miasto]]*Table1[[#This Row],[wiek]]</f>
        <v>7827412</v>
      </c>
      <c r="K768" s="1">
        <f>Table1[[#This Row],[m_miasto]]+Table1[[#This Row],[m_wies]]-Table1[[#This Row],[k_miasto]]-Table1[[#This Row],[k_wies]]</f>
        <v>-17270</v>
      </c>
      <c r="L768" s="1" cm="1">
        <f t="array" ref="L768">_xlfn.IFS(A767&lt;&gt;Table1[[#This Row],[rok]],0,AND(L767=0, Table1[[#This Row],[Column1]]&lt;0),Table1[[#This Row],[wiek]]*Table1[[#This Row],[rok]],L767&lt;&gt;0,L767,L767=0,L767)</f>
        <v>98980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3">
      <c r="A769">
        <v>2020</v>
      </c>
      <c r="B769">
        <v>60</v>
      </c>
      <c r="C769">
        <v>139508</v>
      </c>
      <c r="D769">
        <v>166510</v>
      </c>
      <c r="E769">
        <v>102818</v>
      </c>
      <c r="F769">
        <v>98280</v>
      </c>
      <c r="G769">
        <f>Table1[[#This Row],[m_miasto]]+Table1[[#This Row],[k_miasto]]+Table1[[#This Row],[m_wies]]+Table1[[#This Row],[k_wies]]</f>
        <v>507116</v>
      </c>
      <c r="H769">
        <f>Table1[[#This Row],[m_miasto]]+Table1[[#This Row],[k_miasto]]</f>
        <v>306018</v>
      </c>
      <c r="I769">
        <f>Table1[[#This Row],[m_wies]]+Table1[[#This Row],[k_wies]]</f>
        <v>201098</v>
      </c>
      <c r="J769" s="1">
        <f>Table1[[#This Row],[m_miasto]]*Table1[[#This Row],[wiek]]</f>
        <v>8370480</v>
      </c>
      <c r="K769" s="1">
        <f>Table1[[#This Row],[m_miasto]]+Table1[[#This Row],[m_wies]]-Table1[[#This Row],[k_miasto]]-Table1[[#This Row],[k_wies]]</f>
        <v>-22464</v>
      </c>
      <c r="L769" s="1" cm="1">
        <f t="array" ref="L769">_xlfn.IFS(A768&lt;&gt;Table1[[#This Row],[rok]],0,AND(L768=0, Table1[[#This Row],[Column1]]&lt;0),Table1[[#This Row],[wiek]]*Table1[[#This Row],[rok]],L768&lt;&gt;0,L768,L768=0,L768)</f>
        <v>98980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3">
      <c r="A770">
        <v>2020</v>
      </c>
      <c r="B770">
        <v>61</v>
      </c>
      <c r="C770">
        <v>148764</v>
      </c>
      <c r="D770">
        <v>179695</v>
      </c>
      <c r="E770">
        <v>106306</v>
      </c>
      <c r="F770">
        <v>101811</v>
      </c>
      <c r="G770">
        <f>Table1[[#This Row],[m_miasto]]+Table1[[#This Row],[k_miasto]]+Table1[[#This Row],[m_wies]]+Table1[[#This Row],[k_wies]]</f>
        <v>536576</v>
      </c>
      <c r="H770">
        <f>Table1[[#This Row],[m_miasto]]+Table1[[#This Row],[k_miasto]]</f>
        <v>328459</v>
      </c>
      <c r="I770">
        <f>Table1[[#This Row],[m_wies]]+Table1[[#This Row],[k_wies]]</f>
        <v>208117</v>
      </c>
      <c r="J770" s="1">
        <f>Table1[[#This Row],[m_miasto]]*Table1[[#This Row],[wiek]]</f>
        <v>9074604</v>
      </c>
      <c r="K770" s="1">
        <f>Table1[[#This Row],[m_miasto]]+Table1[[#This Row],[m_wies]]-Table1[[#This Row],[k_miasto]]-Table1[[#This Row],[k_wies]]</f>
        <v>-26436</v>
      </c>
      <c r="L770" s="1" cm="1">
        <f t="array" ref="L770">_xlfn.IFS(A769&lt;&gt;Table1[[#This Row],[rok]],0,AND(L769=0, Table1[[#This Row],[Column1]]&lt;0),Table1[[#This Row],[wiek]]*Table1[[#This Row],[rok]],L769&lt;&gt;0,L769,L769=0,L769)</f>
        <v>98980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3">
      <c r="A771">
        <v>2020</v>
      </c>
      <c r="B771">
        <v>62</v>
      </c>
      <c r="C771">
        <v>155124</v>
      </c>
      <c r="D771">
        <v>188810</v>
      </c>
      <c r="E771">
        <v>104713</v>
      </c>
      <c r="F771">
        <v>101951</v>
      </c>
      <c r="G771">
        <f>Table1[[#This Row],[m_miasto]]+Table1[[#This Row],[k_miasto]]+Table1[[#This Row],[m_wies]]+Table1[[#This Row],[k_wies]]</f>
        <v>550598</v>
      </c>
      <c r="H771">
        <f>Table1[[#This Row],[m_miasto]]+Table1[[#This Row],[k_miasto]]</f>
        <v>343934</v>
      </c>
      <c r="I771">
        <f>Table1[[#This Row],[m_wies]]+Table1[[#This Row],[k_wies]]</f>
        <v>206664</v>
      </c>
      <c r="J771" s="1">
        <f>Table1[[#This Row],[m_miasto]]*Table1[[#This Row],[wiek]]</f>
        <v>9617688</v>
      </c>
      <c r="K771" s="1">
        <f>Table1[[#This Row],[m_miasto]]+Table1[[#This Row],[m_wies]]-Table1[[#This Row],[k_miasto]]-Table1[[#This Row],[k_wies]]</f>
        <v>-30924</v>
      </c>
      <c r="L771" s="1" cm="1">
        <f t="array" ref="L771">_xlfn.IFS(A770&lt;&gt;Table1[[#This Row],[rok]],0,AND(L770=0, Table1[[#This Row],[Column1]]&lt;0),Table1[[#This Row],[wiek]]*Table1[[#This Row],[rok]],L770&lt;&gt;0,L770,L770=0,L770)</f>
        <v>98980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3">
      <c r="A772">
        <v>2020</v>
      </c>
      <c r="B772">
        <v>63</v>
      </c>
      <c r="C772">
        <v>156591</v>
      </c>
      <c r="D772">
        <v>194750</v>
      </c>
      <c r="E772">
        <v>102776</v>
      </c>
      <c r="F772">
        <v>100607</v>
      </c>
      <c r="G772">
        <f>Table1[[#This Row],[m_miasto]]+Table1[[#This Row],[k_miasto]]+Table1[[#This Row],[m_wies]]+Table1[[#This Row],[k_wies]]</f>
        <v>554724</v>
      </c>
      <c r="H772">
        <f>Table1[[#This Row],[m_miasto]]+Table1[[#This Row],[k_miasto]]</f>
        <v>351341</v>
      </c>
      <c r="I772">
        <f>Table1[[#This Row],[m_wies]]+Table1[[#This Row],[k_wies]]</f>
        <v>203383</v>
      </c>
      <c r="J772" s="1">
        <f>Table1[[#This Row],[m_miasto]]*Table1[[#This Row],[wiek]]</f>
        <v>9865233</v>
      </c>
      <c r="K772" s="1">
        <f>Table1[[#This Row],[m_miasto]]+Table1[[#This Row],[m_wies]]-Table1[[#This Row],[k_miasto]]-Table1[[#This Row],[k_wies]]</f>
        <v>-35990</v>
      </c>
      <c r="L772" s="1" cm="1">
        <f t="array" ref="L772">_xlfn.IFS(A771&lt;&gt;Table1[[#This Row],[rok]],0,AND(L771=0, Table1[[#This Row],[Column1]]&lt;0),Table1[[#This Row],[wiek]]*Table1[[#This Row],[rok]],L771&lt;&gt;0,L771,L771=0,L771)</f>
        <v>98980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3">
      <c r="A773">
        <v>2020</v>
      </c>
      <c r="B773">
        <v>64</v>
      </c>
      <c r="C773">
        <v>154814</v>
      </c>
      <c r="D773">
        <v>194035</v>
      </c>
      <c r="E773">
        <v>98143</v>
      </c>
      <c r="F773">
        <v>97251</v>
      </c>
      <c r="G773">
        <f>Table1[[#This Row],[m_miasto]]+Table1[[#This Row],[k_miasto]]+Table1[[#This Row],[m_wies]]+Table1[[#This Row],[k_wies]]</f>
        <v>544243</v>
      </c>
      <c r="H773">
        <f>Table1[[#This Row],[m_miasto]]+Table1[[#This Row],[k_miasto]]</f>
        <v>348849</v>
      </c>
      <c r="I773">
        <f>Table1[[#This Row],[m_wies]]+Table1[[#This Row],[k_wies]]</f>
        <v>195394</v>
      </c>
      <c r="J773" s="1">
        <f>Table1[[#This Row],[m_miasto]]*Table1[[#This Row],[wiek]]</f>
        <v>9908096</v>
      </c>
      <c r="K773" s="1">
        <f>Table1[[#This Row],[m_miasto]]+Table1[[#This Row],[m_wies]]-Table1[[#This Row],[k_miasto]]-Table1[[#This Row],[k_wies]]</f>
        <v>-38329</v>
      </c>
      <c r="L773" s="1" cm="1">
        <f t="array" ref="L773">_xlfn.IFS(A772&lt;&gt;Table1[[#This Row],[rok]],0,AND(L772=0, Table1[[#This Row],[Column1]]&lt;0),Table1[[#This Row],[wiek]]*Table1[[#This Row],[rok]],L772&lt;&gt;0,L772,L772=0,L772)</f>
        <v>98980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3">
      <c r="A774">
        <v>2020</v>
      </c>
      <c r="B774">
        <v>65</v>
      </c>
      <c r="C774">
        <v>155476</v>
      </c>
      <c r="D774">
        <v>197103</v>
      </c>
      <c r="E774">
        <v>95273</v>
      </c>
      <c r="F774">
        <v>96046</v>
      </c>
      <c r="G774">
        <f>Table1[[#This Row],[m_miasto]]+Table1[[#This Row],[k_miasto]]+Table1[[#This Row],[m_wies]]+Table1[[#This Row],[k_wies]]</f>
        <v>543898</v>
      </c>
      <c r="H774">
        <f>Table1[[#This Row],[m_miasto]]+Table1[[#This Row],[k_miasto]]</f>
        <v>352579</v>
      </c>
      <c r="I774">
        <f>Table1[[#This Row],[m_wies]]+Table1[[#This Row],[k_wies]]</f>
        <v>191319</v>
      </c>
      <c r="J774" s="1">
        <f>Table1[[#This Row],[m_miasto]]*Table1[[#This Row],[wiek]]</f>
        <v>10105940</v>
      </c>
      <c r="K774" s="1">
        <f>Table1[[#This Row],[m_miasto]]+Table1[[#This Row],[m_wies]]-Table1[[#This Row],[k_miasto]]-Table1[[#This Row],[k_wies]]</f>
        <v>-42400</v>
      </c>
      <c r="L774" s="1" cm="1">
        <f t="array" ref="L774">_xlfn.IFS(A773&lt;&gt;Table1[[#This Row],[rok]],0,AND(L773=0, Table1[[#This Row],[Column1]]&lt;0),Table1[[#This Row],[wiek]]*Table1[[#This Row],[rok]],L773&lt;&gt;0,L773,L773=0,L773)</f>
        <v>98980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3">
      <c r="A775">
        <v>2020</v>
      </c>
      <c r="B775">
        <v>66</v>
      </c>
      <c r="C775">
        <v>147411</v>
      </c>
      <c r="D775">
        <v>191067</v>
      </c>
      <c r="E775">
        <v>88006</v>
      </c>
      <c r="F775">
        <v>90423</v>
      </c>
      <c r="G775">
        <f>Table1[[#This Row],[m_miasto]]+Table1[[#This Row],[k_miasto]]+Table1[[#This Row],[m_wies]]+Table1[[#This Row],[k_wies]]</f>
        <v>516907</v>
      </c>
      <c r="H775">
        <f>Table1[[#This Row],[m_miasto]]+Table1[[#This Row],[k_miasto]]</f>
        <v>338478</v>
      </c>
      <c r="I775">
        <f>Table1[[#This Row],[m_wies]]+Table1[[#This Row],[k_wies]]</f>
        <v>178429</v>
      </c>
      <c r="J775" s="1">
        <f>Table1[[#This Row],[m_miasto]]*Table1[[#This Row],[wiek]]</f>
        <v>9729126</v>
      </c>
      <c r="K775" s="1">
        <f>Table1[[#This Row],[m_miasto]]+Table1[[#This Row],[m_wies]]-Table1[[#This Row],[k_miasto]]-Table1[[#This Row],[k_wies]]</f>
        <v>-46073</v>
      </c>
      <c r="L775" s="1" cm="1">
        <f t="array" ref="L775">_xlfn.IFS(A774&lt;&gt;Table1[[#This Row],[rok]],0,AND(L774=0, Table1[[#This Row],[Column1]]&lt;0),Table1[[#This Row],[wiek]]*Table1[[#This Row],[rok]],L774&lt;&gt;0,L774,L774=0,L774)</f>
        <v>98980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3">
      <c r="A776">
        <v>2020</v>
      </c>
      <c r="B776">
        <v>67</v>
      </c>
      <c r="C776">
        <v>143560</v>
      </c>
      <c r="D776">
        <v>189630</v>
      </c>
      <c r="E776">
        <v>84639</v>
      </c>
      <c r="F776">
        <v>88810</v>
      </c>
      <c r="G776">
        <f>Table1[[#This Row],[m_miasto]]+Table1[[#This Row],[k_miasto]]+Table1[[#This Row],[m_wies]]+Table1[[#This Row],[k_wies]]</f>
        <v>506639</v>
      </c>
      <c r="H776">
        <f>Table1[[#This Row],[m_miasto]]+Table1[[#This Row],[k_miasto]]</f>
        <v>333190</v>
      </c>
      <c r="I776">
        <f>Table1[[#This Row],[m_wies]]+Table1[[#This Row],[k_wies]]</f>
        <v>173449</v>
      </c>
      <c r="J776" s="1">
        <f>Table1[[#This Row],[m_miasto]]*Table1[[#This Row],[wiek]]</f>
        <v>9618520</v>
      </c>
      <c r="K776" s="1">
        <f>Table1[[#This Row],[m_miasto]]+Table1[[#This Row],[m_wies]]-Table1[[#This Row],[k_miasto]]-Table1[[#This Row],[k_wies]]</f>
        <v>-50241</v>
      </c>
      <c r="L776" s="1" cm="1">
        <f t="array" ref="L776">_xlfn.IFS(A775&lt;&gt;Table1[[#This Row],[rok]],0,AND(L775=0, Table1[[#This Row],[Column1]]&lt;0),Table1[[#This Row],[wiek]]*Table1[[#This Row],[rok]],L775&lt;&gt;0,L775,L775=0,L775)</f>
        <v>98980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3">
      <c r="A777">
        <v>2020</v>
      </c>
      <c r="B777">
        <v>68</v>
      </c>
      <c r="C777">
        <v>138502</v>
      </c>
      <c r="D777">
        <v>185750</v>
      </c>
      <c r="E777">
        <v>80309</v>
      </c>
      <c r="F777">
        <v>86668</v>
      </c>
      <c r="G777">
        <f>Table1[[#This Row],[m_miasto]]+Table1[[#This Row],[k_miasto]]+Table1[[#This Row],[m_wies]]+Table1[[#This Row],[k_wies]]</f>
        <v>491229</v>
      </c>
      <c r="H777">
        <f>Table1[[#This Row],[m_miasto]]+Table1[[#This Row],[k_miasto]]</f>
        <v>324252</v>
      </c>
      <c r="I777">
        <f>Table1[[#This Row],[m_wies]]+Table1[[#This Row],[k_wies]]</f>
        <v>166977</v>
      </c>
      <c r="J777" s="1">
        <f>Table1[[#This Row],[m_miasto]]*Table1[[#This Row],[wiek]]</f>
        <v>9418136</v>
      </c>
      <c r="K777" s="1">
        <f>Table1[[#This Row],[m_miasto]]+Table1[[#This Row],[m_wies]]-Table1[[#This Row],[k_miasto]]-Table1[[#This Row],[k_wies]]</f>
        <v>-53607</v>
      </c>
      <c r="L777" s="1" cm="1">
        <f t="array" ref="L777">_xlfn.IFS(A776&lt;&gt;Table1[[#This Row],[rok]],0,AND(L776=0, Table1[[#This Row],[Column1]]&lt;0),Table1[[#This Row],[wiek]]*Table1[[#This Row],[rok]],L776&lt;&gt;0,L776,L776=0,L776)</f>
        <v>98980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3">
      <c r="A778">
        <v>2020</v>
      </c>
      <c r="B778">
        <v>69</v>
      </c>
      <c r="C778">
        <v>133213</v>
      </c>
      <c r="D778">
        <v>182124</v>
      </c>
      <c r="E778">
        <v>75203</v>
      </c>
      <c r="F778">
        <v>84869</v>
      </c>
      <c r="G778">
        <f>Table1[[#This Row],[m_miasto]]+Table1[[#This Row],[k_miasto]]+Table1[[#This Row],[m_wies]]+Table1[[#This Row],[k_wies]]</f>
        <v>475409</v>
      </c>
      <c r="H778">
        <f>Table1[[#This Row],[m_miasto]]+Table1[[#This Row],[k_miasto]]</f>
        <v>315337</v>
      </c>
      <c r="I778">
        <f>Table1[[#This Row],[m_wies]]+Table1[[#This Row],[k_wies]]</f>
        <v>160072</v>
      </c>
      <c r="J778" s="1">
        <f>Table1[[#This Row],[m_miasto]]*Table1[[#This Row],[wiek]]</f>
        <v>9191697</v>
      </c>
      <c r="K778" s="1">
        <f>Table1[[#This Row],[m_miasto]]+Table1[[#This Row],[m_wies]]-Table1[[#This Row],[k_miasto]]-Table1[[#This Row],[k_wies]]</f>
        <v>-58577</v>
      </c>
      <c r="L778" s="1" cm="1">
        <f t="array" ref="L778">_xlfn.IFS(A777&lt;&gt;Table1[[#This Row],[rok]],0,AND(L777=0, Table1[[#This Row],[Column1]]&lt;0),Table1[[#This Row],[wiek]]*Table1[[#This Row],[rok]],L777&lt;&gt;0,L777,L777=0,L777)</f>
        <v>98980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3">
      <c r="A779">
        <v>2020</v>
      </c>
      <c r="B779">
        <v>70</v>
      </c>
      <c r="C779">
        <v>124719</v>
      </c>
      <c r="D779">
        <v>171219</v>
      </c>
      <c r="E779">
        <v>69675</v>
      </c>
      <c r="F779">
        <v>80638</v>
      </c>
      <c r="G779">
        <f>Table1[[#This Row],[m_miasto]]+Table1[[#This Row],[k_miasto]]+Table1[[#This Row],[m_wies]]+Table1[[#This Row],[k_wies]]</f>
        <v>446251</v>
      </c>
      <c r="H779">
        <f>Table1[[#This Row],[m_miasto]]+Table1[[#This Row],[k_miasto]]</f>
        <v>295938</v>
      </c>
      <c r="I779">
        <f>Table1[[#This Row],[m_wies]]+Table1[[#This Row],[k_wies]]</f>
        <v>150313</v>
      </c>
      <c r="J779" s="1">
        <f>Table1[[#This Row],[m_miasto]]*Table1[[#This Row],[wiek]]</f>
        <v>8730330</v>
      </c>
      <c r="K779" s="1">
        <f>Table1[[#This Row],[m_miasto]]+Table1[[#This Row],[m_wies]]-Table1[[#This Row],[k_miasto]]-Table1[[#This Row],[k_wies]]</f>
        <v>-57463</v>
      </c>
      <c r="L779" s="1" cm="1">
        <f t="array" ref="L779">_xlfn.IFS(A778&lt;&gt;Table1[[#This Row],[rok]],0,AND(L778=0, Table1[[#This Row],[Column1]]&lt;0),Table1[[#This Row],[wiek]]*Table1[[#This Row],[rok]],L778&lt;&gt;0,L778,L778=0,L778)</f>
        <v>98980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3">
      <c r="A780">
        <v>2020</v>
      </c>
      <c r="B780">
        <v>71</v>
      </c>
      <c r="C780">
        <v>116321</v>
      </c>
      <c r="D780">
        <v>163186</v>
      </c>
      <c r="E780">
        <v>63364</v>
      </c>
      <c r="F780">
        <v>76354</v>
      </c>
      <c r="G780">
        <f>Table1[[#This Row],[m_miasto]]+Table1[[#This Row],[k_miasto]]+Table1[[#This Row],[m_wies]]+Table1[[#This Row],[k_wies]]</f>
        <v>419225</v>
      </c>
      <c r="H780">
        <f>Table1[[#This Row],[m_miasto]]+Table1[[#This Row],[k_miasto]]</f>
        <v>279507</v>
      </c>
      <c r="I780">
        <f>Table1[[#This Row],[m_wies]]+Table1[[#This Row],[k_wies]]</f>
        <v>139718</v>
      </c>
      <c r="J780" s="1">
        <f>Table1[[#This Row],[m_miasto]]*Table1[[#This Row],[wiek]]</f>
        <v>8258791</v>
      </c>
      <c r="K780" s="1">
        <f>Table1[[#This Row],[m_miasto]]+Table1[[#This Row],[m_wies]]-Table1[[#This Row],[k_miasto]]-Table1[[#This Row],[k_wies]]</f>
        <v>-59855</v>
      </c>
      <c r="L780" s="1" cm="1">
        <f t="array" ref="L780">_xlfn.IFS(A779&lt;&gt;Table1[[#This Row],[rok]],0,AND(L779=0, Table1[[#This Row],[Column1]]&lt;0),Table1[[#This Row],[wiek]]*Table1[[#This Row],[rok]],L779&lt;&gt;0,L779,L779=0,L779)</f>
        <v>98980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3">
      <c r="A781">
        <v>2020</v>
      </c>
      <c r="B781">
        <v>72</v>
      </c>
      <c r="C781">
        <v>109670</v>
      </c>
      <c r="D781">
        <v>155942</v>
      </c>
      <c r="E781">
        <v>59473</v>
      </c>
      <c r="F781">
        <v>73197</v>
      </c>
      <c r="G781">
        <f>Table1[[#This Row],[m_miasto]]+Table1[[#This Row],[k_miasto]]+Table1[[#This Row],[m_wies]]+Table1[[#This Row],[k_wies]]</f>
        <v>398282</v>
      </c>
      <c r="H781">
        <f>Table1[[#This Row],[m_miasto]]+Table1[[#This Row],[k_miasto]]</f>
        <v>265612</v>
      </c>
      <c r="I781">
        <f>Table1[[#This Row],[m_wies]]+Table1[[#This Row],[k_wies]]</f>
        <v>132670</v>
      </c>
      <c r="J781" s="1">
        <f>Table1[[#This Row],[m_miasto]]*Table1[[#This Row],[wiek]]</f>
        <v>7896240</v>
      </c>
      <c r="K781" s="1">
        <f>Table1[[#This Row],[m_miasto]]+Table1[[#This Row],[m_wies]]-Table1[[#This Row],[k_miasto]]-Table1[[#This Row],[k_wies]]</f>
        <v>-59996</v>
      </c>
      <c r="L781" s="1" cm="1">
        <f t="array" ref="L781">_xlfn.IFS(A780&lt;&gt;Table1[[#This Row],[rok]],0,AND(L780=0, Table1[[#This Row],[Column1]]&lt;0),Table1[[#This Row],[wiek]]*Table1[[#This Row],[rok]],L780&lt;&gt;0,L780,L780=0,L780)</f>
        <v>98980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3">
      <c r="A782">
        <v>2020</v>
      </c>
      <c r="B782">
        <v>73</v>
      </c>
      <c r="C782">
        <v>99246</v>
      </c>
      <c r="D782">
        <v>144249</v>
      </c>
      <c r="E782">
        <v>52181</v>
      </c>
      <c r="F782">
        <v>67154</v>
      </c>
      <c r="G782">
        <f>Table1[[#This Row],[m_miasto]]+Table1[[#This Row],[k_miasto]]+Table1[[#This Row],[m_wies]]+Table1[[#This Row],[k_wies]]</f>
        <v>362830</v>
      </c>
      <c r="H782">
        <f>Table1[[#This Row],[m_miasto]]+Table1[[#This Row],[k_miasto]]</f>
        <v>243495</v>
      </c>
      <c r="I782">
        <f>Table1[[#This Row],[m_wies]]+Table1[[#This Row],[k_wies]]</f>
        <v>119335</v>
      </c>
      <c r="J782" s="1">
        <f>Table1[[#This Row],[m_miasto]]*Table1[[#This Row],[wiek]]</f>
        <v>7244958</v>
      </c>
      <c r="K782" s="1">
        <f>Table1[[#This Row],[m_miasto]]+Table1[[#This Row],[m_wies]]-Table1[[#This Row],[k_miasto]]-Table1[[#This Row],[k_wies]]</f>
        <v>-59976</v>
      </c>
      <c r="L782" s="1" cm="1">
        <f t="array" ref="L782">_xlfn.IFS(A781&lt;&gt;Table1[[#This Row],[rok]],0,AND(L781=0, Table1[[#This Row],[Column1]]&lt;0),Table1[[#This Row],[wiek]]*Table1[[#This Row],[rok]],L781&lt;&gt;0,L781,L781=0,L781)</f>
        <v>98980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3">
      <c r="A783">
        <v>2020</v>
      </c>
      <c r="B783">
        <v>74</v>
      </c>
      <c r="C783">
        <v>86908</v>
      </c>
      <c r="D783">
        <v>129501</v>
      </c>
      <c r="E783">
        <v>44572</v>
      </c>
      <c r="F783">
        <v>60395</v>
      </c>
      <c r="G783">
        <f>Table1[[#This Row],[m_miasto]]+Table1[[#This Row],[k_miasto]]+Table1[[#This Row],[m_wies]]+Table1[[#This Row],[k_wies]]</f>
        <v>321376</v>
      </c>
      <c r="H783">
        <f>Table1[[#This Row],[m_miasto]]+Table1[[#This Row],[k_miasto]]</f>
        <v>216409</v>
      </c>
      <c r="I783">
        <f>Table1[[#This Row],[m_wies]]+Table1[[#This Row],[k_wies]]</f>
        <v>104967</v>
      </c>
      <c r="J783" s="1">
        <f>Table1[[#This Row],[m_miasto]]*Table1[[#This Row],[wiek]]</f>
        <v>6431192</v>
      </c>
      <c r="K783" s="1">
        <f>Table1[[#This Row],[m_miasto]]+Table1[[#This Row],[m_wies]]-Table1[[#This Row],[k_miasto]]-Table1[[#This Row],[k_wies]]</f>
        <v>-58416</v>
      </c>
      <c r="L783" s="1" cm="1">
        <f t="array" ref="L783">_xlfn.IFS(A782&lt;&gt;Table1[[#This Row],[rok]],0,AND(L782=0, Table1[[#This Row],[Column1]]&lt;0),Table1[[#This Row],[wiek]]*Table1[[#This Row],[rok]],L782&lt;&gt;0,L782,L782=0,L782)</f>
        <v>98980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3">
      <c r="A784">
        <v>2020</v>
      </c>
      <c r="B784">
        <v>75</v>
      </c>
      <c r="C784">
        <v>58762</v>
      </c>
      <c r="D784">
        <v>89976</v>
      </c>
      <c r="E784">
        <v>31168</v>
      </c>
      <c r="F784">
        <v>44659</v>
      </c>
      <c r="G784">
        <f>Table1[[#This Row],[m_miasto]]+Table1[[#This Row],[k_miasto]]+Table1[[#This Row],[m_wies]]+Table1[[#This Row],[k_wies]]</f>
        <v>224565</v>
      </c>
      <c r="H784">
        <f>Table1[[#This Row],[m_miasto]]+Table1[[#This Row],[k_miasto]]</f>
        <v>148738</v>
      </c>
      <c r="I784">
        <f>Table1[[#This Row],[m_wies]]+Table1[[#This Row],[k_wies]]</f>
        <v>75827</v>
      </c>
      <c r="J784" s="1">
        <f>Table1[[#This Row],[m_miasto]]*Table1[[#This Row],[wiek]]</f>
        <v>4407150</v>
      </c>
      <c r="K784" s="1">
        <f>Table1[[#This Row],[m_miasto]]+Table1[[#This Row],[m_wies]]-Table1[[#This Row],[k_miasto]]-Table1[[#This Row],[k_wies]]</f>
        <v>-44705</v>
      </c>
      <c r="L784" s="1" cm="1">
        <f t="array" ref="L784">_xlfn.IFS(A783&lt;&gt;Table1[[#This Row],[rok]],0,AND(L783=0, Table1[[#This Row],[Column1]]&lt;0),Table1[[#This Row],[wiek]]*Table1[[#This Row],[rok]],L783&lt;&gt;0,L783,L783=0,L783)</f>
        <v>98980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3">
      <c r="A785">
        <v>2020</v>
      </c>
      <c r="B785">
        <v>76</v>
      </c>
      <c r="C785">
        <v>55177</v>
      </c>
      <c r="D785">
        <v>87366</v>
      </c>
      <c r="E785">
        <v>29258</v>
      </c>
      <c r="F785">
        <v>43747</v>
      </c>
      <c r="G785">
        <f>Table1[[#This Row],[m_miasto]]+Table1[[#This Row],[k_miasto]]+Table1[[#This Row],[m_wies]]+Table1[[#This Row],[k_wies]]</f>
        <v>215548</v>
      </c>
      <c r="H785">
        <f>Table1[[#This Row],[m_miasto]]+Table1[[#This Row],[k_miasto]]</f>
        <v>142543</v>
      </c>
      <c r="I785">
        <f>Table1[[#This Row],[m_wies]]+Table1[[#This Row],[k_wies]]</f>
        <v>73005</v>
      </c>
      <c r="J785" s="1">
        <f>Table1[[#This Row],[m_miasto]]*Table1[[#This Row],[wiek]]</f>
        <v>4193452</v>
      </c>
      <c r="K785" s="1">
        <f>Table1[[#This Row],[m_miasto]]+Table1[[#This Row],[m_wies]]-Table1[[#This Row],[k_miasto]]-Table1[[#This Row],[k_wies]]</f>
        <v>-46678</v>
      </c>
      <c r="L785" s="1" cm="1">
        <f t="array" ref="L785">_xlfn.IFS(A784&lt;&gt;Table1[[#This Row],[rok]],0,AND(L784=0, Table1[[#This Row],[Column1]]&lt;0),Table1[[#This Row],[wiek]]*Table1[[#This Row],[rok]],L784&lt;&gt;0,L784,L784=0,L784)</f>
        <v>98980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3">
      <c r="A786">
        <v>2020</v>
      </c>
      <c r="B786">
        <v>77</v>
      </c>
      <c r="C786">
        <v>51159</v>
      </c>
      <c r="D786">
        <v>82330</v>
      </c>
      <c r="E786">
        <v>26729</v>
      </c>
      <c r="F786">
        <v>41730</v>
      </c>
      <c r="G786">
        <f>Table1[[#This Row],[m_miasto]]+Table1[[#This Row],[k_miasto]]+Table1[[#This Row],[m_wies]]+Table1[[#This Row],[k_wies]]</f>
        <v>201948</v>
      </c>
      <c r="H786">
        <f>Table1[[#This Row],[m_miasto]]+Table1[[#This Row],[k_miasto]]</f>
        <v>133489</v>
      </c>
      <c r="I786">
        <f>Table1[[#This Row],[m_wies]]+Table1[[#This Row],[k_wies]]</f>
        <v>68459</v>
      </c>
      <c r="J786" s="1">
        <f>Table1[[#This Row],[m_miasto]]*Table1[[#This Row],[wiek]]</f>
        <v>3939243</v>
      </c>
      <c r="K786" s="1">
        <f>Table1[[#This Row],[m_miasto]]+Table1[[#This Row],[m_wies]]-Table1[[#This Row],[k_miasto]]-Table1[[#This Row],[k_wies]]</f>
        <v>-46172</v>
      </c>
      <c r="L786" s="1" cm="1">
        <f t="array" ref="L786">_xlfn.IFS(A785&lt;&gt;Table1[[#This Row],[rok]],0,AND(L785=0, Table1[[#This Row],[Column1]]&lt;0),Table1[[#This Row],[wiek]]*Table1[[#This Row],[rok]],L785&lt;&gt;0,L785,L785=0,L785)</f>
        <v>98980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3">
      <c r="A787">
        <v>2020</v>
      </c>
      <c r="B787">
        <v>78</v>
      </c>
      <c r="C787">
        <v>47073</v>
      </c>
      <c r="D787">
        <v>78704</v>
      </c>
      <c r="E787">
        <v>24565</v>
      </c>
      <c r="F787">
        <v>40068</v>
      </c>
      <c r="G787">
        <f>Table1[[#This Row],[m_miasto]]+Table1[[#This Row],[k_miasto]]+Table1[[#This Row],[m_wies]]+Table1[[#This Row],[k_wies]]</f>
        <v>190410</v>
      </c>
      <c r="H787">
        <f>Table1[[#This Row],[m_miasto]]+Table1[[#This Row],[k_miasto]]</f>
        <v>125777</v>
      </c>
      <c r="I787">
        <f>Table1[[#This Row],[m_wies]]+Table1[[#This Row],[k_wies]]</f>
        <v>64633</v>
      </c>
      <c r="J787" s="1">
        <f>Table1[[#This Row],[m_miasto]]*Table1[[#This Row],[wiek]]</f>
        <v>3671694</v>
      </c>
      <c r="K787" s="1">
        <f>Table1[[#This Row],[m_miasto]]+Table1[[#This Row],[m_wies]]-Table1[[#This Row],[k_miasto]]-Table1[[#This Row],[k_wies]]</f>
        <v>-47134</v>
      </c>
      <c r="L787" s="1" cm="1">
        <f t="array" ref="L787">_xlfn.IFS(A786&lt;&gt;Table1[[#This Row],[rok]],0,AND(L786=0, Table1[[#This Row],[Column1]]&lt;0),Table1[[#This Row],[wiek]]*Table1[[#This Row],[rok]],L786&lt;&gt;0,L786,L786=0,L786)</f>
        <v>98980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3">
      <c r="A788">
        <v>2020</v>
      </c>
      <c r="B788">
        <v>79</v>
      </c>
      <c r="C788">
        <v>46345</v>
      </c>
      <c r="D788">
        <v>81191</v>
      </c>
      <c r="E788">
        <v>25320</v>
      </c>
      <c r="F788">
        <v>41844</v>
      </c>
      <c r="G788">
        <f>Table1[[#This Row],[m_miasto]]+Table1[[#This Row],[k_miasto]]+Table1[[#This Row],[m_wies]]+Table1[[#This Row],[k_wies]]</f>
        <v>194700</v>
      </c>
      <c r="H788">
        <f>Table1[[#This Row],[m_miasto]]+Table1[[#This Row],[k_miasto]]</f>
        <v>127536</v>
      </c>
      <c r="I788">
        <f>Table1[[#This Row],[m_wies]]+Table1[[#This Row],[k_wies]]</f>
        <v>67164</v>
      </c>
      <c r="J788" s="1">
        <f>Table1[[#This Row],[m_miasto]]*Table1[[#This Row],[wiek]]</f>
        <v>3661255</v>
      </c>
      <c r="K788" s="1">
        <f>Table1[[#This Row],[m_miasto]]+Table1[[#This Row],[m_wies]]-Table1[[#This Row],[k_miasto]]-Table1[[#This Row],[k_wies]]</f>
        <v>-51370</v>
      </c>
      <c r="L788" s="1" cm="1">
        <f t="array" ref="L788">_xlfn.IFS(A787&lt;&gt;Table1[[#This Row],[rok]],0,AND(L787=0, Table1[[#This Row],[Column1]]&lt;0),Table1[[#This Row],[wiek]]*Table1[[#This Row],[rok]],L787&lt;&gt;0,L787,L787=0,L787)</f>
        <v>98980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3">
      <c r="A789">
        <v>2020</v>
      </c>
      <c r="B789">
        <v>80</v>
      </c>
      <c r="C789">
        <v>44492</v>
      </c>
      <c r="D789">
        <v>81202</v>
      </c>
      <c r="E789">
        <v>24698</v>
      </c>
      <c r="F789">
        <v>43416</v>
      </c>
      <c r="G789">
        <f>Table1[[#This Row],[m_miasto]]+Table1[[#This Row],[k_miasto]]+Table1[[#This Row],[m_wies]]+Table1[[#This Row],[k_wies]]</f>
        <v>193808</v>
      </c>
      <c r="H789">
        <f>Table1[[#This Row],[m_miasto]]+Table1[[#This Row],[k_miasto]]</f>
        <v>125694</v>
      </c>
      <c r="I789">
        <f>Table1[[#This Row],[m_wies]]+Table1[[#This Row],[k_wies]]</f>
        <v>68114</v>
      </c>
      <c r="J789" s="1">
        <f>Table1[[#This Row],[m_miasto]]*Table1[[#This Row],[wiek]]</f>
        <v>3559360</v>
      </c>
      <c r="K789" s="1">
        <f>Table1[[#This Row],[m_miasto]]+Table1[[#This Row],[m_wies]]-Table1[[#This Row],[k_miasto]]-Table1[[#This Row],[k_wies]]</f>
        <v>-55428</v>
      </c>
      <c r="L789" s="1" cm="1">
        <f t="array" ref="L789">_xlfn.IFS(A788&lt;&gt;Table1[[#This Row],[rok]],0,AND(L788=0, Table1[[#This Row],[Column1]]&lt;0),Table1[[#This Row],[wiek]]*Table1[[#This Row],[rok]],L788&lt;&gt;0,L788,L788=0,L788)</f>
        <v>98980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3">
      <c r="A790">
        <v>2020</v>
      </c>
      <c r="B790">
        <v>81</v>
      </c>
      <c r="C790">
        <v>41089</v>
      </c>
      <c r="D790">
        <v>77981</v>
      </c>
      <c r="E790">
        <v>22785</v>
      </c>
      <c r="F790">
        <v>42197</v>
      </c>
      <c r="G790">
        <f>Table1[[#This Row],[m_miasto]]+Table1[[#This Row],[k_miasto]]+Table1[[#This Row],[m_wies]]+Table1[[#This Row],[k_wies]]</f>
        <v>184052</v>
      </c>
      <c r="H790">
        <f>Table1[[#This Row],[m_miasto]]+Table1[[#This Row],[k_miasto]]</f>
        <v>119070</v>
      </c>
      <c r="I790">
        <f>Table1[[#This Row],[m_wies]]+Table1[[#This Row],[k_wies]]</f>
        <v>64982</v>
      </c>
      <c r="J790" s="1">
        <f>Table1[[#This Row],[m_miasto]]*Table1[[#This Row],[wiek]]</f>
        <v>3328209</v>
      </c>
      <c r="K790" s="1">
        <f>Table1[[#This Row],[m_miasto]]+Table1[[#This Row],[m_wies]]-Table1[[#This Row],[k_miasto]]-Table1[[#This Row],[k_wies]]</f>
        <v>-56304</v>
      </c>
      <c r="L790" s="1" cm="1">
        <f t="array" ref="L790">_xlfn.IFS(A789&lt;&gt;Table1[[#This Row],[rok]],0,AND(L789=0, Table1[[#This Row],[Column1]]&lt;0),Table1[[#This Row],[wiek]]*Table1[[#This Row],[rok]],L789&lt;&gt;0,L789,L789=0,L789)</f>
        <v>98980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3">
      <c r="A791">
        <v>2020</v>
      </c>
      <c r="B791">
        <v>82</v>
      </c>
      <c r="C791">
        <v>37386</v>
      </c>
      <c r="D791">
        <v>73851</v>
      </c>
      <c r="E791">
        <v>21060</v>
      </c>
      <c r="F791">
        <v>40601</v>
      </c>
      <c r="G791">
        <f>Table1[[#This Row],[m_miasto]]+Table1[[#This Row],[k_miasto]]+Table1[[#This Row],[m_wies]]+Table1[[#This Row],[k_wies]]</f>
        <v>172898</v>
      </c>
      <c r="H791">
        <f>Table1[[#This Row],[m_miasto]]+Table1[[#This Row],[k_miasto]]</f>
        <v>111237</v>
      </c>
      <c r="I791">
        <f>Table1[[#This Row],[m_wies]]+Table1[[#This Row],[k_wies]]</f>
        <v>61661</v>
      </c>
      <c r="J791" s="1">
        <f>Table1[[#This Row],[m_miasto]]*Table1[[#This Row],[wiek]]</f>
        <v>3065652</v>
      </c>
      <c r="K791" s="1">
        <f>Table1[[#This Row],[m_miasto]]+Table1[[#This Row],[m_wies]]-Table1[[#This Row],[k_miasto]]-Table1[[#This Row],[k_wies]]</f>
        <v>-56006</v>
      </c>
      <c r="L791" s="1" cm="1">
        <f t="array" ref="L791">_xlfn.IFS(A790&lt;&gt;Table1[[#This Row],[rok]],0,AND(L790=0, Table1[[#This Row],[Column1]]&lt;0),Table1[[#This Row],[wiek]]*Table1[[#This Row],[rok]],L790&lt;&gt;0,L790,L790=0,L790)</f>
        <v>98980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3">
      <c r="A792">
        <v>2020</v>
      </c>
      <c r="B792">
        <v>83</v>
      </c>
      <c r="C792">
        <v>34582</v>
      </c>
      <c r="D792">
        <v>70052</v>
      </c>
      <c r="E792">
        <v>19030</v>
      </c>
      <c r="F792">
        <v>38465</v>
      </c>
      <c r="G792">
        <f>Table1[[#This Row],[m_miasto]]+Table1[[#This Row],[k_miasto]]+Table1[[#This Row],[m_wies]]+Table1[[#This Row],[k_wies]]</f>
        <v>162129</v>
      </c>
      <c r="H792">
        <f>Table1[[#This Row],[m_miasto]]+Table1[[#This Row],[k_miasto]]</f>
        <v>104634</v>
      </c>
      <c r="I792">
        <f>Table1[[#This Row],[m_wies]]+Table1[[#This Row],[k_wies]]</f>
        <v>57495</v>
      </c>
      <c r="J792" s="1">
        <f>Table1[[#This Row],[m_miasto]]*Table1[[#This Row],[wiek]]</f>
        <v>2870306</v>
      </c>
      <c r="K792" s="1">
        <f>Table1[[#This Row],[m_miasto]]+Table1[[#This Row],[m_wies]]-Table1[[#This Row],[k_miasto]]-Table1[[#This Row],[k_wies]]</f>
        <v>-54905</v>
      </c>
      <c r="L792" s="1" cm="1">
        <f t="array" ref="L792">_xlfn.IFS(A791&lt;&gt;Table1[[#This Row],[rok]],0,AND(L791=0, Table1[[#This Row],[Column1]]&lt;0),Table1[[#This Row],[wiek]]*Table1[[#This Row],[rok]],L791&lt;&gt;0,L791,L791=0,L791)</f>
        <v>98980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3">
      <c r="A793">
        <v>2020</v>
      </c>
      <c r="B793">
        <v>84</v>
      </c>
      <c r="C793">
        <v>31528</v>
      </c>
      <c r="D793">
        <v>66272</v>
      </c>
      <c r="E793">
        <v>17047</v>
      </c>
      <c r="F793">
        <v>36326</v>
      </c>
      <c r="G793">
        <f>Table1[[#This Row],[m_miasto]]+Table1[[#This Row],[k_miasto]]+Table1[[#This Row],[m_wies]]+Table1[[#This Row],[k_wies]]</f>
        <v>151173</v>
      </c>
      <c r="H793">
        <f>Table1[[#This Row],[m_miasto]]+Table1[[#This Row],[k_miasto]]</f>
        <v>97800</v>
      </c>
      <c r="I793">
        <f>Table1[[#This Row],[m_wies]]+Table1[[#This Row],[k_wies]]</f>
        <v>53373</v>
      </c>
      <c r="J793" s="1">
        <f>Table1[[#This Row],[m_miasto]]*Table1[[#This Row],[wiek]]</f>
        <v>2648352</v>
      </c>
      <c r="K793" s="1">
        <f>Table1[[#This Row],[m_miasto]]+Table1[[#This Row],[m_wies]]-Table1[[#This Row],[k_miasto]]-Table1[[#This Row],[k_wies]]</f>
        <v>-54023</v>
      </c>
      <c r="L793" s="1" cm="1">
        <f t="array" ref="L793">_xlfn.IFS(A792&lt;&gt;Table1[[#This Row],[rok]],0,AND(L792=0, Table1[[#This Row],[Column1]]&lt;0),Table1[[#This Row],[wiek]]*Table1[[#This Row],[rok]],L792&lt;&gt;0,L792,L792=0,L792)</f>
        <v>98980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3">
      <c r="A794">
        <v>2020</v>
      </c>
      <c r="B794">
        <v>85</v>
      </c>
      <c r="C794">
        <v>27517</v>
      </c>
      <c r="D794">
        <v>59804</v>
      </c>
      <c r="E794">
        <v>15011</v>
      </c>
      <c r="F794">
        <v>33508</v>
      </c>
      <c r="G794">
        <f>Table1[[#This Row],[m_miasto]]+Table1[[#This Row],[k_miasto]]+Table1[[#This Row],[m_wies]]+Table1[[#This Row],[k_wies]]</f>
        <v>135840</v>
      </c>
      <c r="H794">
        <f>Table1[[#This Row],[m_miasto]]+Table1[[#This Row],[k_miasto]]</f>
        <v>87321</v>
      </c>
      <c r="I794">
        <f>Table1[[#This Row],[m_wies]]+Table1[[#This Row],[k_wies]]</f>
        <v>48519</v>
      </c>
      <c r="J794" s="1">
        <f>Table1[[#This Row],[m_miasto]]*Table1[[#This Row],[wiek]]</f>
        <v>2338945</v>
      </c>
      <c r="K794" s="1">
        <f>Table1[[#This Row],[m_miasto]]+Table1[[#This Row],[m_wies]]-Table1[[#This Row],[k_miasto]]-Table1[[#This Row],[k_wies]]</f>
        <v>-50784</v>
      </c>
      <c r="L794" s="1" cm="1">
        <f t="array" ref="L794">_xlfn.IFS(A793&lt;&gt;Table1[[#This Row],[rok]],0,AND(L793=0, Table1[[#This Row],[Column1]]&lt;0),Table1[[#This Row],[wiek]]*Table1[[#This Row],[rok]],L793&lt;&gt;0,L793,L793=0,L793)</f>
        <v>98980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3">
      <c r="A795">
        <v>2020</v>
      </c>
      <c r="B795">
        <v>86</v>
      </c>
      <c r="C795">
        <v>23398</v>
      </c>
      <c r="D795">
        <v>52569</v>
      </c>
      <c r="E795">
        <v>12868</v>
      </c>
      <c r="F795">
        <v>30268</v>
      </c>
      <c r="G795">
        <f>Table1[[#This Row],[m_miasto]]+Table1[[#This Row],[k_miasto]]+Table1[[#This Row],[m_wies]]+Table1[[#This Row],[k_wies]]</f>
        <v>119103</v>
      </c>
      <c r="H795">
        <f>Table1[[#This Row],[m_miasto]]+Table1[[#This Row],[k_miasto]]</f>
        <v>75967</v>
      </c>
      <c r="I795">
        <f>Table1[[#This Row],[m_wies]]+Table1[[#This Row],[k_wies]]</f>
        <v>43136</v>
      </c>
      <c r="J795" s="1">
        <f>Table1[[#This Row],[m_miasto]]*Table1[[#This Row],[wiek]]</f>
        <v>2012228</v>
      </c>
      <c r="K795" s="1">
        <f>Table1[[#This Row],[m_miasto]]+Table1[[#This Row],[m_wies]]-Table1[[#This Row],[k_miasto]]-Table1[[#This Row],[k_wies]]</f>
        <v>-46571</v>
      </c>
      <c r="L795" s="1" cm="1">
        <f t="array" ref="L795">_xlfn.IFS(A794&lt;&gt;Table1[[#This Row],[rok]],0,AND(L794=0, Table1[[#This Row],[Column1]]&lt;0),Table1[[#This Row],[wiek]]*Table1[[#This Row],[rok]],L794&lt;&gt;0,L794,L794=0,L794)</f>
        <v>98980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3">
      <c r="A796">
        <v>2020</v>
      </c>
      <c r="B796">
        <v>87</v>
      </c>
      <c r="C796">
        <v>20031</v>
      </c>
      <c r="D796">
        <v>45991</v>
      </c>
      <c r="E796">
        <v>10944</v>
      </c>
      <c r="F796">
        <v>26835</v>
      </c>
      <c r="G796">
        <f>Table1[[#This Row],[m_miasto]]+Table1[[#This Row],[k_miasto]]+Table1[[#This Row],[m_wies]]+Table1[[#This Row],[k_wies]]</f>
        <v>103801</v>
      </c>
      <c r="H796">
        <f>Table1[[#This Row],[m_miasto]]+Table1[[#This Row],[k_miasto]]</f>
        <v>66022</v>
      </c>
      <c r="I796">
        <f>Table1[[#This Row],[m_wies]]+Table1[[#This Row],[k_wies]]</f>
        <v>37779</v>
      </c>
      <c r="J796" s="1">
        <f>Table1[[#This Row],[m_miasto]]*Table1[[#This Row],[wiek]]</f>
        <v>1742697</v>
      </c>
      <c r="K796" s="1">
        <f>Table1[[#This Row],[m_miasto]]+Table1[[#This Row],[m_wies]]-Table1[[#This Row],[k_miasto]]-Table1[[#This Row],[k_wies]]</f>
        <v>-41851</v>
      </c>
      <c r="L796" s="1" cm="1">
        <f t="array" ref="L796">_xlfn.IFS(A795&lt;&gt;Table1[[#This Row],[rok]],0,AND(L795=0, Table1[[#This Row],[Column1]]&lt;0),Table1[[#This Row],[wiek]]*Table1[[#This Row],[rok]],L795&lt;&gt;0,L795,L795=0,L795)</f>
        <v>98980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3">
      <c r="A797">
        <v>2020</v>
      </c>
      <c r="B797">
        <v>88</v>
      </c>
      <c r="C797">
        <v>17637</v>
      </c>
      <c r="D797">
        <v>41985</v>
      </c>
      <c r="E797">
        <v>9474</v>
      </c>
      <c r="F797">
        <v>25274</v>
      </c>
      <c r="G797">
        <f>Table1[[#This Row],[m_miasto]]+Table1[[#This Row],[k_miasto]]+Table1[[#This Row],[m_wies]]+Table1[[#This Row],[k_wies]]</f>
        <v>94370</v>
      </c>
      <c r="H797">
        <f>Table1[[#This Row],[m_miasto]]+Table1[[#This Row],[k_miasto]]</f>
        <v>59622</v>
      </c>
      <c r="I797">
        <f>Table1[[#This Row],[m_wies]]+Table1[[#This Row],[k_wies]]</f>
        <v>34748</v>
      </c>
      <c r="J797" s="1">
        <f>Table1[[#This Row],[m_miasto]]*Table1[[#This Row],[wiek]]</f>
        <v>1552056</v>
      </c>
      <c r="K797" s="1">
        <f>Table1[[#This Row],[m_miasto]]+Table1[[#This Row],[m_wies]]-Table1[[#This Row],[k_miasto]]-Table1[[#This Row],[k_wies]]</f>
        <v>-40148</v>
      </c>
      <c r="L797" s="1" cm="1">
        <f t="array" ref="L797">_xlfn.IFS(A796&lt;&gt;Table1[[#This Row],[rok]],0,AND(L796=0, Table1[[#This Row],[Column1]]&lt;0),Table1[[#This Row],[wiek]]*Table1[[#This Row],[rok]],L796&lt;&gt;0,L796,L796=0,L796)</f>
        <v>98980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3">
      <c r="A798">
        <v>2020</v>
      </c>
      <c r="B798">
        <v>89</v>
      </c>
      <c r="C798">
        <v>15012</v>
      </c>
      <c r="D798">
        <v>36378</v>
      </c>
      <c r="E798">
        <v>8074</v>
      </c>
      <c r="F798">
        <v>22424</v>
      </c>
      <c r="G798">
        <f>Table1[[#This Row],[m_miasto]]+Table1[[#This Row],[k_miasto]]+Table1[[#This Row],[m_wies]]+Table1[[#This Row],[k_wies]]</f>
        <v>81888</v>
      </c>
      <c r="H798">
        <f>Table1[[#This Row],[m_miasto]]+Table1[[#This Row],[k_miasto]]</f>
        <v>51390</v>
      </c>
      <c r="I798">
        <f>Table1[[#This Row],[m_wies]]+Table1[[#This Row],[k_wies]]</f>
        <v>30498</v>
      </c>
      <c r="J798" s="1">
        <f>Table1[[#This Row],[m_miasto]]*Table1[[#This Row],[wiek]]</f>
        <v>1336068</v>
      </c>
      <c r="K798" s="1">
        <f>Table1[[#This Row],[m_miasto]]+Table1[[#This Row],[m_wies]]-Table1[[#This Row],[k_miasto]]-Table1[[#This Row],[k_wies]]</f>
        <v>-35716</v>
      </c>
      <c r="L798" s="1" cm="1">
        <f t="array" ref="L798">_xlfn.IFS(A797&lt;&gt;Table1[[#This Row],[rok]],0,AND(L797=0, Table1[[#This Row],[Column1]]&lt;0),Table1[[#This Row],[wiek]]*Table1[[#This Row],[rok]],L797&lt;&gt;0,L797,L797=0,L797)</f>
        <v>98980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3">
      <c r="A799">
        <v>2020</v>
      </c>
      <c r="B799">
        <v>90</v>
      </c>
      <c r="C799">
        <v>12543</v>
      </c>
      <c r="D799">
        <v>31791</v>
      </c>
      <c r="E799">
        <v>6762</v>
      </c>
      <c r="F799">
        <v>19737</v>
      </c>
      <c r="G799">
        <f>Table1[[#This Row],[m_miasto]]+Table1[[#This Row],[k_miasto]]+Table1[[#This Row],[m_wies]]+Table1[[#This Row],[k_wies]]</f>
        <v>70833</v>
      </c>
      <c r="H799">
        <f>Table1[[#This Row],[m_miasto]]+Table1[[#This Row],[k_miasto]]</f>
        <v>44334</v>
      </c>
      <c r="I799">
        <f>Table1[[#This Row],[m_wies]]+Table1[[#This Row],[k_wies]]</f>
        <v>26499</v>
      </c>
      <c r="J799" s="1">
        <f>Table1[[#This Row],[m_miasto]]*Table1[[#This Row],[wiek]]</f>
        <v>1128870</v>
      </c>
      <c r="K799" s="1">
        <f>Table1[[#This Row],[m_miasto]]+Table1[[#This Row],[m_wies]]-Table1[[#This Row],[k_miasto]]-Table1[[#This Row],[k_wies]]</f>
        <v>-32223</v>
      </c>
      <c r="L799" s="1" cm="1">
        <f t="array" ref="L799">_xlfn.IFS(A798&lt;&gt;Table1[[#This Row],[rok]],0,AND(L798=0, Table1[[#This Row],[Column1]]&lt;0),Table1[[#This Row],[wiek]]*Table1[[#This Row],[rok]],L798&lt;&gt;0,L798,L798=0,L798)</f>
        <v>98980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3">
      <c r="A800">
        <v>2020</v>
      </c>
      <c r="B800">
        <v>91</v>
      </c>
      <c r="C800">
        <v>9397</v>
      </c>
      <c r="D800">
        <v>25014</v>
      </c>
      <c r="E800">
        <v>5233</v>
      </c>
      <c r="F800">
        <v>15934</v>
      </c>
      <c r="G800">
        <f>Table1[[#This Row],[m_miasto]]+Table1[[#This Row],[k_miasto]]+Table1[[#This Row],[m_wies]]+Table1[[#This Row],[k_wies]]</f>
        <v>55578</v>
      </c>
      <c r="H800">
        <f>Table1[[#This Row],[m_miasto]]+Table1[[#This Row],[k_miasto]]</f>
        <v>34411</v>
      </c>
      <c r="I800">
        <f>Table1[[#This Row],[m_wies]]+Table1[[#This Row],[k_wies]]</f>
        <v>21167</v>
      </c>
      <c r="J800" s="1">
        <f>Table1[[#This Row],[m_miasto]]*Table1[[#This Row],[wiek]]</f>
        <v>855127</v>
      </c>
      <c r="K800" s="1">
        <f>Table1[[#This Row],[m_miasto]]+Table1[[#This Row],[m_wies]]-Table1[[#This Row],[k_miasto]]-Table1[[#This Row],[k_wies]]</f>
        <v>-26318</v>
      </c>
      <c r="L800" s="1" cm="1">
        <f t="array" ref="L800">_xlfn.IFS(A799&lt;&gt;Table1[[#This Row],[rok]],0,AND(L799=0, Table1[[#This Row],[Column1]]&lt;0),Table1[[#This Row],[wiek]]*Table1[[#This Row],[rok]],L799&lt;&gt;0,L799,L799=0,L799)</f>
        <v>98980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3">
      <c r="A801">
        <v>2020</v>
      </c>
      <c r="B801">
        <v>92</v>
      </c>
      <c r="C801">
        <v>7201</v>
      </c>
      <c r="D801">
        <v>19891</v>
      </c>
      <c r="E801">
        <v>3991</v>
      </c>
      <c r="F801">
        <v>12846</v>
      </c>
      <c r="G801">
        <f>Table1[[#This Row],[m_miasto]]+Table1[[#This Row],[k_miasto]]+Table1[[#This Row],[m_wies]]+Table1[[#This Row],[k_wies]]</f>
        <v>43929</v>
      </c>
      <c r="H801">
        <f>Table1[[#This Row],[m_miasto]]+Table1[[#This Row],[k_miasto]]</f>
        <v>27092</v>
      </c>
      <c r="I801">
        <f>Table1[[#This Row],[m_wies]]+Table1[[#This Row],[k_wies]]</f>
        <v>16837</v>
      </c>
      <c r="J801" s="1">
        <f>Table1[[#This Row],[m_miasto]]*Table1[[#This Row],[wiek]]</f>
        <v>662492</v>
      </c>
      <c r="K801" s="1">
        <f>Table1[[#This Row],[m_miasto]]+Table1[[#This Row],[m_wies]]-Table1[[#This Row],[k_miasto]]-Table1[[#This Row],[k_wies]]</f>
        <v>-21545</v>
      </c>
      <c r="L801" s="1" cm="1">
        <f t="array" ref="L801">_xlfn.IFS(A800&lt;&gt;Table1[[#This Row],[rok]],0,AND(L800=0, Table1[[#This Row],[Column1]]&lt;0),Table1[[#This Row],[wiek]]*Table1[[#This Row],[rok]],L800&lt;&gt;0,L800,L800=0,L800)</f>
        <v>98980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3">
      <c r="A802">
        <v>2020</v>
      </c>
      <c r="B802">
        <v>93</v>
      </c>
      <c r="C802">
        <v>4995</v>
      </c>
      <c r="D802">
        <v>15012</v>
      </c>
      <c r="E802">
        <v>2831</v>
      </c>
      <c r="F802">
        <v>9892</v>
      </c>
      <c r="G802">
        <f>Table1[[#This Row],[m_miasto]]+Table1[[#This Row],[k_miasto]]+Table1[[#This Row],[m_wies]]+Table1[[#This Row],[k_wies]]</f>
        <v>32730</v>
      </c>
      <c r="H802">
        <f>Table1[[#This Row],[m_miasto]]+Table1[[#This Row],[k_miasto]]</f>
        <v>20007</v>
      </c>
      <c r="I802">
        <f>Table1[[#This Row],[m_wies]]+Table1[[#This Row],[k_wies]]</f>
        <v>12723</v>
      </c>
      <c r="J802" s="1">
        <f>Table1[[#This Row],[m_miasto]]*Table1[[#This Row],[wiek]]</f>
        <v>464535</v>
      </c>
      <c r="K802" s="1">
        <f>Table1[[#This Row],[m_miasto]]+Table1[[#This Row],[m_wies]]-Table1[[#This Row],[k_miasto]]-Table1[[#This Row],[k_wies]]</f>
        <v>-17078</v>
      </c>
      <c r="L802" s="1" cm="1">
        <f t="array" ref="L802">_xlfn.IFS(A801&lt;&gt;Table1[[#This Row],[rok]],0,AND(L801=0, Table1[[#This Row],[Column1]]&lt;0),Table1[[#This Row],[wiek]]*Table1[[#This Row],[rok]],L801&lt;&gt;0,L801,L801=0,L801)</f>
        <v>98980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3">
      <c r="A803">
        <v>2020</v>
      </c>
      <c r="B803">
        <v>94</v>
      </c>
      <c r="C803">
        <v>3636</v>
      </c>
      <c r="D803">
        <v>12060</v>
      </c>
      <c r="E803">
        <v>2020</v>
      </c>
      <c r="F803">
        <v>7562</v>
      </c>
      <c r="G803">
        <f>Table1[[#This Row],[m_miasto]]+Table1[[#This Row],[k_miasto]]+Table1[[#This Row],[m_wies]]+Table1[[#This Row],[k_wies]]</f>
        <v>25278</v>
      </c>
      <c r="H803">
        <f>Table1[[#This Row],[m_miasto]]+Table1[[#This Row],[k_miasto]]</f>
        <v>15696</v>
      </c>
      <c r="I803">
        <f>Table1[[#This Row],[m_wies]]+Table1[[#This Row],[k_wies]]</f>
        <v>9582</v>
      </c>
      <c r="J803" s="1">
        <f>Table1[[#This Row],[m_miasto]]*Table1[[#This Row],[wiek]]</f>
        <v>341784</v>
      </c>
      <c r="K803" s="1">
        <f>Table1[[#This Row],[m_miasto]]+Table1[[#This Row],[m_wies]]-Table1[[#This Row],[k_miasto]]-Table1[[#This Row],[k_wies]]</f>
        <v>-13966</v>
      </c>
      <c r="L803" s="1" cm="1">
        <f t="array" ref="L803">_xlfn.IFS(A802&lt;&gt;Table1[[#This Row],[rok]],0,AND(L802=0, Table1[[#This Row],[Column1]]&lt;0),Table1[[#This Row],[wiek]]*Table1[[#This Row],[rok]],L802&lt;&gt;0,L802,L802=0,L802)</f>
        <v>98980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3">
      <c r="A804">
        <v>2020</v>
      </c>
      <c r="B804">
        <v>95</v>
      </c>
      <c r="C804">
        <v>2786</v>
      </c>
      <c r="D804">
        <v>9619</v>
      </c>
      <c r="E804">
        <v>1478</v>
      </c>
      <c r="F804">
        <v>5908</v>
      </c>
      <c r="G804">
        <f>Table1[[#This Row],[m_miasto]]+Table1[[#This Row],[k_miasto]]+Table1[[#This Row],[m_wies]]+Table1[[#This Row],[k_wies]]</f>
        <v>19791</v>
      </c>
      <c r="H804">
        <f>Table1[[#This Row],[m_miasto]]+Table1[[#This Row],[k_miasto]]</f>
        <v>12405</v>
      </c>
      <c r="I804">
        <f>Table1[[#This Row],[m_wies]]+Table1[[#This Row],[k_wies]]</f>
        <v>7386</v>
      </c>
      <c r="J804" s="1">
        <f>Table1[[#This Row],[m_miasto]]*Table1[[#This Row],[wiek]]</f>
        <v>264670</v>
      </c>
      <c r="K804" s="1">
        <f>Table1[[#This Row],[m_miasto]]+Table1[[#This Row],[m_wies]]-Table1[[#This Row],[k_miasto]]-Table1[[#This Row],[k_wies]]</f>
        <v>-11263</v>
      </c>
      <c r="L804" s="1" cm="1">
        <f t="array" ref="L804">_xlfn.IFS(A803&lt;&gt;Table1[[#This Row],[rok]],0,AND(L803=0, Table1[[#This Row],[Column1]]&lt;0),Table1[[#This Row],[wiek]]*Table1[[#This Row],[rok]],L803&lt;&gt;0,L803,L803=0,L803)</f>
        <v>98980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3">
      <c r="A805">
        <v>2020</v>
      </c>
      <c r="B805">
        <v>96</v>
      </c>
      <c r="C805">
        <v>1805</v>
      </c>
      <c r="D805">
        <v>6510</v>
      </c>
      <c r="E805">
        <v>978</v>
      </c>
      <c r="F805">
        <v>4033</v>
      </c>
      <c r="G805">
        <f>Table1[[#This Row],[m_miasto]]+Table1[[#This Row],[k_miasto]]+Table1[[#This Row],[m_wies]]+Table1[[#This Row],[k_wies]]</f>
        <v>13326</v>
      </c>
      <c r="H805">
        <f>Table1[[#This Row],[m_miasto]]+Table1[[#This Row],[k_miasto]]</f>
        <v>8315</v>
      </c>
      <c r="I805">
        <f>Table1[[#This Row],[m_wies]]+Table1[[#This Row],[k_wies]]</f>
        <v>5011</v>
      </c>
      <c r="J805" s="1">
        <f>Table1[[#This Row],[m_miasto]]*Table1[[#This Row],[wiek]]</f>
        <v>173280</v>
      </c>
      <c r="K805" s="1">
        <f>Table1[[#This Row],[m_miasto]]+Table1[[#This Row],[m_wies]]-Table1[[#This Row],[k_miasto]]-Table1[[#This Row],[k_wies]]</f>
        <v>-7760</v>
      </c>
      <c r="L805" s="1" cm="1">
        <f t="array" ref="L805">_xlfn.IFS(A804&lt;&gt;Table1[[#This Row],[rok]],0,AND(L804=0, Table1[[#This Row],[Column1]]&lt;0),Table1[[#This Row],[wiek]]*Table1[[#This Row],[rok]],L804&lt;&gt;0,L804,L804=0,L804)</f>
        <v>98980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3">
      <c r="A806">
        <v>2020</v>
      </c>
      <c r="B806">
        <v>97</v>
      </c>
      <c r="C806">
        <v>1278</v>
      </c>
      <c r="D806">
        <v>4678</v>
      </c>
      <c r="E806">
        <v>709</v>
      </c>
      <c r="F806">
        <v>2870</v>
      </c>
      <c r="G806">
        <f>Table1[[#This Row],[m_miasto]]+Table1[[#This Row],[k_miasto]]+Table1[[#This Row],[m_wies]]+Table1[[#This Row],[k_wies]]</f>
        <v>9535</v>
      </c>
      <c r="H806">
        <f>Table1[[#This Row],[m_miasto]]+Table1[[#This Row],[k_miasto]]</f>
        <v>5956</v>
      </c>
      <c r="I806">
        <f>Table1[[#This Row],[m_wies]]+Table1[[#This Row],[k_wies]]</f>
        <v>3579</v>
      </c>
      <c r="J806" s="1">
        <f>Table1[[#This Row],[m_miasto]]*Table1[[#This Row],[wiek]]</f>
        <v>123966</v>
      </c>
      <c r="K806" s="1">
        <f>Table1[[#This Row],[m_miasto]]+Table1[[#This Row],[m_wies]]-Table1[[#This Row],[k_miasto]]-Table1[[#This Row],[k_wies]]</f>
        <v>-5561</v>
      </c>
      <c r="L806" s="1" cm="1">
        <f t="array" ref="L806">_xlfn.IFS(A805&lt;&gt;Table1[[#This Row],[rok]],0,AND(L805=0, Table1[[#This Row],[Column1]]&lt;0),Table1[[#This Row],[wiek]]*Table1[[#This Row],[rok]],L805&lt;&gt;0,L805,L805=0,L805)</f>
        <v>98980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3">
      <c r="A807">
        <v>2020</v>
      </c>
      <c r="B807">
        <v>98</v>
      </c>
      <c r="C807">
        <v>780</v>
      </c>
      <c r="D807">
        <v>3128</v>
      </c>
      <c r="E807">
        <v>448</v>
      </c>
      <c r="F807">
        <v>1892</v>
      </c>
      <c r="G807">
        <f>Table1[[#This Row],[m_miasto]]+Table1[[#This Row],[k_miasto]]+Table1[[#This Row],[m_wies]]+Table1[[#This Row],[k_wies]]</f>
        <v>6248</v>
      </c>
      <c r="H807">
        <f>Table1[[#This Row],[m_miasto]]+Table1[[#This Row],[k_miasto]]</f>
        <v>3908</v>
      </c>
      <c r="I807">
        <f>Table1[[#This Row],[m_wies]]+Table1[[#This Row],[k_wies]]</f>
        <v>2340</v>
      </c>
      <c r="J807" s="1">
        <f>Table1[[#This Row],[m_miasto]]*Table1[[#This Row],[wiek]]</f>
        <v>76440</v>
      </c>
      <c r="K807" s="1">
        <f>Table1[[#This Row],[m_miasto]]+Table1[[#This Row],[m_wies]]-Table1[[#This Row],[k_miasto]]-Table1[[#This Row],[k_wies]]</f>
        <v>-3792</v>
      </c>
      <c r="L807" s="1" cm="1">
        <f t="array" ref="L807">_xlfn.IFS(A806&lt;&gt;Table1[[#This Row],[rok]],0,AND(L806=0, Table1[[#This Row],[Column1]]&lt;0),Table1[[#This Row],[wiek]]*Table1[[#This Row],[rok]],L806&lt;&gt;0,L806,L806=0,L806)</f>
        <v>98980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3">
      <c r="A808">
        <v>2020</v>
      </c>
      <c r="B808">
        <v>99</v>
      </c>
      <c r="C808">
        <v>453</v>
      </c>
      <c r="D808">
        <v>1756</v>
      </c>
      <c r="E808">
        <v>250</v>
      </c>
      <c r="F808">
        <v>1076</v>
      </c>
      <c r="G808">
        <f>Table1[[#This Row],[m_miasto]]+Table1[[#This Row],[k_miasto]]+Table1[[#This Row],[m_wies]]+Table1[[#This Row],[k_wies]]</f>
        <v>3535</v>
      </c>
      <c r="H808">
        <f>Table1[[#This Row],[m_miasto]]+Table1[[#This Row],[k_miasto]]</f>
        <v>2209</v>
      </c>
      <c r="I808">
        <f>Table1[[#This Row],[m_wies]]+Table1[[#This Row],[k_wies]]</f>
        <v>1326</v>
      </c>
      <c r="J808" s="1">
        <f>Table1[[#This Row],[m_miasto]]*Table1[[#This Row],[wiek]]</f>
        <v>44847</v>
      </c>
      <c r="K808" s="1">
        <f>Table1[[#This Row],[m_miasto]]+Table1[[#This Row],[m_wies]]-Table1[[#This Row],[k_miasto]]-Table1[[#This Row],[k_wies]]</f>
        <v>-2129</v>
      </c>
      <c r="L808" s="1" cm="1">
        <f t="array" ref="L808">_xlfn.IFS(A807&lt;&gt;Table1[[#This Row],[rok]],0,AND(L807=0, Table1[[#This Row],[Column1]]&lt;0),Table1[[#This Row],[wiek]]*Table1[[#This Row],[rok]],L807&lt;&gt;0,L807,L807=0,L807)</f>
        <v>98980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3">
      <c r="A809">
        <v>2020</v>
      </c>
      <c r="B809">
        <v>100</v>
      </c>
      <c r="C809">
        <v>564</v>
      </c>
      <c r="D809">
        <v>2314</v>
      </c>
      <c r="E809">
        <v>326</v>
      </c>
      <c r="F809">
        <v>1368</v>
      </c>
      <c r="G809">
        <f>Table1[[#This Row],[m_miasto]]+Table1[[#This Row],[k_miasto]]+Table1[[#This Row],[m_wies]]+Table1[[#This Row],[k_wies]]</f>
        <v>4572</v>
      </c>
      <c r="H809">
        <f>Table1[[#This Row],[m_miasto]]+Table1[[#This Row],[k_miasto]]</f>
        <v>2878</v>
      </c>
      <c r="I809">
        <f>Table1[[#This Row],[m_wies]]+Table1[[#This Row],[k_wies]]</f>
        <v>1694</v>
      </c>
      <c r="J809" s="1">
        <f>Table1[[#This Row],[m_miasto]]*Table1[[#This Row],[wiek]]</f>
        <v>56400</v>
      </c>
      <c r="K809" s="1">
        <f>Table1[[#This Row],[m_miasto]]+Table1[[#This Row],[m_wies]]-Table1[[#This Row],[k_miasto]]-Table1[[#This Row],[k_wies]]</f>
        <v>-2792</v>
      </c>
      <c r="L809" s="1" cm="1">
        <f t="array" ref="L809">_xlfn.IFS(A808&lt;&gt;Table1[[#This Row],[rok]],0,AND(L808=0, Table1[[#This Row],[Column1]]&lt;0),Table1[[#This Row],[wiek]]*Table1[[#This Row],[rok]],L808&lt;&gt;0,L808,L808=0,L808)</f>
        <v>98980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3">
      <c r="A810">
        <v>2021</v>
      </c>
      <c r="B810">
        <v>0</v>
      </c>
      <c r="C810">
        <v>96275</v>
      </c>
      <c r="D810">
        <v>90780</v>
      </c>
      <c r="E810">
        <v>76228</v>
      </c>
      <c r="F810">
        <v>71830</v>
      </c>
      <c r="G810">
        <f>Table1[[#This Row],[m_miasto]]+Table1[[#This Row],[k_miasto]]+Table1[[#This Row],[m_wies]]+Table1[[#This Row],[k_wies]]</f>
        <v>335113</v>
      </c>
      <c r="H810">
        <f>Table1[[#This Row],[m_miasto]]+Table1[[#This Row],[k_miasto]]</f>
        <v>187055</v>
      </c>
      <c r="I810">
        <f>Table1[[#This Row],[m_wies]]+Table1[[#This Row],[k_wies]]</f>
        <v>148058</v>
      </c>
      <c r="J810" s="1">
        <f>Table1[[#This Row],[m_miasto]]*Table1[[#This Row],[wiek]]</f>
        <v>0</v>
      </c>
      <c r="K810" s="1">
        <f>Table1[[#This Row],[m_miasto]]+Table1[[#This Row],[m_wies]]-Table1[[#This Row],[k_miasto]]-Table1[[#This Row],[k_wies]]</f>
        <v>9893</v>
      </c>
      <c r="L810" s="1" cm="1">
        <f t="array" ref="L810">_xlfn.IFS(A809&lt;&gt;Table1[[#This Row],[rok]],0,AND(L809=0, Table1[[#This Row],[Column1]]&lt;0),Table1[[#This Row],[wiek]]*Table1[[#This Row],[rok]],L809&lt;&gt;0,L809,L809=0,L809)</f>
        <v>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3">
      <c r="A811">
        <v>2021</v>
      </c>
      <c r="B811">
        <v>1</v>
      </c>
      <c r="C811">
        <v>98250</v>
      </c>
      <c r="D811">
        <v>92695</v>
      </c>
      <c r="E811">
        <v>77091</v>
      </c>
      <c r="F811">
        <v>72617</v>
      </c>
      <c r="G811">
        <f>Table1[[#This Row],[m_miasto]]+Table1[[#This Row],[k_miasto]]+Table1[[#This Row],[m_wies]]+Table1[[#This Row],[k_wies]]</f>
        <v>340653</v>
      </c>
      <c r="H811">
        <f>Table1[[#This Row],[m_miasto]]+Table1[[#This Row],[k_miasto]]</f>
        <v>190945</v>
      </c>
      <c r="I811">
        <f>Table1[[#This Row],[m_wies]]+Table1[[#This Row],[k_wies]]</f>
        <v>149708</v>
      </c>
      <c r="J811" s="1">
        <f>Table1[[#This Row],[m_miasto]]*Table1[[#This Row],[wiek]]</f>
        <v>98250</v>
      </c>
      <c r="K811" s="1">
        <f>Table1[[#This Row],[m_miasto]]+Table1[[#This Row],[m_wies]]-Table1[[#This Row],[k_miasto]]-Table1[[#This Row],[k_wies]]</f>
        <v>10029</v>
      </c>
      <c r="L811" s="1" cm="1">
        <f t="array" ref="L811">_xlfn.IFS(A810&lt;&gt;Table1[[#This Row],[rok]],0,AND(L810=0, Table1[[#This Row],[Column1]]&lt;0),Table1[[#This Row],[wiek]]*Table1[[#This Row],[rok]],L810&lt;&gt;0,L810,L810=0,L810)</f>
        <v>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3">
      <c r="A812">
        <v>2021</v>
      </c>
      <c r="B812">
        <v>2</v>
      </c>
      <c r="C812">
        <v>99694</v>
      </c>
      <c r="D812">
        <v>94111</v>
      </c>
      <c r="E812">
        <v>77731</v>
      </c>
      <c r="F812">
        <v>73194</v>
      </c>
      <c r="G812">
        <f>Table1[[#This Row],[m_miasto]]+Table1[[#This Row],[k_miasto]]+Table1[[#This Row],[m_wies]]+Table1[[#This Row],[k_wies]]</f>
        <v>344730</v>
      </c>
      <c r="H812">
        <f>Table1[[#This Row],[m_miasto]]+Table1[[#This Row],[k_miasto]]</f>
        <v>193805</v>
      </c>
      <c r="I812">
        <f>Table1[[#This Row],[m_wies]]+Table1[[#This Row],[k_wies]]</f>
        <v>150925</v>
      </c>
      <c r="J812" s="1">
        <f>Table1[[#This Row],[m_miasto]]*Table1[[#This Row],[wiek]]</f>
        <v>199388</v>
      </c>
      <c r="K812" s="1">
        <f>Table1[[#This Row],[m_miasto]]+Table1[[#This Row],[m_wies]]-Table1[[#This Row],[k_miasto]]-Table1[[#This Row],[k_wies]]</f>
        <v>10120</v>
      </c>
      <c r="L812" s="1" cm="1">
        <f t="array" ref="L812">_xlfn.IFS(A811&lt;&gt;Table1[[#This Row],[rok]],0,AND(L811=0, Table1[[#This Row],[Column1]]&lt;0),Table1[[#This Row],[wiek]]*Table1[[#This Row],[rok]],L811&lt;&gt;0,L811,L811=0,L811)</f>
        <v>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3">
      <c r="A813">
        <v>2021</v>
      </c>
      <c r="B813">
        <v>3</v>
      </c>
      <c r="C813">
        <v>100648</v>
      </c>
      <c r="D813">
        <v>95049</v>
      </c>
      <c r="E813">
        <v>78191</v>
      </c>
      <c r="F813">
        <v>73590</v>
      </c>
      <c r="G813">
        <f>Table1[[#This Row],[m_miasto]]+Table1[[#This Row],[k_miasto]]+Table1[[#This Row],[m_wies]]+Table1[[#This Row],[k_wies]]</f>
        <v>347478</v>
      </c>
      <c r="H813">
        <f>Table1[[#This Row],[m_miasto]]+Table1[[#This Row],[k_miasto]]</f>
        <v>195697</v>
      </c>
      <c r="I813">
        <f>Table1[[#This Row],[m_wies]]+Table1[[#This Row],[k_wies]]</f>
        <v>151781</v>
      </c>
      <c r="J813" s="1">
        <f>Table1[[#This Row],[m_miasto]]*Table1[[#This Row],[wiek]]</f>
        <v>301944</v>
      </c>
      <c r="K813" s="1">
        <f>Table1[[#This Row],[m_miasto]]+Table1[[#This Row],[m_wies]]-Table1[[#This Row],[k_miasto]]-Table1[[#This Row],[k_wies]]</f>
        <v>10200</v>
      </c>
      <c r="L813" s="1" cm="1">
        <f t="array" ref="L813">_xlfn.IFS(A812&lt;&gt;Table1[[#This Row],[rok]],0,AND(L812=0, Table1[[#This Row],[Column1]]&lt;0),Table1[[#This Row],[wiek]]*Table1[[#This Row],[rok]],L812&lt;&gt;0,L812,L812=0,L812)</f>
        <v>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3">
      <c r="A814">
        <v>2021</v>
      </c>
      <c r="B814">
        <v>4</v>
      </c>
      <c r="C814">
        <v>100763</v>
      </c>
      <c r="D814">
        <v>95192</v>
      </c>
      <c r="E814">
        <v>78654</v>
      </c>
      <c r="F814">
        <v>73994</v>
      </c>
      <c r="G814">
        <f>Table1[[#This Row],[m_miasto]]+Table1[[#This Row],[k_miasto]]+Table1[[#This Row],[m_wies]]+Table1[[#This Row],[k_wies]]</f>
        <v>348603</v>
      </c>
      <c r="H814">
        <f>Table1[[#This Row],[m_miasto]]+Table1[[#This Row],[k_miasto]]</f>
        <v>195955</v>
      </c>
      <c r="I814">
        <f>Table1[[#This Row],[m_wies]]+Table1[[#This Row],[k_wies]]</f>
        <v>152648</v>
      </c>
      <c r="J814" s="1">
        <f>Table1[[#This Row],[m_miasto]]*Table1[[#This Row],[wiek]]</f>
        <v>403052</v>
      </c>
      <c r="K814" s="1">
        <f>Table1[[#This Row],[m_miasto]]+Table1[[#This Row],[m_wies]]-Table1[[#This Row],[k_miasto]]-Table1[[#This Row],[k_wies]]</f>
        <v>10231</v>
      </c>
      <c r="L814" s="1" cm="1">
        <f t="array" ref="L814">_xlfn.IFS(A813&lt;&gt;Table1[[#This Row],[rok]],0,AND(L813=0, Table1[[#This Row],[Column1]]&lt;0),Table1[[#This Row],[wiek]]*Table1[[#This Row],[rok]],L813&lt;&gt;0,L813,L813=0,L813)</f>
        <v>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3">
      <c r="A815">
        <v>2021</v>
      </c>
      <c r="B815">
        <v>5</v>
      </c>
      <c r="C815">
        <v>101518</v>
      </c>
      <c r="D815">
        <v>95930</v>
      </c>
      <c r="E815">
        <v>79359</v>
      </c>
      <c r="F815">
        <v>74629</v>
      </c>
      <c r="G815">
        <f>Table1[[#This Row],[m_miasto]]+Table1[[#This Row],[k_miasto]]+Table1[[#This Row],[m_wies]]+Table1[[#This Row],[k_wies]]</f>
        <v>351436</v>
      </c>
      <c r="H815">
        <f>Table1[[#This Row],[m_miasto]]+Table1[[#This Row],[k_miasto]]</f>
        <v>197448</v>
      </c>
      <c r="I815">
        <f>Table1[[#This Row],[m_wies]]+Table1[[#This Row],[k_wies]]</f>
        <v>153988</v>
      </c>
      <c r="J815" s="1">
        <f>Table1[[#This Row],[m_miasto]]*Table1[[#This Row],[wiek]]</f>
        <v>507590</v>
      </c>
      <c r="K815" s="1">
        <f>Table1[[#This Row],[m_miasto]]+Table1[[#This Row],[m_wies]]-Table1[[#This Row],[k_miasto]]-Table1[[#This Row],[k_wies]]</f>
        <v>10318</v>
      </c>
      <c r="L815" s="1" cm="1">
        <f t="array" ref="L815">_xlfn.IFS(A814&lt;&gt;Table1[[#This Row],[rok]],0,AND(L814=0, Table1[[#This Row],[Column1]]&lt;0),Table1[[#This Row],[wiek]]*Table1[[#This Row],[rok]],L814&lt;&gt;0,L814,L814=0,L814)</f>
        <v>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3">
      <c r="A816">
        <v>2021</v>
      </c>
      <c r="B816">
        <v>6</v>
      </c>
      <c r="C816">
        <v>102971</v>
      </c>
      <c r="D816">
        <v>97325</v>
      </c>
      <c r="E816">
        <v>80422</v>
      </c>
      <c r="F816">
        <v>75601</v>
      </c>
      <c r="G816">
        <f>Table1[[#This Row],[m_miasto]]+Table1[[#This Row],[k_miasto]]+Table1[[#This Row],[m_wies]]+Table1[[#This Row],[k_wies]]</f>
        <v>356319</v>
      </c>
      <c r="H816">
        <f>Table1[[#This Row],[m_miasto]]+Table1[[#This Row],[k_miasto]]</f>
        <v>200296</v>
      </c>
      <c r="I816">
        <f>Table1[[#This Row],[m_wies]]+Table1[[#This Row],[k_wies]]</f>
        <v>156023</v>
      </c>
      <c r="J816" s="1">
        <f>Table1[[#This Row],[m_miasto]]*Table1[[#This Row],[wiek]]</f>
        <v>617826</v>
      </c>
      <c r="K816" s="1">
        <f>Table1[[#This Row],[m_miasto]]+Table1[[#This Row],[m_wies]]-Table1[[#This Row],[k_miasto]]-Table1[[#This Row],[k_wies]]</f>
        <v>10467</v>
      </c>
      <c r="L816" s="1" cm="1">
        <f t="array" ref="L816">_xlfn.IFS(A815&lt;&gt;Table1[[#This Row],[rok]],0,AND(L815=0, Table1[[#This Row],[Column1]]&lt;0),Table1[[#This Row],[wiek]]*Table1[[#This Row],[rok]],L815&lt;&gt;0,L815,L815=0,L815)</f>
        <v>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3">
      <c r="A817">
        <v>2021</v>
      </c>
      <c r="B817">
        <v>7</v>
      </c>
      <c r="C817">
        <v>104828</v>
      </c>
      <c r="D817">
        <v>99098</v>
      </c>
      <c r="E817">
        <v>81748</v>
      </c>
      <c r="F817">
        <v>76825</v>
      </c>
      <c r="G817">
        <f>Table1[[#This Row],[m_miasto]]+Table1[[#This Row],[k_miasto]]+Table1[[#This Row],[m_wies]]+Table1[[#This Row],[k_wies]]</f>
        <v>362499</v>
      </c>
      <c r="H817">
        <f>Table1[[#This Row],[m_miasto]]+Table1[[#This Row],[k_miasto]]</f>
        <v>203926</v>
      </c>
      <c r="I817">
        <f>Table1[[#This Row],[m_wies]]+Table1[[#This Row],[k_wies]]</f>
        <v>158573</v>
      </c>
      <c r="J817" s="1">
        <f>Table1[[#This Row],[m_miasto]]*Table1[[#This Row],[wiek]]</f>
        <v>733796</v>
      </c>
      <c r="K817" s="1">
        <f>Table1[[#This Row],[m_miasto]]+Table1[[#This Row],[m_wies]]-Table1[[#This Row],[k_miasto]]-Table1[[#This Row],[k_wies]]</f>
        <v>10653</v>
      </c>
      <c r="L817" s="1" cm="1">
        <f t="array" ref="L817">_xlfn.IFS(A816&lt;&gt;Table1[[#This Row],[rok]],0,AND(L816=0, Table1[[#This Row],[Column1]]&lt;0),Table1[[#This Row],[wiek]]*Table1[[#This Row],[rok]],L816&lt;&gt;0,L816,L816=0,L816)</f>
        <v>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3">
      <c r="A818">
        <v>2021</v>
      </c>
      <c r="B818">
        <v>8</v>
      </c>
      <c r="C818">
        <v>105239</v>
      </c>
      <c r="D818">
        <v>99752</v>
      </c>
      <c r="E818">
        <v>80783</v>
      </c>
      <c r="F818">
        <v>76518</v>
      </c>
      <c r="G818">
        <f>Table1[[#This Row],[m_miasto]]+Table1[[#This Row],[k_miasto]]+Table1[[#This Row],[m_wies]]+Table1[[#This Row],[k_wies]]</f>
        <v>362292</v>
      </c>
      <c r="H818">
        <f>Table1[[#This Row],[m_miasto]]+Table1[[#This Row],[k_miasto]]</f>
        <v>204991</v>
      </c>
      <c r="I818">
        <f>Table1[[#This Row],[m_wies]]+Table1[[#This Row],[k_wies]]</f>
        <v>157301</v>
      </c>
      <c r="J818" s="1">
        <f>Table1[[#This Row],[m_miasto]]*Table1[[#This Row],[wiek]]</f>
        <v>841912</v>
      </c>
      <c r="K818" s="1">
        <f>Table1[[#This Row],[m_miasto]]+Table1[[#This Row],[m_wies]]-Table1[[#This Row],[k_miasto]]-Table1[[#This Row],[k_wies]]</f>
        <v>9752</v>
      </c>
      <c r="L818" s="1" cm="1">
        <f t="array" ref="L818">_xlfn.IFS(A817&lt;&gt;Table1[[#This Row],[rok]],0,AND(L817=0, Table1[[#This Row],[Column1]]&lt;0),Table1[[#This Row],[wiek]]*Table1[[#This Row],[rok]],L817&lt;&gt;0,L817,L817=0,L817)</f>
        <v>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3">
      <c r="A819">
        <v>2021</v>
      </c>
      <c r="B819">
        <v>9</v>
      </c>
      <c r="C819">
        <v>113199</v>
      </c>
      <c r="D819">
        <v>106965</v>
      </c>
      <c r="E819">
        <v>87216</v>
      </c>
      <c r="F819">
        <v>82169</v>
      </c>
      <c r="G819">
        <f>Table1[[#This Row],[m_miasto]]+Table1[[#This Row],[k_miasto]]+Table1[[#This Row],[m_wies]]+Table1[[#This Row],[k_wies]]</f>
        <v>389549</v>
      </c>
      <c r="H819">
        <f>Table1[[#This Row],[m_miasto]]+Table1[[#This Row],[k_miasto]]</f>
        <v>220164</v>
      </c>
      <c r="I819">
        <f>Table1[[#This Row],[m_wies]]+Table1[[#This Row],[k_wies]]</f>
        <v>169385</v>
      </c>
      <c r="J819" s="1">
        <f>Table1[[#This Row],[m_miasto]]*Table1[[#This Row],[wiek]]</f>
        <v>1018791</v>
      </c>
      <c r="K819" s="1">
        <f>Table1[[#This Row],[m_miasto]]+Table1[[#This Row],[m_wies]]-Table1[[#This Row],[k_miasto]]-Table1[[#This Row],[k_wies]]</f>
        <v>11281</v>
      </c>
      <c r="L819" s="1" cm="1">
        <f t="array" ref="L819">_xlfn.IFS(A818&lt;&gt;Table1[[#This Row],[rok]],0,AND(L818=0, Table1[[#This Row],[Column1]]&lt;0),Table1[[#This Row],[wiek]]*Table1[[#This Row],[rok]],L818&lt;&gt;0,L818,L818=0,L818)</f>
        <v>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3">
      <c r="A820">
        <v>2021</v>
      </c>
      <c r="B820">
        <v>10</v>
      </c>
      <c r="C820">
        <v>115194</v>
      </c>
      <c r="D820">
        <v>108569</v>
      </c>
      <c r="E820">
        <v>88798</v>
      </c>
      <c r="F820">
        <v>83979</v>
      </c>
      <c r="G820">
        <f>Table1[[#This Row],[m_miasto]]+Table1[[#This Row],[k_miasto]]+Table1[[#This Row],[m_wies]]+Table1[[#This Row],[k_wies]]</f>
        <v>396540</v>
      </c>
      <c r="H820">
        <f>Table1[[#This Row],[m_miasto]]+Table1[[#This Row],[k_miasto]]</f>
        <v>223763</v>
      </c>
      <c r="I820">
        <f>Table1[[#This Row],[m_wies]]+Table1[[#This Row],[k_wies]]</f>
        <v>172777</v>
      </c>
      <c r="J820" s="1">
        <f>Table1[[#This Row],[m_miasto]]*Table1[[#This Row],[wiek]]</f>
        <v>1151940</v>
      </c>
      <c r="K820" s="1">
        <f>Table1[[#This Row],[m_miasto]]+Table1[[#This Row],[m_wies]]-Table1[[#This Row],[k_miasto]]-Table1[[#This Row],[k_wies]]</f>
        <v>11444</v>
      </c>
      <c r="L820" s="1" cm="1">
        <f t="array" ref="L820">_xlfn.IFS(A819&lt;&gt;Table1[[#This Row],[rok]],0,AND(L819=0, Table1[[#This Row],[Column1]]&lt;0),Table1[[#This Row],[wiek]]*Table1[[#This Row],[rok]],L819&lt;&gt;0,L819,L819=0,L819)</f>
        <v>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3">
      <c r="A821">
        <v>2021</v>
      </c>
      <c r="B821">
        <v>11</v>
      </c>
      <c r="C821">
        <v>119829</v>
      </c>
      <c r="D821">
        <v>113551</v>
      </c>
      <c r="E821">
        <v>92768</v>
      </c>
      <c r="F821">
        <v>87558</v>
      </c>
      <c r="G821">
        <f>Table1[[#This Row],[m_miasto]]+Table1[[#This Row],[k_miasto]]+Table1[[#This Row],[m_wies]]+Table1[[#This Row],[k_wies]]</f>
        <v>413706</v>
      </c>
      <c r="H821">
        <f>Table1[[#This Row],[m_miasto]]+Table1[[#This Row],[k_miasto]]</f>
        <v>233380</v>
      </c>
      <c r="I821">
        <f>Table1[[#This Row],[m_wies]]+Table1[[#This Row],[k_wies]]</f>
        <v>180326</v>
      </c>
      <c r="J821" s="1">
        <f>Table1[[#This Row],[m_miasto]]*Table1[[#This Row],[wiek]]</f>
        <v>1318119</v>
      </c>
      <c r="K821" s="1">
        <f>Table1[[#This Row],[m_miasto]]+Table1[[#This Row],[m_wies]]-Table1[[#This Row],[k_miasto]]-Table1[[#This Row],[k_wies]]</f>
        <v>11488</v>
      </c>
      <c r="L821" s="1" cm="1">
        <f t="array" ref="L821">_xlfn.IFS(A820&lt;&gt;Table1[[#This Row],[rok]],0,AND(L820=0, Table1[[#This Row],[Column1]]&lt;0),Table1[[#This Row],[wiek]]*Table1[[#This Row],[rok]],L820&lt;&gt;0,L820,L820=0,L820)</f>
        <v>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3">
      <c r="A822">
        <v>2021</v>
      </c>
      <c r="B822">
        <v>12</v>
      </c>
      <c r="C822">
        <v>124129</v>
      </c>
      <c r="D822">
        <v>118226</v>
      </c>
      <c r="E822">
        <v>97246</v>
      </c>
      <c r="F822">
        <v>92735</v>
      </c>
      <c r="G822">
        <f>Table1[[#This Row],[m_miasto]]+Table1[[#This Row],[k_miasto]]+Table1[[#This Row],[m_wies]]+Table1[[#This Row],[k_wies]]</f>
        <v>432336</v>
      </c>
      <c r="H822">
        <f>Table1[[#This Row],[m_miasto]]+Table1[[#This Row],[k_miasto]]</f>
        <v>242355</v>
      </c>
      <c r="I822">
        <f>Table1[[#This Row],[m_wies]]+Table1[[#This Row],[k_wies]]</f>
        <v>189981</v>
      </c>
      <c r="J822" s="1">
        <f>Table1[[#This Row],[m_miasto]]*Table1[[#This Row],[wiek]]</f>
        <v>1489548</v>
      </c>
      <c r="K822" s="1">
        <f>Table1[[#This Row],[m_miasto]]+Table1[[#This Row],[m_wies]]-Table1[[#This Row],[k_miasto]]-Table1[[#This Row],[k_wies]]</f>
        <v>10414</v>
      </c>
      <c r="L822" s="1" cm="1">
        <f t="array" ref="L822">_xlfn.IFS(A821&lt;&gt;Table1[[#This Row],[rok]],0,AND(L821=0, Table1[[#This Row],[Column1]]&lt;0),Table1[[#This Row],[wiek]]*Table1[[#This Row],[rok]],L821&lt;&gt;0,L821,L821=0,L821)</f>
        <v>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3">
      <c r="A823">
        <v>2021</v>
      </c>
      <c r="B823">
        <v>13</v>
      </c>
      <c r="C823">
        <v>122144</v>
      </c>
      <c r="D823">
        <v>116761</v>
      </c>
      <c r="E823">
        <v>97992</v>
      </c>
      <c r="F823">
        <v>93130</v>
      </c>
      <c r="G823">
        <f>Table1[[#This Row],[m_miasto]]+Table1[[#This Row],[k_miasto]]+Table1[[#This Row],[m_wies]]+Table1[[#This Row],[k_wies]]</f>
        <v>430027</v>
      </c>
      <c r="H823">
        <f>Table1[[#This Row],[m_miasto]]+Table1[[#This Row],[k_miasto]]</f>
        <v>238905</v>
      </c>
      <c r="I823">
        <f>Table1[[#This Row],[m_wies]]+Table1[[#This Row],[k_wies]]</f>
        <v>191122</v>
      </c>
      <c r="J823" s="1">
        <f>Table1[[#This Row],[m_miasto]]*Table1[[#This Row],[wiek]]</f>
        <v>1587872</v>
      </c>
      <c r="K823" s="1">
        <f>Table1[[#This Row],[m_miasto]]+Table1[[#This Row],[m_wies]]-Table1[[#This Row],[k_miasto]]-Table1[[#This Row],[k_wies]]</f>
        <v>10245</v>
      </c>
      <c r="L823" s="1" cm="1">
        <f t="array" ref="L823">_xlfn.IFS(A822&lt;&gt;Table1[[#This Row],[rok]],0,AND(L822=0, Table1[[#This Row],[Column1]]&lt;0),Table1[[#This Row],[wiek]]*Table1[[#This Row],[rok]],L822&lt;&gt;0,L822,L822=0,L822)</f>
        <v>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3">
      <c r="A824">
        <v>2021</v>
      </c>
      <c r="B824">
        <v>14</v>
      </c>
      <c r="C824">
        <v>113377</v>
      </c>
      <c r="D824">
        <v>108177</v>
      </c>
      <c r="E824">
        <v>92783</v>
      </c>
      <c r="F824">
        <v>87844</v>
      </c>
      <c r="G824">
        <f>Table1[[#This Row],[m_miasto]]+Table1[[#This Row],[k_miasto]]+Table1[[#This Row],[m_wies]]+Table1[[#This Row],[k_wies]]</f>
        <v>402181</v>
      </c>
      <c r="H824">
        <f>Table1[[#This Row],[m_miasto]]+Table1[[#This Row],[k_miasto]]</f>
        <v>221554</v>
      </c>
      <c r="I824">
        <f>Table1[[#This Row],[m_wies]]+Table1[[#This Row],[k_wies]]</f>
        <v>180627</v>
      </c>
      <c r="J824" s="1">
        <f>Table1[[#This Row],[m_miasto]]*Table1[[#This Row],[wiek]]</f>
        <v>1587278</v>
      </c>
      <c r="K824" s="1">
        <f>Table1[[#This Row],[m_miasto]]+Table1[[#This Row],[m_wies]]-Table1[[#This Row],[k_miasto]]-Table1[[#This Row],[k_wies]]</f>
        <v>10139</v>
      </c>
      <c r="L824" s="1" cm="1">
        <f t="array" ref="L824">_xlfn.IFS(A823&lt;&gt;Table1[[#This Row],[rok]],0,AND(L823=0, Table1[[#This Row],[Column1]]&lt;0),Table1[[#This Row],[wiek]]*Table1[[#This Row],[rok]],L823&lt;&gt;0,L823,L823=0,L823)</f>
        <v>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3">
      <c r="A825">
        <v>2021</v>
      </c>
      <c r="B825">
        <v>15</v>
      </c>
      <c r="C825">
        <v>107026</v>
      </c>
      <c r="D825">
        <v>101925</v>
      </c>
      <c r="E825">
        <v>88781</v>
      </c>
      <c r="F825">
        <v>84078</v>
      </c>
      <c r="G825">
        <f>Table1[[#This Row],[m_miasto]]+Table1[[#This Row],[k_miasto]]+Table1[[#This Row],[m_wies]]+Table1[[#This Row],[k_wies]]</f>
        <v>381810</v>
      </c>
      <c r="H825">
        <f>Table1[[#This Row],[m_miasto]]+Table1[[#This Row],[k_miasto]]</f>
        <v>208951</v>
      </c>
      <c r="I825">
        <f>Table1[[#This Row],[m_wies]]+Table1[[#This Row],[k_wies]]</f>
        <v>172859</v>
      </c>
      <c r="J825" s="1">
        <f>Table1[[#This Row],[m_miasto]]*Table1[[#This Row],[wiek]]</f>
        <v>1605390</v>
      </c>
      <c r="K825" s="1">
        <f>Table1[[#This Row],[m_miasto]]+Table1[[#This Row],[m_wies]]-Table1[[#This Row],[k_miasto]]-Table1[[#This Row],[k_wies]]</f>
        <v>9804</v>
      </c>
      <c r="L825" s="1" cm="1">
        <f t="array" ref="L825">_xlfn.IFS(A824&lt;&gt;Table1[[#This Row],[rok]],0,AND(L824=0, Table1[[#This Row],[Column1]]&lt;0),Table1[[#This Row],[wiek]]*Table1[[#This Row],[rok]],L824&lt;&gt;0,L824,L824=0,L824)</f>
        <v>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3">
      <c r="A826">
        <v>2021</v>
      </c>
      <c r="B826">
        <v>16</v>
      </c>
      <c r="C826">
        <v>102119</v>
      </c>
      <c r="D826">
        <v>97168</v>
      </c>
      <c r="E826">
        <v>86149</v>
      </c>
      <c r="F826">
        <v>82194</v>
      </c>
      <c r="G826">
        <f>Table1[[#This Row],[m_miasto]]+Table1[[#This Row],[k_miasto]]+Table1[[#This Row],[m_wies]]+Table1[[#This Row],[k_wies]]</f>
        <v>367630</v>
      </c>
      <c r="H826">
        <f>Table1[[#This Row],[m_miasto]]+Table1[[#This Row],[k_miasto]]</f>
        <v>199287</v>
      </c>
      <c r="I826">
        <f>Table1[[#This Row],[m_wies]]+Table1[[#This Row],[k_wies]]</f>
        <v>168343</v>
      </c>
      <c r="J826" s="1">
        <f>Table1[[#This Row],[m_miasto]]*Table1[[#This Row],[wiek]]</f>
        <v>1633904</v>
      </c>
      <c r="K826" s="1">
        <f>Table1[[#This Row],[m_miasto]]+Table1[[#This Row],[m_wies]]-Table1[[#This Row],[k_miasto]]-Table1[[#This Row],[k_wies]]</f>
        <v>8906</v>
      </c>
      <c r="L826" s="1" cm="1">
        <f t="array" ref="L826">_xlfn.IFS(A825&lt;&gt;Table1[[#This Row],[rok]],0,AND(L825=0, Table1[[#This Row],[Column1]]&lt;0),Table1[[#This Row],[wiek]]*Table1[[#This Row],[rok]],L825&lt;&gt;0,L825,L825=0,L825)</f>
        <v>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3">
      <c r="A827">
        <v>2021</v>
      </c>
      <c r="B827">
        <v>17</v>
      </c>
      <c r="C827">
        <v>98378</v>
      </c>
      <c r="D827">
        <v>93149</v>
      </c>
      <c r="E827">
        <v>84348</v>
      </c>
      <c r="F827">
        <v>80087</v>
      </c>
      <c r="G827">
        <f>Table1[[#This Row],[m_miasto]]+Table1[[#This Row],[k_miasto]]+Table1[[#This Row],[m_wies]]+Table1[[#This Row],[k_wies]]</f>
        <v>355962</v>
      </c>
      <c r="H827">
        <f>Table1[[#This Row],[m_miasto]]+Table1[[#This Row],[k_miasto]]</f>
        <v>191527</v>
      </c>
      <c r="I827">
        <f>Table1[[#This Row],[m_wies]]+Table1[[#This Row],[k_wies]]</f>
        <v>164435</v>
      </c>
      <c r="J827" s="1">
        <f>Table1[[#This Row],[m_miasto]]*Table1[[#This Row],[wiek]]</f>
        <v>1672426</v>
      </c>
      <c r="K827" s="1">
        <f>Table1[[#This Row],[m_miasto]]+Table1[[#This Row],[m_wies]]-Table1[[#This Row],[k_miasto]]-Table1[[#This Row],[k_wies]]</f>
        <v>9490</v>
      </c>
      <c r="L827" s="1" cm="1">
        <f t="array" ref="L827">_xlfn.IFS(A826&lt;&gt;Table1[[#This Row],[rok]],0,AND(L826=0, Table1[[#This Row],[Column1]]&lt;0),Table1[[#This Row],[wiek]]*Table1[[#This Row],[rok]],L826&lt;&gt;0,L826,L826=0,L826)</f>
        <v>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3">
      <c r="A828">
        <v>2021</v>
      </c>
      <c r="B828">
        <v>18</v>
      </c>
      <c r="C828">
        <v>95092</v>
      </c>
      <c r="D828">
        <v>91133</v>
      </c>
      <c r="E828">
        <v>83987</v>
      </c>
      <c r="F828">
        <v>79530</v>
      </c>
      <c r="G828">
        <f>Table1[[#This Row],[m_miasto]]+Table1[[#This Row],[k_miasto]]+Table1[[#This Row],[m_wies]]+Table1[[#This Row],[k_wies]]</f>
        <v>349742</v>
      </c>
      <c r="H828">
        <f>Table1[[#This Row],[m_miasto]]+Table1[[#This Row],[k_miasto]]</f>
        <v>186225</v>
      </c>
      <c r="I828">
        <f>Table1[[#This Row],[m_wies]]+Table1[[#This Row],[k_wies]]</f>
        <v>163517</v>
      </c>
      <c r="J828" s="1">
        <f>Table1[[#This Row],[m_miasto]]*Table1[[#This Row],[wiek]]</f>
        <v>1711656</v>
      </c>
      <c r="K828" s="1">
        <f>Table1[[#This Row],[m_miasto]]+Table1[[#This Row],[m_wies]]-Table1[[#This Row],[k_miasto]]-Table1[[#This Row],[k_wies]]</f>
        <v>8416</v>
      </c>
      <c r="L828" s="1" cm="1">
        <f t="array" ref="L828">_xlfn.IFS(A827&lt;&gt;Table1[[#This Row],[rok]],0,AND(L827=0, Table1[[#This Row],[Column1]]&lt;0),Table1[[#This Row],[wiek]]*Table1[[#This Row],[rok]],L827&lt;&gt;0,L827,L827=0,L827)</f>
        <v>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3">
      <c r="A829">
        <v>2021</v>
      </c>
      <c r="B829">
        <v>19</v>
      </c>
      <c r="C829">
        <v>95277</v>
      </c>
      <c r="D829">
        <v>90997</v>
      </c>
      <c r="E829">
        <v>85717</v>
      </c>
      <c r="F829">
        <v>81194</v>
      </c>
      <c r="G829">
        <f>Table1[[#This Row],[m_miasto]]+Table1[[#This Row],[k_miasto]]+Table1[[#This Row],[m_wies]]+Table1[[#This Row],[k_wies]]</f>
        <v>353185</v>
      </c>
      <c r="H829">
        <f>Table1[[#This Row],[m_miasto]]+Table1[[#This Row],[k_miasto]]</f>
        <v>186274</v>
      </c>
      <c r="I829">
        <f>Table1[[#This Row],[m_wies]]+Table1[[#This Row],[k_wies]]</f>
        <v>166911</v>
      </c>
      <c r="J829" s="1">
        <f>Table1[[#This Row],[m_miasto]]*Table1[[#This Row],[wiek]]</f>
        <v>1810263</v>
      </c>
      <c r="K829" s="1">
        <f>Table1[[#This Row],[m_miasto]]+Table1[[#This Row],[m_wies]]-Table1[[#This Row],[k_miasto]]-Table1[[#This Row],[k_wies]]</f>
        <v>8803</v>
      </c>
      <c r="L829" s="1" cm="1">
        <f t="array" ref="L829">_xlfn.IFS(A828&lt;&gt;Table1[[#This Row],[rok]],0,AND(L828=0, Table1[[#This Row],[Column1]]&lt;0),Table1[[#This Row],[wiek]]*Table1[[#This Row],[rok]],L828&lt;&gt;0,L828,L828=0,L828)</f>
        <v>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3">
      <c r="A830">
        <v>2021</v>
      </c>
      <c r="B830">
        <v>20</v>
      </c>
      <c r="C830">
        <v>98604</v>
      </c>
      <c r="D830">
        <v>94398</v>
      </c>
      <c r="E830">
        <v>88538</v>
      </c>
      <c r="F830">
        <v>84012</v>
      </c>
      <c r="G830">
        <f>Table1[[#This Row],[m_miasto]]+Table1[[#This Row],[k_miasto]]+Table1[[#This Row],[m_wies]]+Table1[[#This Row],[k_wies]]</f>
        <v>365552</v>
      </c>
      <c r="H830">
        <f>Table1[[#This Row],[m_miasto]]+Table1[[#This Row],[k_miasto]]</f>
        <v>193002</v>
      </c>
      <c r="I830">
        <f>Table1[[#This Row],[m_wies]]+Table1[[#This Row],[k_wies]]</f>
        <v>172550</v>
      </c>
      <c r="J830" s="1">
        <f>Table1[[#This Row],[m_miasto]]*Table1[[#This Row],[wiek]]</f>
        <v>1972080</v>
      </c>
      <c r="K830" s="1">
        <f>Table1[[#This Row],[m_miasto]]+Table1[[#This Row],[m_wies]]-Table1[[#This Row],[k_miasto]]-Table1[[#This Row],[k_wies]]</f>
        <v>8732</v>
      </c>
      <c r="L830" s="1" cm="1">
        <f t="array" ref="L830">_xlfn.IFS(A829&lt;&gt;Table1[[#This Row],[rok]],0,AND(L829=0, Table1[[#This Row],[Column1]]&lt;0),Table1[[#This Row],[wiek]]*Table1[[#This Row],[rok]],L829&lt;&gt;0,L829,L829=0,L829)</f>
        <v>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3">
      <c r="A831">
        <v>2021</v>
      </c>
      <c r="B831">
        <v>21</v>
      </c>
      <c r="C831">
        <v>101116</v>
      </c>
      <c r="D831">
        <v>97033</v>
      </c>
      <c r="E831">
        <v>91111</v>
      </c>
      <c r="F831">
        <v>86260</v>
      </c>
      <c r="G831">
        <f>Table1[[#This Row],[m_miasto]]+Table1[[#This Row],[k_miasto]]+Table1[[#This Row],[m_wies]]+Table1[[#This Row],[k_wies]]</f>
        <v>375520</v>
      </c>
      <c r="H831">
        <f>Table1[[#This Row],[m_miasto]]+Table1[[#This Row],[k_miasto]]</f>
        <v>198149</v>
      </c>
      <c r="I831">
        <f>Table1[[#This Row],[m_wies]]+Table1[[#This Row],[k_wies]]</f>
        <v>177371</v>
      </c>
      <c r="J831" s="1">
        <f>Table1[[#This Row],[m_miasto]]*Table1[[#This Row],[wiek]]</f>
        <v>2123436</v>
      </c>
      <c r="K831" s="1">
        <f>Table1[[#This Row],[m_miasto]]+Table1[[#This Row],[m_wies]]-Table1[[#This Row],[k_miasto]]-Table1[[#This Row],[k_wies]]</f>
        <v>8934</v>
      </c>
      <c r="L831" s="1" cm="1">
        <f t="array" ref="L831">_xlfn.IFS(A830&lt;&gt;Table1[[#This Row],[rok]],0,AND(L830=0, Table1[[#This Row],[Column1]]&lt;0),Table1[[#This Row],[wiek]]*Table1[[#This Row],[rok]],L830&lt;&gt;0,L830,L830=0,L830)</f>
        <v>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3">
      <c r="A832">
        <v>2021</v>
      </c>
      <c r="B832">
        <v>22</v>
      </c>
      <c r="C832">
        <v>101128</v>
      </c>
      <c r="D832">
        <v>97332</v>
      </c>
      <c r="E832">
        <v>92518</v>
      </c>
      <c r="F832">
        <v>87611</v>
      </c>
      <c r="G832">
        <f>Table1[[#This Row],[m_miasto]]+Table1[[#This Row],[k_miasto]]+Table1[[#This Row],[m_wies]]+Table1[[#This Row],[k_wies]]</f>
        <v>378589</v>
      </c>
      <c r="H832">
        <f>Table1[[#This Row],[m_miasto]]+Table1[[#This Row],[k_miasto]]</f>
        <v>198460</v>
      </c>
      <c r="I832">
        <f>Table1[[#This Row],[m_wies]]+Table1[[#This Row],[k_wies]]</f>
        <v>180129</v>
      </c>
      <c r="J832" s="1">
        <f>Table1[[#This Row],[m_miasto]]*Table1[[#This Row],[wiek]]</f>
        <v>2224816</v>
      </c>
      <c r="K832" s="1">
        <f>Table1[[#This Row],[m_miasto]]+Table1[[#This Row],[m_wies]]-Table1[[#This Row],[k_miasto]]-Table1[[#This Row],[k_wies]]</f>
        <v>8703</v>
      </c>
      <c r="L832" s="1" cm="1">
        <f t="array" ref="L832">_xlfn.IFS(A831&lt;&gt;Table1[[#This Row],[rok]],0,AND(L831=0, Table1[[#This Row],[Column1]]&lt;0),Table1[[#This Row],[wiek]]*Table1[[#This Row],[rok]],L831&lt;&gt;0,L831,L831=0,L831)</f>
        <v>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3">
      <c r="A833">
        <v>2021</v>
      </c>
      <c r="B833">
        <v>23</v>
      </c>
      <c r="C833">
        <v>104446</v>
      </c>
      <c r="D833">
        <v>100401</v>
      </c>
      <c r="E833">
        <v>95300</v>
      </c>
      <c r="F833">
        <v>89473</v>
      </c>
      <c r="G833">
        <f>Table1[[#This Row],[m_miasto]]+Table1[[#This Row],[k_miasto]]+Table1[[#This Row],[m_wies]]+Table1[[#This Row],[k_wies]]</f>
        <v>389620</v>
      </c>
      <c r="H833">
        <f>Table1[[#This Row],[m_miasto]]+Table1[[#This Row],[k_miasto]]</f>
        <v>204847</v>
      </c>
      <c r="I833">
        <f>Table1[[#This Row],[m_wies]]+Table1[[#This Row],[k_wies]]</f>
        <v>184773</v>
      </c>
      <c r="J833" s="1">
        <f>Table1[[#This Row],[m_miasto]]*Table1[[#This Row],[wiek]]</f>
        <v>2402258</v>
      </c>
      <c r="K833" s="1">
        <f>Table1[[#This Row],[m_miasto]]+Table1[[#This Row],[m_wies]]-Table1[[#This Row],[k_miasto]]-Table1[[#This Row],[k_wies]]</f>
        <v>9872</v>
      </c>
      <c r="L833" s="1" cm="1">
        <f t="array" ref="L833">_xlfn.IFS(A832&lt;&gt;Table1[[#This Row],[rok]],0,AND(L832=0, Table1[[#This Row],[Column1]]&lt;0),Table1[[#This Row],[wiek]]*Table1[[#This Row],[rok]],L832&lt;&gt;0,L832,L832=0,L832)</f>
        <v>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3">
      <c r="A834">
        <v>2021</v>
      </c>
      <c r="B834">
        <v>24</v>
      </c>
      <c r="C834">
        <v>111137</v>
      </c>
      <c r="D834">
        <v>109410</v>
      </c>
      <c r="E834">
        <v>96418</v>
      </c>
      <c r="F834">
        <v>89028</v>
      </c>
      <c r="G834">
        <f>Table1[[#This Row],[m_miasto]]+Table1[[#This Row],[k_miasto]]+Table1[[#This Row],[m_wies]]+Table1[[#This Row],[k_wies]]</f>
        <v>405993</v>
      </c>
      <c r="H834">
        <f>Table1[[#This Row],[m_miasto]]+Table1[[#This Row],[k_miasto]]</f>
        <v>220547</v>
      </c>
      <c r="I834">
        <f>Table1[[#This Row],[m_wies]]+Table1[[#This Row],[k_wies]]</f>
        <v>185446</v>
      </c>
      <c r="J834" s="1">
        <f>Table1[[#This Row],[m_miasto]]*Table1[[#This Row],[wiek]]</f>
        <v>2667288</v>
      </c>
      <c r="K834" s="1">
        <f>Table1[[#This Row],[m_miasto]]+Table1[[#This Row],[m_wies]]-Table1[[#This Row],[k_miasto]]-Table1[[#This Row],[k_wies]]</f>
        <v>9117</v>
      </c>
      <c r="L834" s="1" cm="1">
        <f t="array" ref="L834">_xlfn.IFS(A833&lt;&gt;Table1[[#This Row],[rok]],0,AND(L833=0, Table1[[#This Row],[Column1]]&lt;0),Table1[[#This Row],[wiek]]*Table1[[#This Row],[rok]],L833&lt;&gt;0,L833,L833=0,L833)</f>
        <v>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3">
      <c r="A835">
        <v>2021</v>
      </c>
      <c r="B835">
        <v>25</v>
      </c>
      <c r="C835">
        <v>116362</v>
      </c>
      <c r="D835">
        <v>114540</v>
      </c>
      <c r="E835">
        <v>99974</v>
      </c>
      <c r="F835">
        <v>91604</v>
      </c>
      <c r="G835">
        <f>Table1[[#This Row],[m_miasto]]+Table1[[#This Row],[k_miasto]]+Table1[[#This Row],[m_wies]]+Table1[[#This Row],[k_wies]]</f>
        <v>422480</v>
      </c>
      <c r="H835">
        <f>Table1[[#This Row],[m_miasto]]+Table1[[#This Row],[k_miasto]]</f>
        <v>230902</v>
      </c>
      <c r="I835">
        <f>Table1[[#This Row],[m_wies]]+Table1[[#This Row],[k_wies]]</f>
        <v>191578</v>
      </c>
      <c r="J835" s="1">
        <f>Table1[[#This Row],[m_miasto]]*Table1[[#This Row],[wiek]]</f>
        <v>2909050</v>
      </c>
      <c r="K835" s="1">
        <f>Table1[[#This Row],[m_miasto]]+Table1[[#This Row],[m_wies]]-Table1[[#This Row],[k_miasto]]-Table1[[#This Row],[k_wies]]</f>
        <v>10192</v>
      </c>
      <c r="L835" s="1" cm="1">
        <f t="array" ref="L835">_xlfn.IFS(A834&lt;&gt;Table1[[#This Row],[rok]],0,AND(L834=0, Table1[[#This Row],[Column1]]&lt;0),Table1[[#This Row],[wiek]]*Table1[[#This Row],[rok]],L834&lt;&gt;0,L834,L834=0,L834)</f>
        <v>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3">
      <c r="A836">
        <v>2021</v>
      </c>
      <c r="B836">
        <v>26</v>
      </c>
      <c r="C836">
        <v>116900</v>
      </c>
      <c r="D836">
        <v>114997</v>
      </c>
      <c r="E836">
        <v>104679</v>
      </c>
      <c r="F836">
        <v>97824</v>
      </c>
      <c r="G836">
        <f>Table1[[#This Row],[m_miasto]]+Table1[[#This Row],[k_miasto]]+Table1[[#This Row],[m_wies]]+Table1[[#This Row],[k_wies]]</f>
        <v>434400</v>
      </c>
      <c r="H836">
        <f>Table1[[#This Row],[m_miasto]]+Table1[[#This Row],[k_miasto]]</f>
        <v>231897</v>
      </c>
      <c r="I836">
        <f>Table1[[#This Row],[m_wies]]+Table1[[#This Row],[k_wies]]</f>
        <v>202503</v>
      </c>
      <c r="J836" s="1">
        <f>Table1[[#This Row],[m_miasto]]*Table1[[#This Row],[wiek]]</f>
        <v>3039400</v>
      </c>
      <c r="K836" s="1">
        <f>Table1[[#This Row],[m_miasto]]+Table1[[#This Row],[m_wies]]-Table1[[#This Row],[k_miasto]]-Table1[[#This Row],[k_wies]]</f>
        <v>8758</v>
      </c>
      <c r="L836" s="1" cm="1">
        <f t="array" ref="L836">_xlfn.IFS(A835&lt;&gt;Table1[[#This Row],[rok]],0,AND(L835=0, Table1[[#This Row],[Column1]]&lt;0),Table1[[#This Row],[wiek]]*Table1[[#This Row],[rok]],L835&lt;&gt;0,L835,L835=0,L835)</f>
        <v>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3">
      <c r="A837">
        <v>2021</v>
      </c>
      <c r="B837">
        <v>27</v>
      </c>
      <c r="C837">
        <v>127245</v>
      </c>
      <c r="D837">
        <v>126472</v>
      </c>
      <c r="E837">
        <v>107774</v>
      </c>
      <c r="F837">
        <v>100429</v>
      </c>
      <c r="G837">
        <f>Table1[[#This Row],[m_miasto]]+Table1[[#This Row],[k_miasto]]+Table1[[#This Row],[m_wies]]+Table1[[#This Row],[k_wies]]</f>
        <v>461920</v>
      </c>
      <c r="H837">
        <f>Table1[[#This Row],[m_miasto]]+Table1[[#This Row],[k_miasto]]</f>
        <v>253717</v>
      </c>
      <c r="I837">
        <f>Table1[[#This Row],[m_wies]]+Table1[[#This Row],[k_wies]]</f>
        <v>208203</v>
      </c>
      <c r="J837" s="1">
        <f>Table1[[#This Row],[m_miasto]]*Table1[[#This Row],[wiek]]</f>
        <v>3435615</v>
      </c>
      <c r="K837" s="1">
        <f>Table1[[#This Row],[m_miasto]]+Table1[[#This Row],[m_wies]]-Table1[[#This Row],[k_miasto]]-Table1[[#This Row],[k_wies]]</f>
        <v>8118</v>
      </c>
      <c r="L837" s="1" cm="1">
        <f t="array" ref="L837">_xlfn.IFS(A836&lt;&gt;Table1[[#This Row],[rok]],0,AND(L836=0, Table1[[#This Row],[Column1]]&lt;0),Table1[[#This Row],[wiek]]*Table1[[#This Row],[rok]],L836&lt;&gt;0,L836,L836=0,L836)</f>
        <v>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3">
      <c r="A838">
        <v>2021</v>
      </c>
      <c r="B838">
        <v>28</v>
      </c>
      <c r="C838">
        <v>133278</v>
      </c>
      <c r="D838">
        <v>132229</v>
      </c>
      <c r="E838">
        <v>112206</v>
      </c>
      <c r="F838">
        <v>103229</v>
      </c>
      <c r="G838">
        <f>Table1[[#This Row],[m_miasto]]+Table1[[#This Row],[k_miasto]]+Table1[[#This Row],[m_wies]]+Table1[[#This Row],[k_wies]]</f>
        <v>480942</v>
      </c>
      <c r="H838">
        <f>Table1[[#This Row],[m_miasto]]+Table1[[#This Row],[k_miasto]]</f>
        <v>265507</v>
      </c>
      <c r="I838">
        <f>Table1[[#This Row],[m_wies]]+Table1[[#This Row],[k_wies]]</f>
        <v>215435</v>
      </c>
      <c r="J838" s="1">
        <f>Table1[[#This Row],[m_miasto]]*Table1[[#This Row],[wiek]]</f>
        <v>3731784</v>
      </c>
      <c r="K838" s="1">
        <f>Table1[[#This Row],[m_miasto]]+Table1[[#This Row],[m_wies]]-Table1[[#This Row],[k_miasto]]-Table1[[#This Row],[k_wies]]</f>
        <v>10026</v>
      </c>
      <c r="L838" s="1" cm="1">
        <f t="array" ref="L838">_xlfn.IFS(A837&lt;&gt;Table1[[#This Row],[rok]],0,AND(L837=0, Table1[[#This Row],[Column1]]&lt;0),Table1[[#This Row],[wiek]]*Table1[[#This Row],[rok]],L837&lt;&gt;0,L837,L837=0,L837)</f>
        <v>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3">
      <c r="A839">
        <v>2021</v>
      </c>
      <c r="B839">
        <v>29</v>
      </c>
      <c r="C839">
        <v>138467</v>
      </c>
      <c r="D839">
        <v>136923</v>
      </c>
      <c r="E839">
        <v>116302</v>
      </c>
      <c r="F839">
        <v>107776</v>
      </c>
      <c r="G839">
        <f>Table1[[#This Row],[m_miasto]]+Table1[[#This Row],[k_miasto]]+Table1[[#This Row],[m_wies]]+Table1[[#This Row],[k_wies]]</f>
        <v>499468</v>
      </c>
      <c r="H839">
        <f>Table1[[#This Row],[m_miasto]]+Table1[[#This Row],[k_miasto]]</f>
        <v>275390</v>
      </c>
      <c r="I839">
        <f>Table1[[#This Row],[m_wies]]+Table1[[#This Row],[k_wies]]</f>
        <v>224078</v>
      </c>
      <c r="J839" s="1">
        <f>Table1[[#This Row],[m_miasto]]*Table1[[#This Row],[wiek]]</f>
        <v>4015543</v>
      </c>
      <c r="K839" s="1">
        <f>Table1[[#This Row],[m_miasto]]+Table1[[#This Row],[m_wies]]-Table1[[#This Row],[k_miasto]]-Table1[[#This Row],[k_wies]]</f>
        <v>10070</v>
      </c>
      <c r="L839" s="1" cm="1">
        <f t="array" ref="L839">_xlfn.IFS(A838&lt;&gt;Table1[[#This Row],[rok]],0,AND(L838=0, Table1[[#This Row],[Column1]]&lt;0),Table1[[#This Row],[wiek]]*Table1[[#This Row],[rok]],L838&lt;&gt;0,L838,L838=0,L838)</f>
        <v>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3">
      <c r="A840">
        <v>2021</v>
      </c>
      <c r="B840">
        <v>30</v>
      </c>
      <c r="C840">
        <v>151390</v>
      </c>
      <c r="D840">
        <v>150539</v>
      </c>
      <c r="E840">
        <v>119107</v>
      </c>
      <c r="F840">
        <v>108345</v>
      </c>
      <c r="G840">
        <f>Table1[[#This Row],[m_miasto]]+Table1[[#This Row],[k_miasto]]+Table1[[#This Row],[m_wies]]+Table1[[#This Row],[k_wies]]</f>
        <v>529381</v>
      </c>
      <c r="H840">
        <f>Table1[[#This Row],[m_miasto]]+Table1[[#This Row],[k_miasto]]</f>
        <v>301929</v>
      </c>
      <c r="I840">
        <f>Table1[[#This Row],[m_wies]]+Table1[[#This Row],[k_wies]]</f>
        <v>227452</v>
      </c>
      <c r="J840" s="1">
        <f>Table1[[#This Row],[m_miasto]]*Table1[[#This Row],[wiek]]</f>
        <v>4541700</v>
      </c>
      <c r="K840" s="1">
        <f>Table1[[#This Row],[m_miasto]]+Table1[[#This Row],[m_wies]]-Table1[[#This Row],[k_miasto]]-Table1[[#This Row],[k_wies]]</f>
        <v>11613</v>
      </c>
      <c r="L840" s="1" cm="1">
        <f t="array" ref="L840">_xlfn.IFS(A839&lt;&gt;Table1[[#This Row],[rok]],0,AND(L839=0, Table1[[#This Row],[Column1]]&lt;0),Table1[[#This Row],[wiek]]*Table1[[#This Row],[rok]],L839&lt;&gt;0,L839,L839=0,L839)</f>
        <v>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3">
      <c r="A841">
        <v>2021</v>
      </c>
      <c r="B841">
        <v>31</v>
      </c>
      <c r="C841">
        <v>157614</v>
      </c>
      <c r="D841">
        <v>157146</v>
      </c>
      <c r="E841">
        <v>118700</v>
      </c>
      <c r="F841">
        <v>108188</v>
      </c>
      <c r="G841">
        <f>Table1[[#This Row],[m_miasto]]+Table1[[#This Row],[k_miasto]]+Table1[[#This Row],[m_wies]]+Table1[[#This Row],[k_wies]]</f>
        <v>541648</v>
      </c>
      <c r="H841">
        <f>Table1[[#This Row],[m_miasto]]+Table1[[#This Row],[k_miasto]]</f>
        <v>314760</v>
      </c>
      <c r="I841">
        <f>Table1[[#This Row],[m_wies]]+Table1[[#This Row],[k_wies]]</f>
        <v>226888</v>
      </c>
      <c r="J841" s="1">
        <f>Table1[[#This Row],[m_miasto]]*Table1[[#This Row],[wiek]]</f>
        <v>4886034</v>
      </c>
      <c r="K841" s="1">
        <f>Table1[[#This Row],[m_miasto]]+Table1[[#This Row],[m_wies]]-Table1[[#This Row],[k_miasto]]-Table1[[#This Row],[k_wies]]</f>
        <v>10980</v>
      </c>
      <c r="L841" s="1" cm="1">
        <f t="array" ref="L841">_xlfn.IFS(A840&lt;&gt;Table1[[#This Row],[rok]],0,AND(L840=0, Table1[[#This Row],[Column1]]&lt;0),Table1[[#This Row],[wiek]]*Table1[[#This Row],[rok]],L840&lt;&gt;0,L840,L840=0,L840)</f>
        <v>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3">
      <c r="A842">
        <v>2021</v>
      </c>
      <c r="B842">
        <v>32</v>
      </c>
      <c r="C842">
        <v>160955</v>
      </c>
      <c r="D842">
        <v>159975</v>
      </c>
      <c r="E842">
        <v>117503</v>
      </c>
      <c r="F842">
        <v>107672</v>
      </c>
      <c r="G842">
        <f>Table1[[#This Row],[m_miasto]]+Table1[[#This Row],[k_miasto]]+Table1[[#This Row],[m_wies]]+Table1[[#This Row],[k_wies]]</f>
        <v>546105</v>
      </c>
      <c r="H842">
        <f>Table1[[#This Row],[m_miasto]]+Table1[[#This Row],[k_miasto]]</f>
        <v>320930</v>
      </c>
      <c r="I842">
        <f>Table1[[#This Row],[m_wies]]+Table1[[#This Row],[k_wies]]</f>
        <v>225175</v>
      </c>
      <c r="J842" s="1">
        <f>Table1[[#This Row],[m_miasto]]*Table1[[#This Row],[wiek]]</f>
        <v>5150560</v>
      </c>
      <c r="K842" s="1">
        <f>Table1[[#This Row],[m_miasto]]+Table1[[#This Row],[m_wies]]-Table1[[#This Row],[k_miasto]]-Table1[[#This Row],[k_wies]]</f>
        <v>10811</v>
      </c>
      <c r="L842" s="1" cm="1">
        <f t="array" ref="L842">_xlfn.IFS(A841&lt;&gt;Table1[[#This Row],[rok]],0,AND(L841=0, Table1[[#This Row],[Column1]]&lt;0),Table1[[#This Row],[wiek]]*Table1[[#This Row],[rok]],L841&lt;&gt;0,L841,L841=0,L841)</f>
        <v>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3">
      <c r="A843">
        <v>2021</v>
      </c>
      <c r="B843">
        <v>33</v>
      </c>
      <c r="C843">
        <v>166705</v>
      </c>
      <c r="D843">
        <v>167421</v>
      </c>
      <c r="E843">
        <v>119334</v>
      </c>
      <c r="F843">
        <v>109229</v>
      </c>
      <c r="G843">
        <f>Table1[[#This Row],[m_miasto]]+Table1[[#This Row],[k_miasto]]+Table1[[#This Row],[m_wies]]+Table1[[#This Row],[k_wies]]</f>
        <v>562689</v>
      </c>
      <c r="H843">
        <f>Table1[[#This Row],[m_miasto]]+Table1[[#This Row],[k_miasto]]</f>
        <v>334126</v>
      </c>
      <c r="I843">
        <f>Table1[[#This Row],[m_wies]]+Table1[[#This Row],[k_wies]]</f>
        <v>228563</v>
      </c>
      <c r="J843" s="1">
        <f>Table1[[#This Row],[m_miasto]]*Table1[[#This Row],[wiek]]</f>
        <v>5501265</v>
      </c>
      <c r="K843" s="1">
        <f>Table1[[#This Row],[m_miasto]]+Table1[[#This Row],[m_wies]]-Table1[[#This Row],[k_miasto]]-Table1[[#This Row],[k_wies]]</f>
        <v>9389</v>
      </c>
      <c r="L843" s="1" cm="1">
        <f t="array" ref="L843">_xlfn.IFS(A842&lt;&gt;Table1[[#This Row],[rok]],0,AND(L842=0, Table1[[#This Row],[Column1]]&lt;0),Table1[[#This Row],[wiek]]*Table1[[#This Row],[rok]],L842&lt;&gt;0,L842,L842=0,L842)</f>
        <v>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3">
      <c r="A844">
        <v>2021</v>
      </c>
      <c r="B844">
        <v>34</v>
      </c>
      <c r="C844">
        <v>172122</v>
      </c>
      <c r="D844">
        <v>171402</v>
      </c>
      <c r="E844">
        <v>119522</v>
      </c>
      <c r="F844">
        <v>109784</v>
      </c>
      <c r="G844">
        <f>Table1[[#This Row],[m_miasto]]+Table1[[#This Row],[k_miasto]]+Table1[[#This Row],[m_wies]]+Table1[[#This Row],[k_wies]]</f>
        <v>572830</v>
      </c>
      <c r="H844">
        <f>Table1[[#This Row],[m_miasto]]+Table1[[#This Row],[k_miasto]]</f>
        <v>343524</v>
      </c>
      <c r="I844">
        <f>Table1[[#This Row],[m_wies]]+Table1[[#This Row],[k_wies]]</f>
        <v>229306</v>
      </c>
      <c r="J844" s="1">
        <f>Table1[[#This Row],[m_miasto]]*Table1[[#This Row],[wiek]]</f>
        <v>5852148</v>
      </c>
      <c r="K844" s="1">
        <f>Table1[[#This Row],[m_miasto]]+Table1[[#This Row],[m_wies]]-Table1[[#This Row],[k_miasto]]-Table1[[#This Row],[k_wies]]</f>
        <v>10458</v>
      </c>
      <c r="L844" s="1" cm="1">
        <f t="array" ref="L844">_xlfn.IFS(A843&lt;&gt;Table1[[#This Row],[rok]],0,AND(L843=0, Table1[[#This Row],[Column1]]&lt;0),Table1[[#This Row],[wiek]]*Table1[[#This Row],[rok]],L843&lt;&gt;0,L843,L843=0,L843)</f>
        <v>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3">
      <c r="A845">
        <v>2021</v>
      </c>
      <c r="B845">
        <v>35</v>
      </c>
      <c r="C845">
        <v>180950</v>
      </c>
      <c r="D845">
        <v>180815</v>
      </c>
      <c r="E845">
        <v>121993</v>
      </c>
      <c r="F845">
        <v>113655</v>
      </c>
      <c r="G845">
        <f>Table1[[#This Row],[m_miasto]]+Table1[[#This Row],[k_miasto]]+Table1[[#This Row],[m_wies]]+Table1[[#This Row],[k_wies]]</f>
        <v>597413</v>
      </c>
      <c r="H845">
        <f>Table1[[#This Row],[m_miasto]]+Table1[[#This Row],[k_miasto]]</f>
        <v>361765</v>
      </c>
      <c r="I845">
        <f>Table1[[#This Row],[m_wies]]+Table1[[#This Row],[k_wies]]</f>
        <v>235648</v>
      </c>
      <c r="J845" s="1">
        <f>Table1[[#This Row],[m_miasto]]*Table1[[#This Row],[wiek]]</f>
        <v>6333250</v>
      </c>
      <c r="K845" s="1">
        <f>Table1[[#This Row],[m_miasto]]+Table1[[#This Row],[m_wies]]-Table1[[#This Row],[k_miasto]]-Table1[[#This Row],[k_wies]]</f>
        <v>8473</v>
      </c>
      <c r="L845" s="1" cm="1">
        <f t="array" ref="L845">_xlfn.IFS(A844&lt;&gt;Table1[[#This Row],[rok]],0,AND(L844=0, Table1[[#This Row],[Column1]]&lt;0),Table1[[#This Row],[wiek]]*Table1[[#This Row],[rok]],L844&lt;&gt;0,L844,L844=0,L844)</f>
        <v>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3">
      <c r="A846">
        <v>2021</v>
      </c>
      <c r="B846">
        <v>36</v>
      </c>
      <c r="C846">
        <v>192471</v>
      </c>
      <c r="D846">
        <v>192322</v>
      </c>
      <c r="E846">
        <v>127717</v>
      </c>
      <c r="F846">
        <v>118984</v>
      </c>
      <c r="G846">
        <f>Table1[[#This Row],[m_miasto]]+Table1[[#This Row],[k_miasto]]+Table1[[#This Row],[m_wies]]+Table1[[#This Row],[k_wies]]</f>
        <v>631494</v>
      </c>
      <c r="H846">
        <f>Table1[[#This Row],[m_miasto]]+Table1[[#This Row],[k_miasto]]</f>
        <v>384793</v>
      </c>
      <c r="I846">
        <f>Table1[[#This Row],[m_wies]]+Table1[[#This Row],[k_wies]]</f>
        <v>246701</v>
      </c>
      <c r="J846" s="1">
        <f>Table1[[#This Row],[m_miasto]]*Table1[[#This Row],[wiek]]</f>
        <v>6928956</v>
      </c>
      <c r="K846" s="1">
        <f>Table1[[#This Row],[m_miasto]]+Table1[[#This Row],[m_wies]]-Table1[[#This Row],[k_miasto]]-Table1[[#This Row],[k_wies]]</f>
        <v>8882</v>
      </c>
      <c r="L846" s="1" cm="1">
        <f t="array" ref="L846">_xlfn.IFS(A845&lt;&gt;Table1[[#This Row],[rok]],0,AND(L845=0, Table1[[#This Row],[Column1]]&lt;0),Table1[[#This Row],[wiek]]*Table1[[#This Row],[rok]],L845&lt;&gt;0,L845,L845=0,L845)</f>
        <v>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3">
      <c r="A847">
        <v>2021</v>
      </c>
      <c r="B847">
        <v>37</v>
      </c>
      <c r="C847">
        <v>200464</v>
      </c>
      <c r="D847">
        <v>199326</v>
      </c>
      <c r="E847">
        <v>129596</v>
      </c>
      <c r="F847">
        <v>121283</v>
      </c>
      <c r="G847">
        <f>Table1[[#This Row],[m_miasto]]+Table1[[#This Row],[k_miasto]]+Table1[[#This Row],[m_wies]]+Table1[[#This Row],[k_wies]]</f>
        <v>650669</v>
      </c>
      <c r="H847">
        <f>Table1[[#This Row],[m_miasto]]+Table1[[#This Row],[k_miasto]]</f>
        <v>399790</v>
      </c>
      <c r="I847">
        <f>Table1[[#This Row],[m_wies]]+Table1[[#This Row],[k_wies]]</f>
        <v>250879</v>
      </c>
      <c r="J847" s="1">
        <f>Table1[[#This Row],[m_miasto]]*Table1[[#This Row],[wiek]]</f>
        <v>7417168</v>
      </c>
      <c r="K847" s="1">
        <f>Table1[[#This Row],[m_miasto]]+Table1[[#This Row],[m_wies]]-Table1[[#This Row],[k_miasto]]-Table1[[#This Row],[k_wies]]</f>
        <v>9451</v>
      </c>
      <c r="L847" s="1" cm="1">
        <f t="array" ref="L847">_xlfn.IFS(A846&lt;&gt;Table1[[#This Row],[rok]],0,AND(L846=0, Table1[[#This Row],[Column1]]&lt;0),Table1[[#This Row],[wiek]]*Table1[[#This Row],[rok]],L846&lt;&gt;0,L846,L846=0,L846)</f>
        <v>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3">
      <c r="A848">
        <v>2021</v>
      </c>
      <c r="B848">
        <v>38</v>
      </c>
      <c r="C848">
        <v>206251</v>
      </c>
      <c r="D848">
        <v>206171</v>
      </c>
      <c r="E848">
        <v>132152</v>
      </c>
      <c r="F848">
        <v>124807</v>
      </c>
      <c r="G848">
        <f>Table1[[#This Row],[m_miasto]]+Table1[[#This Row],[k_miasto]]+Table1[[#This Row],[m_wies]]+Table1[[#This Row],[k_wies]]</f>
        <v>669381</v>
      </c>
      <c r="H848">
        <f>Table1[[#This Row],[m_miasto]]+Table1[[#This Row],[k_miasto]]</f>
        <v>412422</v>
      </c>
      <c r="I848">
        <f>Table1[[#This Row],[m_wies]]+Table1[[#This Row],[k_wies]]</f>
        <v>256959</v>
      </c>
      <c r="J848" s="1">
        <f>Table1[[#This Row],[m_miasto]]*Table1[[#This Row],[wiek]]</f>
        <v>7837538</v>
      </c>
      <c r="K848" s="1">
        <f>Table1[[#This Row],[m_miasto]]+Table1[[#This Row],[m_wies]]-Table1[[#This Row],[k_miasto]]-Table1[[#This Row],[k_wies]]</f>
        <v>7425</v>
      </c>
      <c r="L848" s="1" cm="1">
        <f t="array" ref="L848">_xlfn.IFS(A847&lt;&gt;Table1[[#This Row],[rok]],0,AND(L847=0, Table1[[#This Row],[Column1]]&lt;0),Table1[[#This Row],[wiek]]*Table1[[#This Row],[rok]],L847&lt;&gt;0,L847,L847=0,L847)</f>
        <v>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3">
      <c r="A849">
        <v>2021</v>
      </c>
      <c r="B849">
        <v>39</v>
      </c>
      <c r="C849">
        <v>198661</v>
      </c>
      <c r="D849">
        <v>198167</v>
      </c>
      <c r="E849">
        <v>129566</v>
      </c>
      <c r="F849">
        <v>121289</v>
      </c>
      <c r="G849">
        <f>Table1[[#This Row],[m_miasto]]+Table1[[#This Row],[k_miasto]]+Table1[[#This Row],[m_wies]]+Table1[[#This Row],[k_wies]]</f>
        <v>647683</v>
      </c>
      <c r="H849">
        <f>Table1[[#This Row],[m_miasto]]+Table1[[#This Row],[k_miasto]]</f>
        <v>396828</v>
      </c>
      <c r="I849">
        <f>Table1[[#This Row],[m_wies]]+Table1[[#This Row],[k_wies]]</f>
        <v>250855</v>
      </c>
      <c r="J849" s="1">
        <f>Table1[[#This Row],[m_miasto]]*Table1[[#This Row],[wiek]]</f>
        <v>7747779</v>
      </c>
      <c r="K849" s="1">
        <f>Table1[[#This Row],[m_miasto]]+Table1[[#This Row],[m_wies]]-Table1[[#This Row],[k_miasto]]-Table1[[#This Row],[k_wies]]</f>
        <v>8771</v>
      </c>
      <c r="L849" s="1" cm="1">
        <f t="array" ref="L849">_xlfn.IFS(A848&lt;&gt;Table1[[#This Row],[rok]],0,AND(L848=0, Table1[[#This Row],[Column1]]&lt;0),Table1[[#This Row],[wiek]]*Table1[[#This Row],[rok]],L848&lt;&gt;0,L848,L848=0,L848)</f>
        <v>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3">
      <c r="A850">
        <v>2021</v>
      </c>
      <c r="B850">
        <v>40</v>
      </c>
      <c r="C850">
        <v>189490</v>
      </c>
      <c r="D850">
        <v>190944</v>
      </c>
      <c r="E850">
        <v>123240</v>
      </c>
      <c r="F850">
        <v>115656</v>
      </c>
      <c r="G850">
        <f>Table1[[#This Row],[m_miasto]]+Table1[[#This Row],[k_miasto]]+Table1[[#This Row],[m_wies]]+Table1[[#This Row],[k_wies]]</f>
        <v>619330</v>
      </c>
      <c r="H850">
        <f>Table1[[#This Row],[m_miasto]]+Table1[[#This Row],[k_miasto]]</f>
        <v>380434</v>
      </c>
      <c r="I850">
        <f>Table1[[#This Row],[m_wies]]+Table1[[#This Row],[k_wies]]</f>
        <v>238896</v>
      </c>
      <c r="J850" s="1">
        <f>Table1[[#This Row],[m_miasto]]*Table1[[#This Row],[wiek]]</f>
        <v>7579600</v>
      </c>
      <c r="K850" s="1">
        <f>Table1[[#This Row],[m_miasto]]+Table1[[#This Row],[m_wies]]-Table1[[#This Row],[k_miasto]]-Table1[[#This Row],[k_wies]]</f>
        <v>6130</v>
      </c>
      <c r="L850" s="1" cm="1">
        <f t="array" ref="L850">_xlfn.IFS(A849&lt;&gt;Table1[[#This Row],[rok]],0,AND(L849=0, Table1[[#This Row],[Column1]]&lt;0),Table1[[#This Row],[wiek]]*Table1[[#This Row],[rok]],L849&lt;&gt;0,L849,L849=0,L849)</f>
        <v>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3">
      <c r="A851">
        <v>2021</v>
      </c>
      <c r="B851">
        <v>41</v>
      </c>
      <c r="C851">
        <v>192514</v>
      </c>
      <c r="D851">
        <v>193714</v>
      </c>
      <c r="E851">
        <v>125250</v>
      </c>
      <c r="F851">
        <v>118576</v>
      </c>
      <c r="G851">
        <f>Table1[[#This Row],[m_miasto]]+Table1[[#This Row],[k_miasto]]+Table1[[#This Row],[m_wies]]+Table1[[#This Row],[k_wies]]</f>
        <v>630054</v>
      </c>
      <c r="H851">
        <f>Table1[[#This Row],[m_miasto]]+Table1[[#This Row],[k_miasto]]</f>
        <v>386228</v>
      </c>
      <c r="I851">
        <f>Table1[[#This Row],[m_wies]]+Table1[[#This Row],[k_wies]]</f>
        <v>243826</v>
      </c>
      <c r="J851" s="1">
        <f>Table1[[#This Row],[m_miasto]]*Table1[[#This Row],[wiek]]</f>
        <v>7893074</v>
      </c>
      <c r="K851" s="1">
        <f>Table1[[#This Row],[m_miasto]]+Table1[[#This Row],[m_wies]]-Table1[[#This Row],[k_miasto]]-Table1[[#This Row],[k_wies]]</f>
        <v>5474</v>
      </c>
      <c r="L851" s="1" cm="1">
        <f t="array" ref="L851">_xlfn.IFS(A850&lt;&gt;Table1[[#This Row],[rok]],0,AND(L850=0, Table1[[#This Row],[Column1]]&lt;0),Table1[[#This Row],[wiek]]*Table1[[#This Row],[rok]],L850&lt;&gt;0,L850,L850=0,L850)</f>
        <v>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3">
      <c r="A852">
        <v>2021</v>
      </c>
      <c r="B852">
        <v>42</v>
      </c>
      <c r="C852">
        <v>191782</v>
      </c>
      <c r="D852">
        <v>191668</v>
      </c>
      <c r="E852">
        <v>124373</v>
      </c>
      <c r="F852">
        <v>117262</v>
      </c>
      <c r="G852">
        <f>Table1[[#This Row],[m_miasto]]+Table1[[#This Row],[k_miasto]]+Table1[[#This Row],[m_wies]]+Table1[[#This Row],[k_wies]]</f>
        <v>625085</v>
      </c>
      <c r="H852">
        <f>Table1[[#This Row],[m_miasto]]+Table1[[#This Row],[k_miasto]]</f>
        <v>383450</v>
      </c>
      <c r="I852">
        <f>Table1[[#This Row],[m_wies]]+Table1[[#This Row],[k_wies]]</f>
        <v>241635</v>
      </c>
      <c r="J852" s="1">
        <f>Table1[[#This Row],[m_miasto]]*Table1[[#This Row],[wiek]]</f>
        <v>8054844</v>
      </c>
      <c r="K852" s="1">
        <f>Table1[[#This Row],[m_miasto]]+Table1[[#This Row],[m_wies]]-Table1[[#This Row],[k_miasto]]-Table1[[#This Row],[k_wies]]</f>
        <v>7225</v>
      </c>
      <c r="L852" s="1" cm="1">
        <f t="array" ref="L852">_xlfn.IFS(A851&lt;&gt;Table1[[#This Row],[rok]],0,AND(L851=0, Table1[[#This Row],[Column1]]&lt;0),Table1[[#This Row],[wiek]]*Table1[[#This Row],[rok]],L851&lt;&gt;0,L851,L851=0,L851)</f>
        <v>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3">
      <c r="A853">
        <v>2021</v>
      </c>
      <c r="B853">
        <v>43</v>
      </c>
      <c r="C853">
        <v>184667</v>
      </c>
      <c r="D853">
        <v>185645</v>
      </c>
      <c r="E853">
        <v>121358</v>
      </c>
      <c r="F853">
        <v>114914</v>
      </c>
      <c r="G853">
        <f>Table1[[#This Row],[m_miasto]]+Table1[[#This Row],[k_miasto]]+Table1[[#This Row],[m_wies]]+Table1[[#This Row],[k_wies]]</f>
        <v>606584</v>
      </c>
      <c r="H853">
        <f>Table1[[#This Row],[m_miasto]]+Table1[[#This Row],[k_miasto]]</f>
        <v>370312</v>
      </c>
      <c r="I853">
        <f>Table1[[#This Row],[m_wies]]+Table1[[#This Row],[k_wies]]</f>
        <v>236272</v>
      </c>
      <c r="J853" s="1">
        <f>Table1[[#This Row],[m_miasto]]*Table1[[#This Row],[wiek]]</f>
        <v>7940681</v>
      </c>
      <c r="K853" s="1">
        <f>Table1[[#This Row],[m_miasto]]+Table1[[#This Row],[m_wies]]-Table1[[#This Row],[k_miasto]]-Table1[[#This Row],[k_wies]]</f>
        <v>5466</v>
      </c>
      <c r="L853" s="1" cm="1">
        <f t="array" ref="L853">_xlfn.IFS(A852&lt;&gt;Table1[[#This Row],[rok]],0,AND(L852=0, Table1[[#This Row],[Column1]]&lt;0),Table1[[#This Row],[wiek]]*Table1[[#This Row],[rok]],L852&lt;&gt;0,L852,L852=0,L852)</f>
        <v>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3">
      <c r="A854">
        <v>2021</v>
      </c>
      <c r="B854">
        <v>44</v>
      </c>
      <c r="C854">
        <v>181808</v>
      </c>
      <c r="D854">
        <v>183361</v>
      </c>
      <c r="E854">
        <v>121279</v>
      </c>
      <c r="F854">
        <v>114363</v>
      </c>
      <c r="G854">
        <f>Table1[[#This Row],[m_miasto]]+Table1[[#This Row],[k_miasto]]+Table1[[#This Row],[m_wies]]+Table1[[#This Row],[k_wies]]</f>
        <v>600811</v>
      </c>
      <c r="H854">
        <f>Table1[[#This Row],[m_miasto]]+Table1[[#This Row],[k_miasto]]</f>
        <v>365169</v>
      </c>
      <c r="I854">
        <f>Table1[[#This Row],[m_wies]]+Table1[[#This Row],[k_wies]]</f>
        <v>235642</v>
      </c>
      <c r="J854" s="1">
        <f>Table1[[#This Row],[m_miasto]]*Table1[[#This Row],[wiek]]</f>
        <v>7999552</v>
      </c>
      <c r="K854" s="1">
        <f>Table1[[#This Row],[m_miasto]]+Table1[[#This Row],[m_wies]]-Table1[[#This Row],[k_miasto]]-Table1[[#This Row],[k_wies]]</f>
        <v>5363</v>
      </c>
      <c r="L854" s="1" cm="1">
        <f t="array" ref="L854">_xlfn.IFS(A853&lt;&gt;Table1[[#This Row],[rok]],0,AND(L853=0, Table1[[#This Row],[Column1]]&lt;0),Table1[[#This Row],[wiek]]*Table1[[#This Row],[rok]],L853&lt;&gt;0,L853,L853=0,L853)</f>
        <v>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3">
      <c r="A855">
        <v>2021</v>
      </c>
      <c r="B855">
        <v>45</v>
      </c>
      <c r="C855">
        <v>180441</v>
      </c>
      <c r="D855">
        <v>183888</v>
      </c>
      <c r="E855">
        <v>122429</v>
      </c>
      <c r="F855">
        <v>115137</v>
      </c>
      <c r="G855">
        <f>Table1[[#This Row],[m_miasto]]+Table1[[#This Row],[k_miasto]]+Table1[[#This Row],[m_wies]]+Table1[[#This Row],[k_wies]]</f>
        <v>601895</v>
      </c>
      <c r="H855">
        <f>Table1[[#This Row],[m_miasto]]+Table1[[#This Row],[k_miasto]]</f>
        <v>364329</v>
      </c>
      <c r="I855">
        <f>Table1[[#This Row],[m_wies]]+Table1[[#This Row],[k_wies]]</f>
        <v>237566</v>
      </c>
      <c r="J855" s="1">
        <f>Table1[[#This Row],[m_miasto]]*Table1[[#This Row],[wiek]]</f>
        <v>8119845</v>
      </c>
      <c r="K855" s="1">
        <f>Table1[[#This Row],[m_miasto]]+Table1[[#This Row],[m_wies]]-Table1[[#This Row],[k_miasto]]-Table1[[#This Row],[k_wies]]</f>
        <v>3845</v>
      </c>
      <c r="L855" s="1" cm="1">
        <f t="array" ref="L855">_xlfn.IFS(A854&lt;&gt;Table1[[#This Row],[rok]],0,AND(L854=0, Table1[[#This Row],[Column1]]&lt;0),Table1[[#This Row],[wiek]]*Table1[[#This Row],[rok]],L854&lt;&gt;0,L854,L854=0,L854)</f>
        <v>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3">
      <c r="A856">
        <v>2021</v>
      </c>
      <c r="B856">
        <v>46</v>
      </c>
      <c r="C856">
        <v>172378</v>
      </c>
      <c r="D856">
        <v>175018</v>
      </c>
      <c r="E856">
        <v>119233</v>
      </c>
      <c r="F856">
        <v>113582</v>
      </c>
      <c r="G856">
        <f>Table1[[#This Row],[m_miasto]]+Table1[[#This Row],[k_miasto]]+Table1[[#This Row],[m_wies]]+Table1[[#This Row],[k_wies]]</f>
        <v>580211</v>
      </c>
      <c r="H856">
        <f>Table1[[#This Row],[m_miasto]]+Table1[[#This Row],[k_miasto]]</f>
        <v>347396</v>
      </c>
      <c r="I856">
        <f>Table1[[#This Row],[m_wies]]+Table1[[#This Row],[k_wies]]</f>
        <v>232815</v>
      </c>
      <c r="J856" s="1">
        <f>Table1[[#This Row],[m_miasto]]*Table1[[#This Row],[wiek]]</f>
        <v>7929388</v>
      </c>
      <c r="K856" s="1">
        <f>Table1[[#This Row],[m_miasto]]+Table1[[#This Row],[m_wies]]-Table1[[#This Row],[k_miasto]]-Table1[[#This Row],[k_wies]]</f>
        <v>3011</v>
      </c>
      <c r="L856" s="1" cm="1">
        <f t="array" ref="L856">_xlfn.IFS(A855&lt;&gt;Table1[[#This Row],[rok]],0,AND(L855=0, Table1[[#This Row],[Column1]]&lt;0),Table1[[#This Row],[wiek]]*Table1[[#This Row],[rok]],L855&lt;&gt;0,L855,L855=0,L855)</f>
        <v>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3">
      <c r="A857">
        <v>2021</v>
      </c>
      <c r="B857">
        <v>47</v>
      </c>
      <c r="C857">
        <v>163932</v>
      </c>
      <c r="D857">
        <v>166756</v>
      </c>
      <c r="E857">
        <v>116909</v>
      </c>
      <c r="F857">
        <v>110726</v>
      </c>
      <c r="G857">
        <f>Table1[[#This Row],[m_miasto]]+Table1[[#This Row],[k_miasto]]+Table1[[#This Row],[m_wies]]+Table1[[#This Row],[k_wies]]</f>
        <v>558323</v>
      </c>
      <c r="H857">
        <f>Table1[[#This Row],[m_miasto]]+Table1[[#This Row],[k_miasto]]</f>
        <v>330688</v>
      </c>
      <c r="I857">
        <f>Table1[[#This Row],[m_wies]]+Table1[[#This Row],[k_wies]]</f>
        <v>227635</v>
      </c>
      <c r="J857" s="1">
        <f>Table1[[#This Row],[m_miasto]]*Table1[[#This Row],[wiek]]</f>
        <v>7704804</v>
      </c>
      <c r="K857" s="1">
        <f>Table1[[#This Row],[m_miasto]]+Table1[[#This Row],[m_wies]]-Table1[[#This Row],[k_miasto]]-Table1[[#This Row],[k_wies]]</f>
        <v>3359</v>
      </c>
      <c r="L857" s="1" cm="1">
        <f t="array" ref="L857">_xlfn.IFS(A856&lt;&gt;Table1[[#This Row],[rok]],0,AND(L856=0, Table1[[#This Row],[Column1]]&lt;0),Table1[[#This Row],[wiek]]*Table1[[#This Row],[rok]],L856&lt;&gt;0,L856,L856=0,L856)</f>
        <v>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3">
      <c r="A858">
        <v>2021</v>
      </c>
      <c r="B858">
        <v>48</v>
      </c>
      <c r="C858">
        <v>155467</v>
      </c>
      <c r="D858">
        <v>159097</v>
      </c>
      <c r="E858">
        <v>112853</v>
      </c>
      <c r="F858">
        <v>107921</v>
      </c>
      <c r="G858">
        <f>Table1[[#This Row],[m_miasto]]+Table1[[#This Row],[k_miasto]]+Table1[[#This Row],[m_wies]]+Table1[[#This Row],[k_wies]]</f>
        <v>535338</v>
      </c>
      <c r="H858">
        <f>Table1[[#This Row],[m_miasto]]+Table1[[#This Row],[k_miasto]]</f>
        <v>314564</v>
      </c>
      <c r="I858">
        <f>Table1[[#This Row],[m_wies]]+Table1[[#This Row],[k_wies]]</f>
        <v>220774</v>
      </c>
      <c r="J858" s="1">
        <f>Table1[[#This Row],[m_miasto]]*Table1[[#This Row],[wiek]]</f>
        <v>7462416</v>
      </c>
      <c r="K858" s="1">
        <f>Table1[[#This Row],[m_miasto]]+Table1[[#This Row],[m_wies]]-Table1[[#This Row],[k_miasto]]-Table1[[#This Row],[k_wies]]</f>
        <v>1302</v>
      </c>
      <c r="L858" s="1" cm="1">
        <f t="array" ref="L858">_xlfn.IFS(A857&lt;&gt;Table1[[#This Row],[rok]],0,AND(L857=0, Table1[[#This Row],[Column1]]&lt;0),Table1[[#This Row],[wiek]]*Table1[[#This Row],[rok]],L857&lt;&gt;0,L857,L857=0,L857)</f>
        <v>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3">
      <c r="A859">
        <v>2021</v>
      </c>
      <c r="B859">
        <v>49</v>
      </c>
      <c r="C859">
        <v>148483</v>
      </c>
      <c r="D859">
        <v>151920</v>
      </c>
      <c r="E859">
        <v>109223</v>
      </c>
      <c r="F859">
        <v>104836</v>
      </c>
      <c r="G859">
        <f>Table1[[#This Row],[m_miasto]]+Table1[[#This Row],[k_miasto]]+Table1[[#This Row],[m_wies]]+Table1[[#This Row],[k_wies]]</f>
        <v>514462</v>
      </c>
      <c r="H859">
        <f>Table1[[#This Row],[m_miasto]]+Table1[[#This Row],[k_miasto]]</f>
        <v>300403</v>
      </c>
      <c r="I859">
        <f>Table1[[#This Row],[m_wies]]+Table1[[#This Row],[k_wies]]</f>
        <v>214059</v>
      </c>
      <c r="J859" s="1">
        <f>Table1[[#This Row],[m_miasto]]*Table1[[#This Row],[wiek]]</f>
        <v>7275667</v>
      </c>
      <c r="K859" s="1">
        <f>Table1[[#This Row],[m_miasto]]+Table1[[#This Row],[m_wies]]-Table1[[#This Row],[k_miasto]]-Table1[[#This Row],[k_wies]]</f>
        <v>950</v>
      </c>
      <c r="L859" s="1" cm="1">
        <f t="array" ref="L859">_xlfn.IFS(A858&lt;&gt;Table1[[#This Row],[rok]],0,AND(L858=0, Table1[[#This Row],[Column1]]&lt;0),Table1[[#This Row],[wiek]]*Table1[[#This Row],[rok]],L858&lt;&gt;0,L858,L858=0,L858)</f>
        <v>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3">
      <c r="A860">
        <v>2021</v>
      </c>
      <c r="B860">
        <v>50</v>
      </c>
      <c r="C860">
        <v>139865</v>
      </c>
      <c r="D860">
        <v>145426</v>
      </c>
      <c r="E860">
        <v>105832</v>
      </c>
      <c r="F860">
        <v>101928</v>
      </c>
      <c r="G860">
        <f>Table1[[#This Row],[m_miasto]]+Table1[[#This Row],[k_miasto]]+Table1[[#This Row],[m_wies]]+Table1[[#This Row],[k_wies]]</f>
        <v>493051</v>
      </c>
      <c r="H860">
        <f>Table1[[#This Row],[m_miasto]]+Table1[[#This Row],[k_miasto]]</f>
        <v>285291</v>
      </c>
      <c r="I860">
        <f>Table1[[#This Row],[m_wies]]+Table1[[#This Row],[k_wies]]</f>
        <v>207760</v>
      </c>
      <c r="J860" s="1">
        <f>Table1[[#This Row],[m_miasto]]*Table1[[#This Row],[wiek]]</f>
        <v>6993250</v>
      </c>
      <c r="K860" s="1">
        <f>Table1[[#This Row],[m_miasto]]+Table1[[#This Row],[m_wies]]-Table1[[#This Row],[k_miasto]]-Table1[[#This Row],[k_wies]]</f>
        <v>-1657</v>
      </c>
      <c r="L860" s="1" cm="1">
        <f t="array" ref="L860">_xlfn.IFS(A859&lt;&gt;Table1[[#This Row],[rok]],0,AND(L859=0, Table1[[#This Row],[Column1]]&lt;0),Table1[[#This Row],[wiek]]*Table1[[#This Row],[rok]],L859&lt;&gt;0,L859,L859=0,L859)</f>
        <v>101050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3">
      <c r="A861">
        <v>2021</v>
      </c>
      <c r="B861">
        <v>51</v>
      </c>
      <c r="C861">
        <v>135259</v>
      </c>
      <c r="D861">
        <v>141008</v>
      </c>
      <c r="E861">
        <v>102767</v>
      </c>
      <c r="F861">
        <v>97861</v>
      </c>
      <c r="G861">
        <f>Table1[[#This Row],[m_miasto]]+Table1[[#This Row],[k_miasto]]+Table1[[#This Row],[m_wies]]+Table1[[#This Row],[k_wies]]</f>
        <v>476895</v>
      </c>
      <c r="H861">
        <f>Table1[[#This Row],[m_miasto]]+Table1[[#This Row],[k_miasto]]</f>
        <v>276267</v>
      </c>
      <c r="I861">
        <f>Table1[[#This Row],[m_wies]]+Table1[[#This Row],[k_wies]]</f>
        <v>200628</v>
      </c>
      <c r="J861" s="1">
        <f>Table1[[#This Row],[m_miasto]]*Table1[[#This Row],[wiek]]</f>
        <v>6898209</v>
      </c>
      <c r="K861" s="1">
        <f>Table1[[#This Row],[m_miasto]]+Table1[[#This Row],[m_wies]]-Table1[[#This Row],[k_miasto]]-Table1[[#This Row],[k_wies]]</f>
        <v>-843</v>
      </c>
      <c r="L861" s="1" cm="1">
        <f t="array" ref="L861">_xlfn.IFS(A860&lt;&gt;Table1[[#This Row],[rok]],0,AND(L860=0, Table1[[#This Row],[Column1]]&lt;0),Table1[[#This Row],[wiek]]*Table1[[#This Row],[rok]],L860&lt;&gt;0,L860,L860=0,L860)</f>
        <v>101050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3">
      <c r="A862">
        <v>2021</v>
      </c>
      <c r="B862">
        <v>52</v>
      </c>
      <c r="C862">
        <v>127916</v>
      </c>
      <c r="D862">
        <v>134966</v>
      </c>
      <c r="E862">
        <v>99398</v>
      </c>
      <c r="F862">
        <v>95723</v>
      </c>
      <c r="G862">
        <f>Table1[[#This Row],[m_miasto]]+Table1[[#This Row],[k_miasto]]+Table1[[#This Row],[m_wies]]+Table1[[#This Row],[k_wies]]</f>
        <v>458003</v>
      </c>
      <c r="H862">
        <f>Table1[[#This Row],[m_miasto]]+Table1[[#This Row],[k_miasto]]</f>
        <v>262882</v>
      </c>
      <c r="I862">
        <f>Table1[[#This Row],[m_wies]]+Table1[[#This Row],[k_wies]]</f>
        <v>195121</v>
      </c>
      <c r="J862" s="1">
        <f>Table1[[#This Row],[m_miasto]]*Table1[[#This Row],[wiek]]</f>
        <v>6651632</v>
      </c>
      <c r="K862" s="1">
        <f>Table1[[#This Row],[m_miasto]]+Table1[[#This Row],[m_wies]]-Table1[[#This Row],[k_miasto]]-Table1[[#This Row],[k_wies]]</f>
        <v>-3375</v>
      </c>
      <c r="L862" s="1" cm="1">
        <f t="array" ref="L862">_xlfn.IFS(A861&lt;&gt;Table1[[#This Row],[rok]],0,AND(L861=0, Table1[[#This Row],[Column1]]&lt;0),Table1[[#This Row],[wiek]]*Table1[[#This Row],[rok]],L861&lt;&gt;0,L861,L861=0,L861)</f>
        <v>101050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3">
      <c r="A863">
        <v>2021</v>
      </c>
      <c r="B863">
        <v>53</v>
      </c>
      <c r="C863">
        <v>124528</v>
      </c>
      <c r="D863">
        <v>132432</v>
      </c>
      <c r="E863">
        <v>97890</v>
      </c>
      <c r="F863">
        <v>93845</v>
      </c>
      <c r="G863">
        <f>Table1[[#This Row],[m_miasto]]+Table1[[#This Row],[k_miasto]]+Table1[[#This Row],[m_wies]]+Table1[[#This Row],[k_wies]]</f>
        <v>448695</v>
      </c>
      <c r="H863">
        <f>Table1[[#This Row],[m_miasto]]+Table1[[#This Row],[k_miasto]]</f>
        <v>256960</v>
      </c>
      <c r="I863">
        <f>Table1[[#This Row],[m_wies]]+Table1[[#This Row],[k_wies]]</f>
        <v>191735</v>
      </c>
      <c r="J863" s="1">
        <f>Table1[[#This Row],[m_miasto]]*Table1[[#This Row],[wiek]]</f>
        <v>6599984</v>
      </c>
      <c r="K863" s="1">
        <f>Table1[[#This Row],[m_miasto]]+Table1[[#This Row],[m_wies]]-Table1[[#This Row],[k_miasto]]-Table1[[#This Row],[k_wies]]</f>
        <v>-3859</v>
      </c>
      <c r="L863" s="1" cm="1">
        <f t="array" ref="L863">_xlfn.IFS(A862&lt;&gt;Table1[[#This Row],[rok]],0,AND(L862=0, Table1[[#This Row],[Column1]]&lt;0),Table1[[#This Row],[wiek]]*Table1[[#This Row],[rok]],L862&lt;&gt;0,L862,L862=0,L862)</f>
        <v>101050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3">
      <c r="A864">
        <v>2021</v>
      </c>
      <c r="B864">
        <v>54</v>
      </c>
      <c r="C864">
        <v>121633</v>
      </c>
      <c r="D864">
        <v>131291</v>
      </c>
      <c r="E864">
        <v>97267</v>
      </c>
      <c r="F864">
        <v>92752</v>
      </c>
      <c r="G864">
        <f>Table1[[#This Row],[m_miasto]]+Table1[[#This Row],[k_miasto]]+Table1[[#This Row],[m_wies]]+Table1[[#This Row],[k_wies]]</f>
        <v>442943</v>
      </c>
      <c r="H864">
        <f>Table1[[#This Row],[m_miasto]]+Table1[[#This Row],[k_miasto]]</f>
        <v>252924</v>
      </c>
      <c r="I864">
        <f>Table1[[#This Row],[m_wies]]+Table1[[#This Row],[k_wies]]</f>
        <v>190019</v>
      </c>
      <c r="J864" s="1">
        <f>Table1[[#This Row],[m_miasto]]*Table1[[#This Row],[wiek]]</f>
        <v>6568182</v>
      </c>
      <c r="K864" s="1">
        <f>Table1[[#This Row],[m_miasto]]+Table1[[#This Row],[m_wies]]-Table1[[#This Row],[k_miasto]]-Table1[[#This Row],[k_wies]]</f>
        <v>-5143</v>
      </c>
      <c r="L864" s="1" cm="1">
        <f t="array" ref="L864">_xlfn.IFS(A863&lt;&gt;Table1[[#This Row],[rok]],0,AND(L863=0, Table1[[#This Row],[Column1]]&lt;0),Table1[[#This Row],[wiek]]*Table1[[#This Row],[rok]],L863&lt;&gt;0,L863,L863=0,L863)</f>
        <v>101050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3">
      <c r="A865">
        <v>2021</v>
      </c>
      <c r="B865">
        <v>55</v>
      </c>
      <c r="C865">
        <v>121775</v>
      </c>
      <c r="D865">
        <v>133307</v>
      </c>
      <c r="E865">
        <v>96755</v>
      </c>
      <c r="F865">
        <v>91914</v>
      </c>
      <c r="G865">
        <f>Table1[[#This Row],[m_miasto]]+Table1[[#This Row],[k_miasto]]+Table1[[#This Row],[m_wies]]+Table1[[#This Row],[k_wies]]</f>
        <v>443751</v>
      </c>
      <c r="H865">
        <f>Table1[[#This Row],[m_miasto]]+Table1[[#This Row],[k_miasto]]</f>
        <v>255082</v>
      </c>
      <c r="I865">
        <f>Table1[[#This Row],[m_wies]]+Table1[[#This Row],[k_wies]]</f>
        <v>188669</v>
      </c>
      <c r="J865" s="1">
        <f>Table1[[#This Row],[m_miasto]]*Table1[[#This Row],[wiek]]</f>
        <v>6697625</v>
      </c>
      <c r="K865" s="1">
        <f>Table1[[#This Row],[m_miasto]]+Table1[[#This Row],[m_wies]]-Table1[[#This Row],[k_miasto]]-Table1[[#This Row],[k_wies]]</f>
        <v>-6691</v>
      </c>
      <c r="L865" s="1" cm="1">
        <f t="array" ref="L865">_xlfn.IFS(A864&lt;&gt;Table1[[#This Row],[rok]],0,AND(L864=0, Table1[[#This Row],[Column1]]&lt;0),Table1[[#This Row],[wiek]]*Table1[[#This Row],[rok]],L864&lt;&gt;0,L864,L864=0,L864)</f>
        <v>101050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3">
      <c r="A866">
        <v>2021</v>
      </c>
      <c r="B866">
        <v>56</v>
      </c>
      <c r="C866">
        <v>122191</v>
      </c>
      <c r="D866">
        <v>135282</v>
      </c>
      <c r="E866">
        <v>97396</v>
      </c>
      <c r="F866">
        <v>92330</v>
      </c>
      <c r="G866">
        <f>Table1[[#This Row],[m_miasto]]+Table1[[#This Row],[k_miasto]]+Table1[[#This Row],[m_wies]]+Table1[[#This Row],[k_wies]]</f>
        <v>447199</v>
      </c>
      <c r="H866">
        <f>Table1[[#This Row],[m_miasto]]+Table1[[#This Row],[k_miasto]]</f>
        <v>257473</v>
      </c>
      <c r="I866">
        <f>Table1[[#This Row],[m_wies]]+Table1[[#This Row],[k_wies]]</f>
        <v>189726</v>
      </c>
      <c r="J866" s="1">
        <f>Table1[[#This Row],[m_miasto]]*Table1[[#This Row],[wiek]]</f>
        <v>6842696</v>
      </c>
      <c r="K866" s="1">
        <f>Table1[[#This Row],[m_miasto]]+Table1[[#This Row],[m_wies]]-Table1[[#This Row],[k_miasto]]-Table1[[#This Row],[k_wies]]</f>
        <v>-8025</v>
      </c>
      <c r="L866" s="1" cm="1">
        <f t="array" ref="L866">_xlfn.IFS(A865&lt;&gt;Table1[[#This Row],[rok]],0,AND(L865=0, Table1[[#This Row],[Column1]]&lt;0),Table1[[#This Row],[wiek]]*Table1[[#This Row],[rok]],L865&lt;&gt;0,L865,L865=0,L865)</f>
        <v>101050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3">
      <c r="A867">
        <v>2021</v>
      </c>
      <c r="B867">
        <v>57</v>
      </c>
      <c r="C867">
        <v>124638</v>
      </c>
      <c r="D867">
        <v>139859</v>
      </c>
      <c r="E867">
        <v>97997</v>
      </c>
      <c r="F867">
        <v>92612</v>
      </c>
      <c r="G867">
        <f>Table1[[#This Row],[m_miasto]]+Table1[[#This Row],[k_miasto]]+Table1[[#This Row],[m_wies]]+Table1[[#This Row],[k_wies]]</f>
        <v>455106</v>
      </c>
      <c r="H867">
        <f>Table1[[#This Row],[m_miasto]]+Table1[[#This Row],[k_miasto]]</f>
        <v>264497</v>
      </c>
      <c r="I867">
        <f>Table1[[#This Row],[m_wies]]+Table1[[#This Row],[k_wies]]</f>
        <v>190609</v>
      </c>
      <c r="J867" s="1">
        <f>Table1[[#This Row],[m_miasto]]*Table1[[#This Row],[wiek]]</f>
        <v>7104366</v>
      </c>
      <c r="K867" s="1">
        <f>Table1[[#This Row],[m_miasto]]+Table1[[#This Row],[m_wies]]-Table1[[#This Row],[k_miasto]]-Table1[[#This Row],[k_wies]]</f>
        <v>-9836</v>
      </c>
      <c r="L867" s="1" cm="1">
        <f t="array" ref="L867">_xlfn.IFS(A866&lt;&gt;Table1[[#This Row],[rok]],0,AND(L866=0, Table1[[#This Row],[Column1]]&lt;0),Table1[[#This Row],[wiek]]*Table1[[#This Row],[rok]],L866&lt;&gt;0,L866,L866=0,L866)</f>
        <v>101050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3">
      <c r="A868">
        <v>2021</v>
      </c>
      <c r="B868">
        <v>58</v>
      </c>
      <c r="C868">
        <v>126075</v>
      </c>
      <c r="D868">
        <v>143666</v>
      </c>
      <c r="E868">
        <v>98500</v>
      </c>
      <c r="F868">
        <v>94102</v>
      </c>
      <c r="G868">
        <f>Table1[[#This Row],[m_miasto]]+Table1[[#This Row],[k_miasto]]+Table1[[#This Row],[m_wies]]+Table1[[#This Row],[k_wies]]</f>
        <v>462343</v>
      </c>
      <c r="H868">
        <f>Table1[[#This Row],[m_miasto]]+Table1[[#This Row],[k_miasto]]</f>
        <v>269741</v>
      </c>
      <c r="I868">
        <f>Table1[[#This Row],[m_wies]]+Table1[[#This Row],[k_wies]]</f>
        <v>192602</v>
      </c>
      <c r="J868" s="1">
        <f>Table1[[#This Row],[m_miasto]]*Table1[[#This Row],[wiek]]</f>
        <v>7312350</v>
      </c>
      <c r="K868" s="1">
        <f>Table1[[#This Row],[m_miasto]]+Table1[[#This Row],[m_wies]]-Table1[[#This Row],[k_miasto]]-Table1[[#This Row],[k_wies]]</f>
        <v>-13193</v>
      </c>
      <c r="L868" s="1" cm="1">
        <f t="array" ref="L868">_xlfn.IFS(A867&lt;&gt;Table1[[#This Row],[rok]],0,AND(L867=0, Table1[[#This Row],[Column1]]&lt;0),Table1[[#This Row],[wiek]]*Table1[[#This Row],[rok]],L867&lt;&gt;0,L867,L867=0,L867)</f>
        <v>101050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3">
      <c r="A869">
        <v>2021</v>
      </c>
      <c r="B869">
        <v>59</v>
      </c>
      <c r="C869">
        <v>126458</v>
      </c>
      <c r="D869">
        <v>145847</v>
      </c>
      <c r="E869">
        <v>98036</v>
      </c>
      <c r="F869">
        <v>93531</v>
      </c>
      <c r="G869">
        <f>Table1[[#This Row],[m_miasto]]+Table1[[#This Row],[k_miasto]]+Table1[[#This Row],[m_wies]]+Table1[[#This Row],[k_wies]]</f>
        <v>463872</v>
      </c>
      <c r="H869">
        <f>Table1[[#This Row],[m_miasto]]+Table1[[#This Row],[k_miasto]]</f>
        <v>272305</v>
      </c>
      <c r="I869">
        <f>Table1[[#This Row],[m_wies]]+Table1[[#This Row],[k_wies]]</f>
        <v>191567</v>
      </c>
      <c r="J869" s="1">
        <f>Table1[[#This Row],[m_miasto]]*Table1[[#This Row],[wiek]]</f>
        <v>7461022</v>
      </c>
      <c r="K869" s="1">
        <f>Table1[[#This Row],[m_miasto]]+Table1[[#This Row],[m_wies]]-Table1[[#This Row],[k_miasto]]-Table1[[#This Row],[k_wies]]</f>
        <v>-14884</v>
      </c>
      <c r="L869" s="1" cm="1">
        <f t="array" ref="L869">_xlfn.IFS(A868&lt;&gt;Table1[[#This Row],[rok]],0,AND(L868=0, Table1[[#This Row],[Column1]]&lt;0),Table1[[#This Row],[wiek]]*Table1[[#This Row],[rok]],L868&lt;&gt;0,L868,L868=0,L868)</f>
        <v>101050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3">
      <c r="A870">
        <v>2021</v>
      </c>
      <c r="B870">
        <v>60</v>
      </c>
      <c r="C870">
        <v>130743</v>
      </c>
      <c r="D870">
        <v>153782</v>
      </c>
      <c r="E870">
        <v>98898</v>
      </c>
      <c r="F870">
        <v>94817</v>
      </c>
      <c r="G870">
        <f>Table1[[#This Row],[m_miasto]]+Table1[[#This Row],[k_miasto]]+Table1[[#This Row],[m_wies]]+Table1[[#This Row],[k_wies]]</f>
        <v>478240</v>
      </c>
      <c r="H870">
        <f>Table1[[#This Row],[m_miasto]]+Table1[[#This Row],[k_miasto]]</f>
        <v>284525</v>
      </c>
      <c r="I870">
        <f>Table1[[#This Row],[m_wies]]+Table1[[#This Row],[k_wies]]</f>
        <v>193715</v>
      </c>
      <c r="J870" s="1">
        <f>Table1[[#This Row],[m_miasto]]*Table1[[#This Row],[wiek]]</f>
        <v>7844580</v>
      </c>
      <c r="K870" s="1">
        <f>Table1[[#This Row],[m_miasto]]+Table1[[#This Row],[m_wies]]-Table1[[#This Row],[k_miasto]]-Table1[[#This Row],[k_wies]]</f>
        <v>-18958</v>
      </c>
      <c r="L870" s="1" cm="1">
        <f t="array" ref="L870">_xlfn.IFS(A869&lt;&gt;Table1[[#This Row],[rok]],0,AND(L869=0, Table1[[#This Row],[Column1]]&lt;0),Table1[[#This Row],[wiek]]*Table1[[#This Row],[rok]],L869&lt;&gt;0,L869,L869=0,L869)</f>
        <v>101050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3">
      <c r="A871">
        <v>2021</v>
      </c>
      <c r="B871">
        <v>61</v>
      </c>
      <c r="C871">
        <v>137355</v>
      </c>
      <c r="D871">
        <v>165336</v>
      </c>
      <c r="E871">
        <v>101488</v>
      </c>
      <c r="F871">
        <v>97832</v>
      </c>
      <c r="G871">
        <f>Table1[[#This Row],[m_miasto]]+Table1[[#This Row],[k_miasto]]+Table1[[#This Row],[m_wies]]+Table1[[#This Row],[k_wies]]</f>
        <v>502011</v>
      </c>
      <c r="H871">
        <f>Table1[[#This Row],[m_miasto]]+Table1[[#This Row],[k_miasto]]</f>
        <v>302691</v>
      </c>
      <c r="I871">
        <f>Table1[[#This Row],[m_wies]]+Table1[[#This Row],[k_wies]]</f>
        <v>199320</v>
      </c>
      <c r="J871" s="1">
        <f>Table1[[#This Row],[m_miasto]]*Table1[[#This Row],[wiek]]</f>
        <v>8378655</v>
      </c>
      <c r="K871" s="1">
        <f>Table1[[#This Row],[m_miasto]]+Table1[[#This Row],[m_wies]]-Table1[[#This Row],[k_miasto]]-Table1[[#This Row],[k_wies]]</f>
        <v>-24325</v>
      </c>
      <c r="L871" s="1" cm="1">
        <f t="array" ref="L871">_xlfn.IFS(A870&lt;&gt;Table1[[#This Row],[rok]],0,AND(L870=0, Table1[[#This Row],[Column1]]&lt;0),Table1[[#This Row],[wiek]]*Table1[[#This Row],[rok]],L870&lt;&gt;0,L870,L870=0,L870)</f>
        <v>101050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3">
      <c r="A872">
        <v>2021</v>
      </c>
      <c r="B872">
        <v>62</v>
      </c>
      <c r="C872">
        <v>146321</v>
      </c>
      <c r="D872">
        <v>178350</v>
      </c>
      <c r="E872">
        <v>104802</v>
      </c>
      <c r="F872">
        <v>101298</v>
      </c>
      <c r="G872">
        <f>Table1[[#This Row],[m_miasto]]+Table1[[#This Row],[k_miasto]]+Table1[[#This Row],[m_wies]]+Table1[[#This Row],[k_wies]]</f>
        <v>530771</v>
      </c>
      <c r="H872">
        <f>Table1[[#This Row],[m_miasto]]+Table1[[#This Row],[k_miasto]]</f>
        <v>324671</v>
      </c>
      <c r="I872">
        <f>Table1[[#This Row],[m_wies]]+Table1[[#This Row],[k_wies]]</f>
        <v>206100</v>
      </c>
      <c r="J872" s="1">
        <f>Table1[[#This Row],[m_miasto]]*Table1[[#This Row],[wiek]]</f>
        <v>9071902</v>
      </c>
      <c r="K872" s="1">
        <f>Table1[[#This Row],[m_miasto]]+Table1[[#This Row],[m_wies]]-Table1[[#This Row],[k_miasto]]-Table1[[#This Row],[k_wies]]</f>
        <v>-28525</v>
      </c>
      <c r="L872" s="1" cm="1">
        <f t="array" ref="L872">_xlfn.IFS(A871&lt;&gt;Table1[[#This Row],[rok]],0,AND(L871=0, Table1[[#This Row],[Column1]]&lt;0),Table1[[#This Row],[wiek]]*Table1[[#This Row],[rok]],L871&lt;&gt;0,L871,L871=0,L871)</f>
        <v>101050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3">
      <c r="A873">
        <v>2021</v>
      </c>
      <c r="B873">
        <v>63</v>
      </c>
      <c r="C873">
        <v>152403</v>
      </c>
      <c r="D873">
        <v>187299</v>
      </c>
      <c r="E873">
        <v>103092</v>
      </c>
      <c r="F873">
        <v>101385</v>
      </c>
      <c r="G873">
        <f>Table1[[#This Row],[m_miasto]]+Table1[[#This Row],[k_miasto]]+Table1[[#This Row],[m_wies]]+Table1[[#This Row],[k_wies]]</f>
        <v>544179</v>
      </c>
      <c r="H873">
        <f>Table1[[#This Row],[m_miasto]]+Table1[[#This Row],[k_miasto]]</f>
        <v>339702</v>
      </c>
      <c r="I873">
        <f>Table1[[#This Row],[m_wies]]+Table1[[#This Row],[k_wies]]</f>
        <v>204477</v>
      </c>
      <c r="J873" s="1">
        <f>Table1[[#This Row],[m_miasto]]*Table1[[#This Row],[wiek]]</f>
        <v>9601389</v>
      </c>
      <c r="K873" s="1">
        <f>Table1[[#This Row],[m_miasto]]+Table1[[#This Row],[m_wies]]-Table1[[#This Row],[k_miasto]]-Table1[[#This Row],[k_wies]]</f>
        <v>-33189</v>
      </c>
      <c r="L873" s="1" cm="1">
        <f t="array" ref="L873">_xlfn.IFS(A872&lt;&gt;Table1[[#This Row],[rok]],0,AND(L872=0, Table1[[#This Row],[Column1]]&lt;0),Table1[[#This Row],[wiek]]*Table1[[#This Row],[rok]],L872&lt;&gt;0,L872,L872=0,L872)</f>
        <v>101050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3">
      <c r="A874">
        <v>2021</v>
      </c>
      <c r="B874">
        <v>64</v>
      </c>
      <c r="C874">
        <v>153670</v>
      </c>
      <c r="D874">
        <v>193092</v>
      </c>
      <c r="E874">
        <v>101047</v>
      </c>
      <c r="F874">
        <v>100001</v>
      </c>
      <c r="G874">
        <f>Table1[[#This Row],[m_miasto]]+Table1[[#This Row],[k_miasto]]+Table1[[#This Row],[m_wies]]+Table1[[#This Row],[k_wies]]</f>
        <v>547810</v>
      </c>
      <c r="H874">
        <f>Table1[[#This Row],[m_miasto]]+Table1[[#This Row],[k_miasto]]</f>
        <v>346762</v>
      </c>
      <c r="I874">
        <f>Table1[[#This Row],[m_wies]]+Table1[[#This Row],[k_wies]]</f>
        <v>201048</v>
      </c>
      <c r="J874" s="1">
        <f>Table1[[#This Row],[m_miasto]]*Table1[[#This Row],[wiek]]</f>
        <v>9834880</v>
      </c>
      <c r="K874" s="1">
        <f>Table1[[#This Row],[m_miasto]]+Table1[[#This Row],[m_wies]]-Table1[[#This Row],[k_miasto]]-Table1[[#This Row],[k_wies]]</f>
        <v>-38376</v>
      </c>
      <c r="L874" s="1" cm="1">
        <f t="array" ref="L874">_xlfn.IFS(A873&lt;&gt;Table1[[#This Row],[rok]],0,AND(L873=0, Table1[[#This Row],[Column1]]&lt;0),Table1[[#This Row],[wiek]]*Table1[[#This Row],[rok]],L873&lt;&gt;0,L873,L873=0,L873)</f>
        <v>101050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3">
      <c r="A875">
        <v>2021</v>
      </c>
      <c r="B875">
        <v>65</v>
      </c>
      <c r="C875">
        <v>151737</v>
      </c>
      <c r="D875">
        <v>192270</v>
      </c>
      <c r="E875">
        <v>96343</v>
      </c>
      <c r="F875">
        <v>96605</v>
      </c>
      <c r="G875">
        <f>Table1[[#This Row],[m_miasto]]+Table1[[#This Row],[k_miasto]]+Table1[[#This Row],[m_wies]]+Table1[[#This Row],[k_wies]]</f>
        <v>536955</v>
      </c>
      <c r="H875">
        <f>Table1[[#This Row],[m_miasto]]+Table1[[#This Row],[k_miasto]]</f>
        <v>344007</v>
      </c>
      <c r="I875">
        <f>Table1[[#This Row],[m_wies]]+Table1[[#This Row],[k_wies]]</f>
        <v>192948</v>
      </c>
      <c r="J875" s="1">
        <f>Table1[[#This Row],[m_miasto]]*Table1[[#This Row],[wiek]]</f>
        <v>9862905</v>
      </c>
      <c r="K875" s="1">
        <f>Table1[[#This Row],[m_miasto]]+Table1[[#This Row],[m_wies]]-Table1[[#This Row],[k_miasto]]-Table1[[#This Row],[k_wies]]</f>
        <v>-40795</v>
      </c>
      <c r="L875" s="1" cm="1">
        <f t="array" ref="L875">_xlfn.IFS(A874&lt;&gt;Table1[[#This Row],[rok]],0,AND(L874=0, Table1[[#This Row],[Column1]]&lt;0),Table1[[#This Row],[wiek]]*Table1[[#This Row],[rok]],L874&lt;&gt;0,L874,L874=0,L874)</f>
        <v>101050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3">
      <c r="A876">
        <v>2021</v>
      </c>
      <c r="B876">
        <v>66</v>
      </c>
      <c r="C876">
        <v>152175</v>
      </c>
      <c r="D876">
        <v>195185</v>
      </c>
      <c r="E876">
        <v>93369</v>
      </c>
      <c r="F876">
        <v>95345</v>
      </c>
      <c r="G876">
        <f>Table1[[#This Row],[m_miasto]]+Table1[[#This Row],[k_miasto]]+Table1[[#This Row],[m_wies]]+Table1[[#This Row],[k_wies]]</f>
        <v>536074</v>
      </c>
      <c r="H876">
        <f>Table1[[#This Row],[m_miasto]]+Table1[[#This Row],[k_miasto]]</f>
        <v>347360</v>
      </c>
      <c r="I876">
        <f>Table1[[#This Row],[m_wies]]+Table1[[#This Row],[k_wies]]</f>
        <v>188714</v>
      </c>
      <c r="J876" s="1">
        <f>Table1[[#This Row],[m_miasto]]*Table1[[#This Row],[wiek]]</f>
        <v>10043550</v>
      </c>
      <c r="K876" s="1">
        <f>Table1[[#This Row],[m_miasto]]+Table1[[#This Row],[m_wies]]-Table1[[#This Row],[k_miasto]]-Table1[[#This Row],[k_wies]]</f>
        <v>-44986</v>
      </c>
      <c r="L876" s="1" cm="1">
        <f t="array" ref="L876">_xlfn.IFS(A875&lt;&gt;Table1[[#This Row],[rok]],0,AND(L875=0, Table1[[#This Row],[Column1]]&lt;0),Table1[[#This Row],[wiek]]*Table1[[#This Row],[rok]],L875&lt;&gt;0,L875,L875=0,L875)</f>
        <v>101050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3">
      <c r="A877">
        <v>2021</v>
      </c>
      <c r="B877">
        <v>67</v>
      </c>
      <c r="C877">
        <v>144072</v>
      </c>
      <c r="D877">
        <v>189074</v>
      </c>
      <c r="E877">
        <v>86098</v>
      </c>
      <c r="F877">
        <v>89699</v>
      </c>
      <c r="G877">
        <f>Table1[[#This Row],[m_miasto]]+Table1[[#This Row],[k_miasto]]+Table1[[#This Row],[m_wies]]+Table1[[#This Row],[k_wies]]</f>
        <v>508943</v>
      </c>
      <c r="H877">
        <f>Table1[[#This Row],[m_miasto]]+Table1[[#This Row],[k_miasto]]</f>
        <v>333146</v>
      </c>
      <c r="I877">
        <f>Table1[[#This Row],[m_wies]]+Table1[[#This Row],[k_wies]]</f>
        <v>175797</v>
      </c>
      <c r="J877" s="1">
        <f>Table1[[#This Row],[m_miasto]]*Table1[[#This Row],[wiek]]</f>
        <v>9652824</v>
      </c>
      <c r="K877" s="1">
        <f>Table1[[#This Row],[m_miasto]]+Table1[[#This Row],[m_wies]]-Table1[[#This Row],[k_miasto]]-Table1[[#This Row],[k_wies]]</f>
        <v>-48603</v>
      </c>
      <c r="L877" s="1" cm="1">
        <f t="array" ref="L877">_xlfn.IFS(A876&lt;&gt;Table1[[#This Row],[rok]],0,AND(L876=0, Table1[[#This Row],[Column1]]&lt;0),Table1[[#This Row],[wiek]]*Table1[[#This Row],[rok]],L876&lt;&gt;0,L876,L876=0,L876)</f>
        <v>101050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3">
      <c r="A878">
        <v>2021</v>
      </c>
      <c r="B878">
        <v>68</v>
      </c>
      <c r="C878">
        <v>140084</v>
      </c>
      <c r="D878">
        <v>187505</v>
      </c>
      <c r="E878">
        <v>82637</v>
      </c>
      <c r="F878">
        <v>88015</v>
      </c>
      <c r="G878">
        <f>Table1[[#This Row],[m_miasto]]+Table1[[#This Row],[k_miasto]]+Table1[[#This Row],[m_wies]]+Table1[[#This Row],[k_wies]]</f>
        <v>498241</v>
      </c>
      <c r="H878">
        <f>Table1[[#This Row],[m_miasto]]+Table1[[#This Row],[k_miasto]]</f>
        <v>327589</v>
      </c>
      <c r="I878">
        <f>Table1[[#This Row],[m_wies]]+Table1[[#This Row],[k_wies]]</f>
        <v>170652</v>
      </c>
      <c r="J878" s="1">
        <f>Table1[[#This Row],[m_miasto]]*Table1[[#This Row],[wiek]]</f>
        <v>9525712</v>
      </c>
      <c r="K878" s="1">
        <f>Table1[[#This Row],[m_miasto]]+Table1[[#This Row],[m_wies]]-Table1[[#This Row],[k_miasto]]-Table1[[#This Row],[k_wies]]</f>
        <v>-52799</v>
      </c>
      <c r="L878" s="1" cm="1">
        <f t="array" ref="L878">_xlfn.IFS(A877&lt;&gt;Table1[[#This Row],[rok]],0,AND(L877=0, Table1[[#This Row],[Column1]]&lt;0),Table1[[#This Row],[wiek]]*Table1[[#This Row],[rok]],L877&lt;&gt;0,L877,L877=0,L877)</f>
        <v>101050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3">
      <c r="A879">
        <v>2021</v>
      </c>
      <c r="B879">
        <v>69</v>
      </c>
      <c r="C879">
        <v>134906</v>
      </c>
      <c r="D879">
        <v>183499</v>
      </c>
      <c r="E879">
        <v>78234</v>
      </c>
      <c r="F879">
        <v>85802</v>
      </c>
      <c r="G879">
        <f>Table1[[#This Row],[m_miasto]]+Table1[[#This Row],[k_miasto]]+Table1[[#This Row],[m_wies]]+Table1[[#This Row],[k_wies]]</f>
        <v>482441</v>
      </c>
      <c r="H879">
        <f>Table1[[#This Row],[m_miasto]]+Table1[[#This Row],[k_miasto]]</f>
        <v>318405</v>
      </c>
      <c r="I879">
        <f>Table1[[#This Row],[m_wies]]+Table1[[#This Row],[k_wies]]</f>
        <v>164036</v>
      </c>
      <c r="J879" s="1">
        <f>Table1[[#This Row],[m_miasto]]*Table1[[#This Row],[wiek]]</f>
        <v>9308514</v>
      </c>
      <c r="K879" s="1">
        <f>Table1[[#This Row],[m_miasto]]+Table1[[#This Row],[m_wies]]-Table1[[#This Row],[k_miasto]]-Table1[[#This Row],[k_wies]]</f>
        <v>-56161</v>
      </c>
      <c r="L879" s="1" cm="1">
        <f t="array" ref="L879">_xlfn.IFS(A878&lt;&gt;Table1[[#This Row],[rok]],0,AND(L878=0, Table1[[#This Row],[Column1]]&lt;0),Table1[[#This Row],[wiek]]*Table1[[#This Row],[rok]],L878&lt;&gt;0,L878,L878=0,L878)</f>
        <v>101050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3">
      <c r="A880">
        <v>2021</v>
      </c>
      <c r="B880">
        <v>70</v>
      </c>
      <c r="C880">
        <v>129499</v>
      </c>
      <c r="D880">
        <v>179731</v>
      </c>
      <c r="E880">
        <v>73082</v>
      </c>
      <c r="F880">
        <v>83924</v>
      </c>
      <c r="G880">
        <f>Table1[[#This Row],[m_miasto]]+Table1[[#This Row],[k_miasto]]+Table1[[#This Row],[m_wies]]+Table1[[#This Row],[k_wies]]</f>
        <v>466236</v>
      </c>
      <c r="H880">
        <f>Table1[[#This Row],[m_miasto]]+Table1[[#This Row],[k_miasto]]</f>
        <v>309230</v>
      </c>
      <c r="I880">
        <f>Table1[[#This Row],[m_wies]]+Table1[[#This Row],[k_wies]]</f>
        <v>157006</v>
      </c>
      <c r="J880" s="1">
        <f>Table1[[#This Row],[m_miasto]]*Table1[[#This Row],[wiek]]</f>
        <v>9064930</v>
      </c>
      <c r="K880" s="1">
        <f>Table1[[#This Row],[m_miasto]]+Table1[[#This Row],[m_wies]]-Table1[[#This Row],[k_miasto]]-Table1[[#This Row],[k_wies]]</f>
        <v>-61074</v>
      </c>
      <c r="L880" s="1" cm="1">
        <f t="array" ref="L880">_xlfn.IFS(A879&lt;&gt;Table1[[#This Row],[rok]],0,AND(L879=0, Table1[[#This Row],[Column1]]&lt;0),Table1[[#This Row],[wiek]]*Table1[[#This Row],[rok]],L879&lt;&gt;0,L879,L879=0,L879)</f>
        <v>101050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3">
      <c r="A881">
        <v>2021</v>
      </c>
      <c r="B881">
        <v>71</v>
      </c>
      <c r="C881">
        <v>120970</v>
      </c>
      <c r="D881">
        <v>168762</v>
      </c>
      <c r="E881">
        <v>67516</v>
      </c>
      <c r="F881">
        <v>79624</v>
      </c>
      <c r="G881">
        <f>Table1[[#This Row],[m_miasto]]+Table1[[#This Row],[k_miasto]]+Table1[[#This Row],[m_wies]]+Table1[[#This Row],[k_wies]]</f>
        <v>436872</v>
      </c>
      <c r="H881">
        <f>Table1[[#This Row],[m_miasto]]+Table1[[#This Row],[k_miasto]]</f>
        <v>289732</v>
      </c>
      <c r="I881">
        <f>Table1[[#This Row],[m_wies]]+Table1[[#This Row],[k_wies]]</f>
        <v>147140</v>
      </c>
      <c r="J881" s="1">
        <f>Table1[[#This Row],[m_miasto]]*Table1[[#This Row],[wiek]]</f>
        <v>8588870</v>
      </c>
      <c r="K881" s="1">
        <f>Table1[[#This Row],[m_miasto]]+Table1[[#This Row],[m_wies]]-Table1[[#This Row],[k_miasto]]-Table1[[#This Row],[k_wies]]</f>
        <v>-59900</v>
      </c>
      <c r="L881" s="1" cm="1">
        <f t="array" ref="L881">_xlfn.IFS(A880&lt;&gt;Table1[[#This Row],[rok]],0,AND(L880=0, Table1[[#This Row],[Column1]]&lt;0),Table1[[#This Row],[wiek]]*Table1[[#This Row],[rok]],L880&lt;&gt;0,L880,L880=0,L880)</f>
        <v>101050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3">
      <c r="A882">
        <v>2021</v>
      </c>
      <c r="B882">
        <v>72</v>
      </c>
      <c r="C882">
        <v>112545</v>
      </c>
      <c r="D882">
        <v>160612</v>
      </c>
      <c r="E882">
        <v>61208</v>
      </c>
      <c r="F882">
        <v>75271</v>
      </c>
      <c r="G882">
        <f>Table1[[#This Row],[m_miasto]]+Table1[[#This Row],[k_miasto]]+Table1[[#This Row],[m_wies]]+Table1[[#This Row],[k_wies]]</f>
        <v>409636</v>
      </c>
      <c r="H882">
        <f>Table1[[#This Row],[m_miasto]]+Table1[[#This Row],[k_miasto]]</f>
        <v>273157</v>
      </c>
      <c r="I882">
        <f>Table1[[#This Row],[m_wies]]+Table1[[#This Row],[k_wies]]</f>
        <v>136479</v>
      </c>
      <c r="J882" s="1">
        <f>Table1[[#This Row],[m_miasto]]*Table1[[#This Row],[wiek]]</f>
        <v>8103240</v>
      </c>
      <c r="K882" s="1">
        <f>Table1[[#This Row],[m_miasto]]+Table1[[#This Row],[m_wies]]-Table1[[#This Row],[k_miasto]]-Table1[[#This Row],[k_wies]]</f>
        <v>-62130</v>
      </c>
      <c r="L882" s="1" cm="1">
        <f t="array" ref="L882">_xlfn.IFS(A881&lt;&gt;Table1[[#This Row],[rok]],0,AND(L881=0, Table1[[#This Row],[Column1]]&lt;0),Table1[[#This Row],[wiek]]*Table1[[#This Row],[rok]],L881&lt;&gt;0,L881,L881=0,L881)</f>
        <v>101050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3">
      <c r="A883">
        <v>2021</v>
      </c>
      <c r="B883">
        <v>73</v>
      </c>
      <c r="C883">
        <v>105812</v>
      </c>
      <c r="D883">
        <v>153231</v>
      </c>
      <c r="E883">
        <v>57241</v>
      </c>
      <c r="F883">
        <v>72026</v>
      </c>
      <c r="G883">
        <f>Table1[[#This Row],[m_miasto]]+Table1[[#This Row],[k_miasto]]+Table1[[#This Row],[m_wies]]+Table1[[#This Row],[k_wies]]</f>
        <v>388310</v>
      </c>
      <c r="H883">
        <f>Table1[[#This Row],[m_miasto]]+Table1[[#This Row],[k_miasto]]</f>
        <v>259043</v>
      </c>
      <c r="I883">
        <f>Table1[[#This Row],[m_wies]]+Table1[[#This Row],[k_wies]]</f>
        <v>129267</v>
      </c>
      <c r="J883" s="1">
        <f>Table1[[#This Row],[m_miasto]]*Table1[[#This Row],[wiek]]</f>
        <v>7724276</v>
      </c>
      <c r="K883" s="1">
        <f>Table1[[#This Row],[m_miasto]]+Table1[[#This Row],[m_wies]]-Table1[[#This Row],[k_miasto]]-Table1[[#This Row],[k_wies]]</f>
        <v>-62204</v>
      </c>
      <c r="L883" s="1" cm="1">
        <f t="array" ref="L883">_xlfn.IFS(A882&lt;&gt;Table1[[#This Row],[rok]],0,AND(L882=0, Table1[[#This Row],[Column1]]&lt;0),Table1[[#This Row],[wiek]]*Table1[[#This Row],[rok]],L882&lt;&gt;0,L882,L882=0,L882)</f>
        <v>101050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3">
      <c r="A884">
        <v>2021</v>
      </c>
      <c r="B884">
        <v>74</v>
      </c>
      <c r="C884">
        <v>95448</v>
      </c>
      <c r="D884">
        <v>141462</v>
      </c>
      <c r="E884">
        <v>50027</v>
      </c>
      <c r="F884">
        <v>65936</v>
      </c>
      <c r="G884">
        <f>Table1[[#This Row],[m_miasto]]+Table1[[#This Row],[k_miasto]]+Table1[[#This Row],[m_wies]]+Table1[[#This Row],[k_wies]]</f>
        <v>352873</v>
      </c>
      <c r="H884">
        <f>Table1[[#This Row],[m_miasto]]+Table1[[#This Row],[k_miasto]]</f>
        <v>236910</v>
      </c>
      <c r="I884">
        <f>Table1[[#This Row],[m_wies]]+Table1[[#This Row],[k_wies]]</f>
        <v>115963</v>
      </c>
      <c r="J884" s="1">
        <f>Table1[[#This Row],[m_miasto]]*Table1[[#This Row],[wiek]]</f>
        <v>7063152</v>
      </c>
      <c r="K884" s="1">
        <f>Table1[[#This Row],[m_miasto]]+Table1[[#This Row],[m_wies]]-Table1[[#This Row],[k_miasto]]-Table1[[#This Row],[k_wies]]</f>
        <v>-61923</v>
      </c>
      <c r="L884" s="1" cm="1">
        <f t="array" ref="L884">_xlfn.IFS(A883&lt;&gt;Table1[[#This Row],[rok]],0,AND(L883=0, Table1[[#This Row],[Column1]]&lt;0),Table1[[#This Row],[wiek]]*Table1[[#This Row],[rok]],L883&lt;&gt;0,L883,L883=0,L883)</f>
        <v>101050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3">
      <c r="A885">
        <v>2021</v>
      </c>
      <c r="B885">
        <v>75</v>
      </c>
      <c r="C885">
        <v>83278</v>
      </c>
      <c r="D885">
        <v>126708</v>
      </c>
      <c r="E885">
        <v>42540</v>
      </c>
      <c r="F885">
        <v>59146</v>
      </c>
      <c r="G885">
        <f>Table1[[#This Row],[m_miasto]]+Table1[[#This Row],[k_miasto]]+Table1[[#This Row],[m_wies]]+Table1[[#This Row],[k_wies]]</f>
        <v>311672</v>
      </c>
      <c r="H885">
        <f>Table1[[#This Row],[m_miasto]]+Table1[[#This Row],[k_miasto]]</f>
        <v>209986</v>
      </c>
      <c r="I885">
        <f>Table1[[#This Row],[m_wies]]+Table1[[#This Row],[k_wies]]</f>
        <v>101686</v>
      </c>
      <c r="J885" s="1">
        <f>Table1[[#This Row],[m_miasto]]*Table1[[#This Row],[wiek]]</f>
        <v>6245850</v>
      </c>
      <c r="K885" s="1">
        <f>Table1[[#This Row],[m_miasto]]+Table1[[#This Row],[m_wies]]-Table1[[#This Row],[k_miasto]]-Table1[[#This Row],[k_wies]]</f>
        <v>-60036</v>
      </c>
      <c r="L885" s="1" cm="1">
        <f t="array" ref="L885">_xlfn.IFS(A884&lt;&gt;Table1[[#This Row],[rok]],0,AND(L884=0, Table1[[#This Row],[Column1]]&lt;0),Table1[[#This Row],[wiek]]*Table1[[#This Row],[rok]],L884&lt;&gt;0,L884,L884=0,L884)</f>
        <v>101050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3">
      <c r="A886">
        <v>2021</v>
      </c>
      <c r="B886">
        <v>76</v>
      </c>
      <c r="C886">
        <v>56098</v>
      </c>
      <c r="D886">
        <v>87815</v>
      </c>
      <c r="E886">
        <v>29600</v>
      </c>
      <c r="F886">
        <v>43606</v>
      </c>
      <c r="G886">
        <f>Table1[[#This Row],[m_miasto]]+Table1[[#This Row],[k_miasto]]+Table1[[#This Row],[m_wies]]+Table1[[#This Row],[k_wies]]</f>
        <v>217119</v>
      </c>
      <c r="H886">
        <f>Table1[[#This Row],[m_miasto]]+Table1[[#This Row],[k_miasto]]</f>
        <v>143913</v>
      </c>
      <c r="I886">
        <f>Table1[[#This Row],[m_wies]]+Table1[[#This Row],[k_wies]]</f>
        <v>73206</v>
      </c>
      <c r="J886" s="1">
        <f>Table1[[#This Row],[m_miasto]]*Table1[[#This Row],[wiek]]</f>
        <v>4263448</v>
      </c>
      <c r="K886" s="1">
        <f>Table1[[#This Row],[m_miasto]]+Table1[[#This Row],[m_wies]]-Table1[[#This Row],[k_miasto]]-Table1[[#This Row],[k_wies]]</f>
        <v>-45723</v>
      </c>
      <c r="L886" s="1" cm="1">
        <f t="array" ref="L886">_xlfn.IFS(A885&lt;&gt;Table1[[#This Row],[rok]],0,AND(L885=0, Table1[[#This Row],[Column1]]&lt;0),Table1[[#This Row],[wiek]]*Table1[[#This Row],[rok]],L885&lt;&gt;0,L885,L885=0,L885)</f>
        <v>101050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3">
      <c r="A887">
        <v>2021</v>
      </c>
      <c r="B887">
        <v>77</v>
      </c>
      <c r="C887">
        <v>52435</v>
      </c>
      <c r="D887">
        <v>85003</v>
      </c>
      <c r="E887">
        <v>27633</v>
      </c>
      <c r="F887">
        <v>42564</v>
      </c>
      <c r="G887">
        <f>Table1[[#This Row],[m_miasto]]+Table1[[#This Row],[k_miasto]]+Table1[[#This Row],[m_wies]]+Table1[[#This Row],[k_wies]]</f>
        <v>207635</v>
      </c>
      <c r="H887">
        <f>Table1[[#This Row],[m_miasto]]+Table1[[#This Row],[k_miasto]]</f>
        <v>137438</v>
      </c>
      <c r="I887">
        <f>Table1[[#This Row],[m_wies]]+Table1[[#This Row],[k_wies]]</f>
        <v>70197</v>
      </c>
      <c r="J887" s="1">
        <f>Table1[[#This Row],[m_miasto]]*Table1[[#This Row],[wiek]]</f>
        <v>4037495</v>
      </c>
      <c r="K887" s="1">
        <f>Table1[[#This Row],[m_miasto]]+Table1[[#This Row],[m_wies]]-Table1[[#This Row],[k_miasto]]-Table1[[#This Row],[k_wies]]</f>
        <v>-47499</v>
      </c>
      <c r="L887" s="1" cm="1">
        <f t="array" ref="L887">_xlfn.IFS(A886&lt;&gt;Table1[[#This Row],[rok]],0,AND(L886=0, Table1[[#This Row],[Column1]]&lt;0),Table1[[#This Row],[wiek]]*Table1[[#This Row],[rok]],L886&lt;&gt;0,L886,L886=0,L886)</f>
        <v>101050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3">
      <c r="A888">
        <v>2021</v>
      </c>
      <c r="B888">
        <v>78</v>
      </c>
      <c r="C888">
        <v>48370</v>
      </c>
      <c r="D888">
        <v>79797</v>
      </c>
      <c r="E888">
        <v>25087</v>
      </c>
      <c r="F888">
        <v>40423</v>
      </c>
      <c r="G888">
        <f>Table1[[#This Row],[m_miasto]]+Table1[[#This Row],[k_miasto]]+Table1[[#This Row],[m_wies]]+Table1[[#This Row],[k_wies]]</f>
        <v>193677</v>
      </c>
      <c r="H888">
        <f>Table1[[#This Row],[m_miasto]]+Table1[[#This Row],[k_miasto]]</f>
        <v>128167</v>
      </c>
      <c r="I888">
        <f>Table1[[#This Row],[m_wies]]+Table1[[#This Row],[k_wies]]</f>
        <v>65510</v>
      </c>
      <c r="J888" s="1">
        <f>Table1[[#This Row],[m_miasto]]*Table1[[#This Row],[wiek]]</f>
        <v>3772860</v>
      </c>
      <c r="K888" s="1">
        <f>Table1[[#This Row],[m_miasto]]+Table1[[#This Row],[m_wies]]-Table1[[#This Row],[k_miasto]]-Table1[[#This Row],[k_wies]]</f>
        <v>-46763</v>
      </c>
      <c r="L888" s="1" cm="1">
        <f t="array" ref="L888">_xlfn.IFS(A887&lt;&gt;Table1[[#This Row],[rok]],0,AND(L887=0, Table1[[#This Row],[Column1]]&lt;0),Table1[[#This Row],[wiek]]*Table1[[#This Row],[rok]],L887&lt;&gt;0,L887,L887=0,L887)</f>
        <v>101050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3">
      <c r="A889">
        <v>2021</v>
      </c>
      <c r="B889">
        <v>79</v>
      </c>
      <c r="C889">
        <v>44243</v>
      </c>
      <c r="D889">
        <v>75950</v>
      </c>
      <c r="E889">
        <v>22897</v>
      </c>
      <c r="F889">
        <v>38629</v>
      </c>
      <c r="G889">
        <f>Table1[[#This Row],[m_miasto]]+Table1[[#This Row],[k_miasto]]+Table1[[#This Row],[m_wies]]+Table1[[#This Row],[k_wies]]</f>
        <v>181719</v>
      </c>
      <c r="H889">
        <f>Table1[[#This Row],[m_miasto]]+Table1[[#This Row],[k_miasto]]</f>
        <v>120193</v>
      </c>
      <c r="I889">
        <f>Table1[[#This Row],[m_wies]]+Table1[[#This Row],[k_wies]]</f>
        <v>61526</v>
      </c>
      <c r="J889" s="1">
        <f>Table1[[#This Row],[m_miasto]]*Table1[[#This Row],[wiek]]</f>
        <v>3495197</v>
      </c>
      <c r="K889" s="1">
        <f>Table1[[#This Row],[m_miasto]]+Table1[[#This Row],[m_wies]]-Table1[[#This Row],[k_miasto]]-Table1[[#This Row],[k_wies]]</f>
        <v>-47439</v>
      </c>
      <c r="L889" s="1" cm="1">
        <f t="array" ref="L889">_xlfn.IFS(A888&lt;&gt;Table1[[#This Row],[rok]],0,AND(L888=0, Table1[[#This Row],[Column1]]&lt;0),Table1[[#This Row],[wiek]]*Table1[[#This Row],[rok]],L888&lt;&gt;0,L888,L888=0,L888)</f>
        <v>101050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3">
      <c r="A890">
        <v>2021</v>
      </c>
      <c r="B890">
        <v>80</v>
      </c>
      <c r="C890">
        <v>43276</v>
      </c>
      <c r="D890">
        <v>77953</v>
      </c>
      <c r="E890">
        <v>23421</v>
      </c>
      <c r="F890">
        <v>40113</v>
      </c>
      <c r="G890">
        <f>Table1[[#This Row],[m_miasto]]+Table1[[#This Row],[k_miasto]]+Table1[[#This Row],[m_wies]]+Table1[[#This Row],[k_wies]]</f>
        <v>184763</v>
      </c>
      <c r="H890">
        <f>Table1[[#This Row],[m_miasto]]+Table1[[#This Row],[k_miasto]]</f>
        <v>121229</v>
      </c>
      <c r="I890">
        <f>Table1[[#This Row],[m_wies]]+Table1[[#This Row],[k_wies]]</f>
        <v>63534</v>
      </c>
      <c r="J890" s="1">
        <f>Table1[[#This Row],[m_miasto]]*Table1[[#This Row],[wiek]]</f>
        <v>3462080</v>
      </c>
      <c r="K890" s="1">
        <f>Table1[[#This Row],[m_miasto]]+Table1[[#This Row],[m_wies]]-Table1[[#This Row],[k_miasto]]-Table1[[#This Row],[k_wies]]</f>
        <v>-51369</v>
      </c>
      <c r="L890" s="1" cm="1">
        <f t="array" ref="L890">_xlfn.IFS(A889&lt;&gt;Table1[[#This Row],[rok]],0,AND(L889=0, Table1[[#This Row],[Column1]]&lt;0),Table1[[#This Row],[wiek]]*Table1[[#This Row],[rok]],L889&lt;&gt;0,L889,L889=0,L889)</f>
        <v>101050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3">
      <c r="A891">
        <v>2021</v>
      </c>
      <c r="B891">
        <v>81</v>
      </c>
      <c r="C891">
        <v>41252</v>
      </c>
      <c r="D891">
        <v>77505</v>
      </c>
      <c r="E891">
        <v>22659</v>
      </c>
      <c r="F891">
        <v>41345</v>
      </c>
      <c r="G891">
        <f>Table1[[#This Row],[m_miasto]]+Table1[[#This Row],[k_miasto]]+Table1[[#This Row],[m_wies]]+Table1[[#This Row],[k_wies]]</f>
        <v>182761</v>
      </c>
      <c r="H891">
        <f>Table1[[#This Row],[m_miasto]]+Table1[[#This Row],[k_miasto]]</f>
        <v>118757</v>
      </c>
      <c r="I891">
        <f>Table1[[#This Row],[m_wies]]+Table1[[#This Row],[k_wies]]</f>
        <v>64004</v>
      </c>
      <c r="J891" s="1">
        <f>Table1[[#This Row],[m_miasto]]*Table1[[#This Row],[wiek]]</f>
        <v>3341412</v>
      </c>
      <c r="K891" s="1">
        <f>Table1[[#This Row],[m_miasto]]+Table1[[#This Row],[m_wies]]-Table1[[#This Row],[k_miasto]]-Table1[[#This Row],[k_wies]]</f>
        <v>-54939</v>
      </c>
      <c r="L891" s="1" cm="1">
        <f t="array" ref="L891">_xlfn.IFS(A890&lt;&gt;Table1[[#This Row],[rok]],0,AND(L890=0, Table1[[#This Row],[Column1]]&lt;0),Table1[[#This Row],[wiek]]*Table1[[#This Row],[rok]],L890&lt;&gt;0,L890,L890=0,L890)</f>
        <v>101050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3">
      <c r="A892">
        <v>2021</v>
      </c>
      <c r="B892">
        <v>82</v>
      </c>
      <c r="C892">
        <v>37799</v>
      </c>
      <c r="D892">
        <v>73924</v>
      </c>
      <c r="E892">
        <v>20712</v>
      </c>
      <c r="F892">
        <v>39884</v>
      </c>
      <c r="G892">
        <f>Table1[[#This Row],[m_miasto]]+Table1[[#This Row],[k_miasto]]+Table1[[#This Row],[m_wies]]+Table1[[#This Row],[k_wies]]</f>
        <v>172319</v>
      </c>
      <c r="H892">
        <f>Table1[[#This Row],[m_miasto]]+Table1[[#This Row],[k_miasto]]</f>
        <v>111723</v>
      </c>
      <c r="I892">
        <f>Table1[[#This Row],[m_wies]]+Table1[[#This Row],[k_wies]]</f>
        <v>60596</v>
      </c>
      <c r="J892" s="1">
        <f>Table1[[#This Row],[m_miasto]]*Table1[[#This Row],[wiek]]</f>
        <v>3099518</v>
      </c>
      <c r="K892" s="1">
        <f>Table1[[#This Row],[m_miasto]]+Table1[[#This Row],[m_wies]]-Table1[[#This Row],[k_miasto]]-Table1[[#This Row],[k_wies]]</f>
        <v>-55297</v>
      </c>
      <c r="L892" s="1" cm="1">
        <f t="array" ref="L892">_xlfn.IFS(A891&lt;&gt;Table1[[#This Row],[rok]],0,AND(L891=0, Table1[[#This Row],[Column1]]&lt;0),Table1[[#This Row],[wiek]]*Table1[[#This Row],[rok]],L891&lt;&gt;0,L891,L891=0,L891)</f>
        <v>101050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3">
      <c r="A893">
        <v>2021</v>
      </c>
      <c r="B893">
        <v>83</v>
      </c>
      <c r="C893">
        <v>34094</v>
      </c>
      <c r="D893">
        <v>69490</v>
      </c>
      <c r="E893">
        <v>18961</v>
      </c>
      <c r="F893">
        <v>38070</v>
      </c>
      <c r="G893">
        <f>Table1[[#This Row],[m_miasto]]+Table1[[#This Row],[k_miasto]]+Table1[[#This Row],[m_wies]]+Table1[[#This Row],[k_wies]]</f>
        <v>160615</v>
      </c>
      <c r="H893">
        <f>Table1[[#This Row],[m_miasto]]+Table1[[#This Row],[k_miasto]]</f>
        <v>103584</v>
      </c>
      <c r="I893">
        <f>Table1[[#This Row],[m_wies]]+Table1[[#This Row],[k_wies]]</f>
        <v>57031</v>
      </c>
      <c r="J893" s="1">
        <f>Table1[[#This Row],[m_miasto]]*Table1[[#This Row],[wiek]]</f>
        <v>2829802</v>
      </c>
      <c r="K893" s="1">
        <f>Table1[[#This Row],[m_miasto]]+Table1[[#This Row],[m_wies]]-Table1[[#This Row],[k_miasto]]-Table1[[#This Row],[k_wies]]</f>
        <v>-54505</v>
      </c>
      <c r="L893" s="1" cm="1">
        <f t="array" ref="L893">_xlfn.IFS(A892&lt;&gt;Table1[[#This Row],[rok]],0,AND(L892=0, Table1[[#This Row],[Column1]]&lt;0),Table1[[#This Row],[wiek]]*Table1[[#This Row],[rok]],L892&lt;&gt;0,L892,L892=0,L892)</f>
        <v>101050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3">
      <c r="A894">
        <v>2021</v>
      </c>
      <c r="B894">
        <v>84</v>
      </c>
      <c r="C894">
        <v>31249</v>
      </c>
      <c r="D894">
        <v>65368</v>
      </c>
      <c r="E894">
        <v>16964</v>
      </c>
      <c r="F894">
        <v>35750</v>
      </c>
      <c r="G894">
        <f>Table1[[#This Row],[m_miasto]]+Table1[[#This Row],[k_miasto]]+Table1[[#This Row],[m_wies]]+Table1[[#This Row],[k_wies]]</f>
        <v>149331</v>
      </c>
      <c r="H894">
        <f>Table1[[#This Row],[m_miasto]]+Table1[[#This Row],[k_miasto]]</f>
        <v>96617</v>
      </c>
      <c r="I894">
        <f>Table1[[#This Row],[m_wies]]+Table1[[#This Row],[k_wies]]</f>
        <v>52714</v>
      </c>
      <c r="J894" s="1">
        <f>Table1[[#This Row],[m_miasto]]*Table1[[#This Row],[wiek]]</f>
        <v>2624916</v>
      </c>
      <c r="K894" s="1">
        <f>Table1[[#This Row],[m_miasto]]+Table1[[#This Row],[m_wies]]-Table1[[#This Row],[k_miasto]]-Table1[[#This Row],[k_wies]]</f>
        <v>-52905</v>
      </c>
      <c r="L894" s="1" cm="1">
        <f t="array" ref="L894">_xlfn.IFS(A893&lt;&gt;Table1[[#This Row],[rok]],0,AND(L893=0, Table1[[#This Row],[Column1]]&lt;0),Table1[[#This Row],[wiek]]*Table1[[#This Row],[rok]],L893&lt;&gt;0,L893,L893=0,L893)</f>
        <v>101050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3">
      <c r="A895">
        <v>2021</v>
      </c>
      <c r="B895">
        <v>85</v>
      </c>
      <c r="C895">
        <v>28211</v>
      </c>
      <c r="D895">
        <v>61284</v>
      </c>
      <c r="E895">
        <v>15034</v>
      </c>
      <c r="F895">
        <v>33445</v>
      </c>
      <c r="G895">
        <f>Table1[[#This Row],[m_miasto]]+Table1[[#This Row],[k_miasto]]+Table1[[#This Row],[m_wies]]+Table1[[#This Row],[k_wies]]</f>
        <v>137974</v>
      </c>
      <c r="H895">
        <f>Table1[[#This Row],[m_miasto]]+Table1[[#This Row],[k_miasto]]</f>
        <v>89495</v>
      </c>
      <c r="I895">
        <f>Table1[[#This Row],[m_wies]]+Table1[[#This Row],[k_wies]]</f>
        <v>48479</v>
      </c>
      <c r="J895" s="1">
        <f>Table1[[#This Row],[m_miasto]]*Table1[[#This Row],[wiek]]</f>
        <v>2397935</v>
      </c>
      <c r="K895" s="1">
        <f>Table1[[#This Row],[m_miasto]]+Table1[[#This Row],[m_wies]]-Table1[[#This Row],[k_miasto]]-Table1[[#This Row],[k_wies]]</f>
        <v>-51484</v>
      </c>
      <c r="L895" s="1" cm="1">
        <f t="array" ref="L895">_xlfn.IFS(A894&lt;&gt;Table1[[#This Row],[rok]],0,AND(L894=0, Table1[[#This Row],[Column1]]&lt;0),Table1[[#This Row],[wiek]]*Table1[[#This Row],[rok]],L894&lt;&gt;0,L894,L894=0,L894)</f>
        <v>101050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3">
      <c r="A896">
        <v>2021</v>
      </c>
      <c r="B896">
        <v>86</v>
      </c>
      <c r="C896">
        <v>24295</v>
      </c>
      <c r="D896">
        <v>54557</v>
      </c>
      <c r="E896">
        <v>13055</v>
      </c>
      <c r="F896">
        <v>30427</v>
      </c>
      <c r="G896">
        <f>Table1[[#This Row],[m_miasto]]+Table1[[#This Row],[k_miasto]]+Table1[[#This Row],[m_wies]]+Table1[[#This Row],[k_wies]]</f>
        <v>122334</v>
      </c>
      <c r="H896">
        <f>Table1[[#This Row],[m_miasto]]+Table1[[#This Row],[k_miasto]]</f>
        <v>78852</v>
      </c>
      <c r="I896">
        <f>Table1[[#This Row],[m_wies]]+Table1[[#This Row],[k_wies]]</f>
        <v>43482</v>
      </c>
      <c r="J896" s="1">
        <f>Table1[[#This Row],[m_miasto]]*Table1[[#This Row],[wiek]]</f>
        <v>2089370</v>
      </c>
      <c r="K896" s="1">
        <f>Table1[[#This Row],[m_miasto]]+Table1[[#This Row],[m_wies]]-Table1[[#This Row],[k_miasto]]-Table1[[#This Row],[k_wies]]</f>
        <v>-47634</v>
      </c>
      <c r="L896" s="1" cm="1">
        <f t="array" ref="L896">_xlfn.IFS(A895&lt;&gt;Table1[[#This Row],[rok]],0,AND(L895=0, Table1[[#This Row],[Column1]]&lt;0),Table1[[#This Row],[wiek]]*Table1[[#This Row],[rok]],L895&lt;&gt;0,L895,L895=0,L895)</f>
        <v>101050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3">
      <c r="A897">
        <v>2021</v>
      </c>
      <c r="B897">
        <v>87</v>
      </c>
      <c r="C897">
        <v>20429</v>
      </c>
      <c r="D897">
        <v>47456</v>
      </c>
      <c r="E897">
        <v>11053</v>
      </c>
      <c r="F897">
        <v>27184</v>
      </c>
      <c r="G897">
        <f>Table1[[#This Row],[m_miasto]]+Table1[[#This Row],[k_miasto]]+Table1[[#This Row],[m_wies]]+Table1[[#This Row],[k_wies]]</f>
        <v>106122</v>
      </c>
      <c r="H897">
        <f>Table1[[#This Row],[m_miasto]]+Table1[[#This Row],[k_miasto]]</f>
        <v>67885</v>
      </c>
      <c r="I897">
        <f>Table1[[#This Row],[m_wies]]+Table1[[#This Row],[k_wies]]</f>
        <v>38237</v>
      </c>
      <c r="J897" s="1">
        <f>Table1[[#This Row],[m_miasto]]*Table1[[#This Row],[wiek]]</f>
        <v>1777323</v>
      </c>
      <c r="K897" s="1">
        <f>Table1[[#This Row],[m_miasto]]+Table1[[#This Row],[m_wies]]-Table1[[#This Row],[k_miasto]]-Table1[[#This Row],[k_wies]]</f>
        <v>-43158</v>
      </c>
      <c r="L897" s="1" cm="1">
        <f t="array" ref="L897">_xlfn.IFS(A896&lt;&gt;Table1[[#This Row],[rok]],0,AND(L896=0, Table1[[#This Row],[Column1]]&lt;0),Table1[[#This Row],[wiek]]*Table1[[#This Row],[rok]],L896&lt;&gt;0,L896,L896=0,L896)</f>
        <v>101050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3">
      <c r="A898">
        <v>2021</v>
      </c>
      <c r="B898">
        <v>88</v>
      </c>
      <c r="C898">
        <v>17274</v>
      </c>
      <c r="D898">
        <v>41035</v>
      </c>
      <c r="E898">
        <v>9281</v>
      </c>
      <c r="F898">
        <v>23814</v>
      </c>
      <c r="G898">
        <f>Table1[[#This Row],[m_miasto]]+Table1[[#This Row],[k_miasto]]+Table1[[#This Row],[m_wies]]+Table1[[#This Row],[k_wies]]</f>
        <v>91404</v>
      </c>
      <c r="H898">
        <f>Table1[[#This Row],[m_miasto]]+Table1[[#This Row],[k_miasto]]</f>
        <v>58309</v>
      </c>
      <c r="I898">
        <f>Table1[[#This Row],[m_wies]]+Table1[[#This Row],[k_wies]]</f>
        <v>33095</v>
      </c>
      <c r="J898" s="1">
        <f>Table1[[#This Row],[m_miasto]]*Table1[[#This Row],[wiek]]</f>
        <v>1520112</v>
      </c>
      <c r="K898" s="1">
        <f>Table1[[#This Row],[m_miasto]]+Table1[[#This Row],[m_wies]]-Table1[[#This Row],[k_miasto]]-Table1[[#This Row],[k_wies]]</f>
        <v>-38294</v>
      </c>
      <c r="L898" s="1" cm="1">
        <f t="array" ref="L898">_xlfn.IFS(A897&lt;&gt;Table1[[#This Row],[rok]],0,AND(L897=0, Table1[[#This Row],[Column1]]&lt;0),Table1[[#This Row],[wiek]]*Table1[[#This Row],[rok]],L897&lt;&gt;0,L897,L897=0,L897)</f>
        <v>101050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3">
      <c r="A899">
        <v>2021</v>
      </c>
      <c r="B899">
        <v>89</v>
      </c>
      <c r="C899">
        <v>15009</v>
      </c>
      <c r="D899">
        <v>36992</v>
      </c>
      <c r="E899">
        <v>7921</v>
      </c>
      <c r="F899">
        <v>22135</v>
      </c>
      <c r="G899">
        <f>Table1[[#This Row],[m_miasto]]+Table1[[#This Row],[k_miasto]]+Table1[[#This Row],[m_wies]]+Table1[[#This Row],[k_wies]]</f>
        <v>82057</v>
      </c>
      <c r="H899">
        <f>Table1[[#This Row],[m_miasto]]+Table1[[#This Row],[k_miasto]]</f>
        <v>52001</v>
      </c>
      <c r="I899">
        <f>Table1[[#This Row],[m_wies]]+Table1[[#This Row],[k_wies]]</f>
        <v>30056</v>
      </c>
      <c r="J899" s="1">
        <f>Table1[[#This Row],[m_miasto]]*Table1[[#This Row],[wiek]]</f>
        <v>1335801</v>
      </c>
      <c r="K899" s="1">
        <f>Table1[[#This Row],[m_miasto]]+Table1[[#This Row],[m_wies]]-Table1[[#This Row],[k_miasto]]-Table1[[#This Row],[k_wies]]</f>
        <v>-36197</v>
      </c>
      <c r="L899" s="1" cm="1">
        <f t="array" ref="L899">_xlfn.IFS(A898&lt;&gt;Table1[[#This Row],[rok]],0,AND(L898=0, Table1[[#This Row],[Column1]]&lt;0),Table1[[#This Row],[wiek]]*Table1[[#This Row],[rok]],L898&lt;&gt;0,L898,L898=0,L898)</f>
        <v>101050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3">
      <c r="A900">
        <v>2021</v>
      </c>
      <c r="B900">
        <v>90</v>
      </c>
      <c r="C900">
        <v>12593</v>
      </c>
      <c r="D900">
        <v>31608</v>
      </c>
      <c r="E900">
        <v>6652</v>
      </c>
      <c r="F900">
        <v>19361</v>
      </c>
      <c r="G900">
        <f>Table1[[#This Row],[m_miasto]]+Table1[[#This Row],[k_miasto]]+Table1[[#This Row],[m_wies]]+Table1[[#This Row],[k_wies]]</f>
        <v>70214</v>
      </c>
      <c r="H900">
        <f>Table1[[#This Row],[m_miasto]]+Table1[[#This Row],[k_miasto]]</f>
        <v>44201</v>
      </c>
      <c r="I900">
        <f>Table1[[#This Row],[m_wies]]+Table1[[#This Row],[k_wies]]</f>
        <v>26013</v>
      </c>
      <c r="J900" s="1">
        <f>Table1[[#This Row],[m_miasto]]*Table1[[#This Row],[wiek]]</f>
        <v>1133370</v>
      </c>
      <c r="K900" s="1">
        <f>Table1[[#This Row],[m_miasto]]+Table1[[#This Row],[m_wies]]-Table1[[#This Row],[k_miasto]]-Table1[[#This Row],[k_wies]]</f>
        <v>-31724</v>
      </c>
      <c r="L900" s="1" cm="1">
        <f t="array" ref="L900">_xlfn.IFS(A899&lt;&gt;Table1[[#This Row],[rok]],0,AND(L899=0, Table1[[#This Row],[Column1]]&lt;0),Table1[[#This Row],[wiek]]*Table1[[#This Row],[rok]],L899&lt;&gt;0,L899,L899=0,L899)</f>
        <v>101050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3">
      <c r="A901">
        <v>2021</v>
      </c>
      <c r="B901">
        <v>91</v>
      </c>
      <c r="C901">
        <v>10361</v>
      </c>
      <c r="D901">
        <v>27207</v>
      </c>
      <c r="E901">
        <v>5478</v>
      </c>
      <c r="F901">
        <v>16777</v>
      </c>
      <c r="G901">
        <f>Table1[[#This Row],[m_miasto]]+Table1[[#This Row],[k_miasto]]+Table1[[#This Row],[m_wies]]+Table1[[#This Row],[k_wies]]</f>
        <v>59823</v>
      </c>
      <c r="H901">
        <f>Table1[[#This Row],[m_miasto]]+Table1[[#This Row],[k_miasto]]</f>
        <v>37568</v>
      </c>
      <c r="I901">
        <f>Table1[[#This Row],[m_wies]]+Table1[[#This Row],[k_wies]]</f>
        <v>22255</v>
      </c>
      <c r="J901" s="1">
        <f>Table1[[#This Row],[m_miasto]]*Table1[[#This Row],[wiek]]</f>
        <v>942851</v>
      </c>
      <c r="K901" s="1">
        <f>Table1[[#This Row],[m_miasto]]+Table1[[#This Row],[m_wies]]-Table1[[#This Row],[k_miasto]]-Table1[[#This Row],[k_wies]]</f>
        <v>-28145</v>
      </c>
      <c r="L901" s="1" cm="1">
        <f t="array" ref="L901">_xlfn.IFS(A900&lt;&gt;Table1[[#This Row],[rok]],0,AND(L900=0, Table1[[#This Row],[Column1]]&lt;0),Table1[[#This Row],[wiek]]*Table1[[#This Row],[rok]],L900&lt;&gt;0,L900,L900=0,L900)</f>
        <v>101050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3">
      <c r="A902">
        <v>2021</v>
      </c>
      <c r="B902">
        <v>92</v>
      </c>
      <c r="C902">
        <v>7633</v>
      </c>
      <c r="D902">
        <v>21058</v>
      </c>
      <c r="E902">
        <v>4165</v>
      </c>
      <c r="F902">
        <v>13313</v>
      </c>
      <c r="G902">
        <f>Table1[[#This Row],[m_miasto]]+Table1[[#This Row],[k_miasto]]+Table1[[#This Row],[m_wies]]+Table1[[#This Row],[k_wies]]</f>
        <v>46169</v>
      </c>
      <c r="H902">
        <f>Table1[[#This Row],[m_miasto]]+Table1[[#This Row],[k_miasto]]</f>
        <v>28691</v>
      </c>
      <c r="I902">
        <f>Table1[[#This Row],[m_wies]]+Table1[[#This Row],[k_wies]]</f>
        <v>17478</v>
      </c>
      <c r="J902" s="1">
        <f>Table1[[#This Row],[m_miasto]]*Table1[[#This Row],[wiek]]</f>
        <v>702236</v>
      </c>
      <c r="K902" s="1">
        <f>Table1[[#This Row],[m_miasto]]+Table1[[#This Row],[m_wies]]-Table1[[#This Row],[k_miasto]]-Table1[[#This Row],[k_wies]]</f>
        <v>-22573</v>
      </c>
      <c r="L902" s="1" cm="1">
        <f t="array" ref="L902">_xlfn.IFS(A901&lt;&gt;Table1[[#This Row],[rok]],0,AND(L901=0, Table1[[#This Row],[Column1]]&lt;0),Table1[[#This Row],[wiek]]*Table1[[#This Row],[rok]],L901&lt;&gt;0,L901,L901=0,L901)</f>
        <v>101050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3">
      <c r="A903">
        <v>2021</v>
      </c>
      <c r="B903">
        <v>93</v>
      </c>
      <c r="C903">
        <v>5741</v>
      </c>
      <c r="D903">
        <v>16443</v>
      </c>
      <c r="E903">
        <v>3112</v>
      </c>
      <c r="F903">
        <v>10533</v>
      </c>
      <c r="G903">
        <f>Table1[[#This Row],[m_miasto]]+Table1[[#This Row],[k_miasto]]+Table1[[#This Row],[m_wies]]+Table1[[#This Row],[k_wies]]</f>
        <v>35829</v>
      </c>
      <c r="H903">
        <f>Table1[[#This Row],[m_miasto]]+Table1[[#This Row],[k_miasto]]</f>
        <v>22184</v>
      </c>
      <c r="I903">
        <f>Table1[[#This Row],[m_wies]]+Table1[[#This Row],[k_wies]]</f>
        <v>13645</v>
      </c>
      <c r="J903" s="1">
        <f>Table1[[#This Row],[m_miasto]]*Table1[[#This Row],[wiek]]</f>
        <v>533913</v>
      </c>
      <c r="K903" s="1">
        <f>Table1[[#This Row],[m_miasto]]+Table1[[#This Row],[m_wies]]-Table1[[#This Row],[k_miasto]]-Table1[[#This Row],[k_wies]]</f>
        <v>-18123</v>
      </c>
      <c r="L903" s="1" cm="1">
        <f t="array" ref="L903">_xlfn.IFS(A902&lt;&gt;Table1[[#This Row],[rok]],0,AND(L902=0, Table1[[#This Row],[Column1]]&lt;0),Table1[[#This Row],[wiek]]*Table1[[#This Row],[rok]],L902&lt;&gt;0,L902,L902=0,L902)</f>
        <v>101050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3">
      <c r="A904">
        <v>2021</v>
      </c>
      <c r="B904">
        <v>94</v>
      </c>
      <c r="C904">
        <v>3904</v>
      </c>
      <c r="D904">
        <v>12170</v>
      </c>
      <c r="E904">
        <v>2164</v>
      </c>
      <c r="F904">
        <v>7949</v>
      </c>
      <c r="G904">
        <f>Table1[[#This Row],[m_miasto]]+Table1[[#This Row],[k_miasto]]+Table1[[#This Row],[m_wies]]+Table1[[#This Row],[k_wies]]</f>
        <v>26187</v>
      </c>
      <c r="H904">
        <f>Table1[[#This Row],[m_miasto]]+Table1[[#This Row],[k_miasto]]</f>
        <v>16074</v>
      </c>
      <c r="I904">
        <f>Table1[[#This Row],[m_wies]]+Table1[[#This Row],[k_wies]]</f>
        <v>10113</v>
      </c>
      <c r="J904" s="1">
        <f>Table1[[#This Row],[m_miasto]]*Table1[[#This Row],[wiek]]</f>
        <v>366976</v>
      </c>
      <c r="K904" s="1">
        <f>Table1[[#This Row],[m_miasto]]+Table1[[#This Row],[m_wies]]-Table1[[#This Row],[k_miasto]]-Table1[[#This Row],[k_wies]]</f>
        <v>-14051</v>
      </c>
      <c r="L904" s="1" cm="1">
        <f t="array" ref="L904">_xlfn.IFS(A903&lt;&gt;Table1[[#This Row],[rok]],0,AND(L903=0, Table1[[#This Row],[Column1]]&lt;0),Table1[[#This Row],[wiek]]*Table1[[#This Row],[rok]],L903&lt;&gt;0,L903,L903=0,L903)</f>
        <v>101050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3">
      <c r="A905">
        <v>2021</v>
      </c>
      <c r="B905">
        <v>95</v>
      </c>
      <c r="C905">
        <v>2781</v>
      </c>
      <c r="D905">
        <v>9567</v>
      </c>
      <c r="E905">
        <v>1509</v>
      </c>
      <c r="F905">
        <v>5941</v>
      </c>
      <c r="G905">
        <f>Table1[[#This Row],[m_miasto]]+Table1[[#This Row],[k_miasto]]+Table1[[#This Row],[m_wies]]+Table1[[#This Row],[k_wies]]</f>
        <v>19798</v>
      </c>
      <c r="H905">
        <f>Table1[[#This Row],[m_miasto]]+Table1[[#This Row],[k_miasto]]</f>
        <v>12348</v>
      </c>
      <c r="I905">
        <f>Table1[[#This Row],[m_wies]]+Table1[[#This Row],[k_wies]]</f>
        <v>7450</v>
      </c>
      <c r="J905" s="1">
        <f>Table1[[#This Row],[m_miasto]]*Table1[[#This Row],[wiek]]</f>
        <v>264195</v>
      </c>
      <c r="K905" s="1">
        <f>Table1[[#This Row],[m_miasto]]+Table1[[#This Row],[m_wies]]-Table1[[#This Row],[k_miasto]]-Table1[[#This Row],[k_wies]]</f>
        <v>-11218</v>
      </c>
      <c r="L905" s="1" cm="1">
        <f t="array" ref="L905">_xlfn.IFS(A904&lt;&gt;Table1[[#This Row],[rok]],0,AND(L904=0, Table1[[#This Row],[Column1]]&lt;0),Table1[[#This Row],[wiek]]*Table1[[#This Row],[rok]],L904&lt;&gt;0,L904,L904=0,L904)</f>
        <v>101050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3">
      <c r="A906">
        <v>2021</v>
      </c>
      <c r="B906">
        <v>96</v>
      </c>
      <c r="C906">
        <v>2082</v>
      </c>
      <c r="D906">
        <v>7452</v>
      </c>
      <c r="E906">
        <v>1078</v>
      </c>
      <c r="F906">
        <v>4529</v>
      </c>
      <c r="G906">
        <f>Table1[[#This Row],[m_miasto]]+Table1[[#This Row],[k_miasto]]+Table1[[#This Row],[m_wies]]+Table1[[#This Row],[k_wies]]</f>
        <v>15141</v>
      </c>
      <c r="H906">
        <f>Table1[[#This Row],[m_miasto]]+Table1[[#This Row],[k_miasto]]</f>
        <v>9534</v>
      </c>
      <c r="I906">
        <f>Table1[[#This Row],[m_wies]]+Table1[[#This Row],[k_wies]]</f>
        <v>5607</v>
      </c>
      <c r="J906" s="1">
        <f>Table1[[#This Row],[m_miasto]]*Table1[[#This Row],[wiek]]</f>
        <v>199872</v>
      </c>
      <c r="K906" s="1">
        <f>Table1[[#This Row],[m_miasto]]+Table1[[#This Row],[m_wies]]-Table1[[#This Row],[k_miasto]]-Table1[[#This Row],[k_wies]]</f>
        <v>-8821</v>
      </c>
      <c r="L906" s="1" cm="1">
        <f t="array" ref="L906">_xlfn.IFS(A905&lt;&gt;Table1[[#This Row],[rok]],0,AND(L905=0, Table1[[#This Row],[Column1]]&lt;0),Table1[[#This Row],[wiek]]*Table1[[#This Row],[rok]],L905&lt;&gt;0,L905,L905=0,L905)</f>
        <v>101050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3">
      <c r="A907">
        <v>2021</v>
      </c>
      <c r="B907">
        <v>97</v>
      </c>
      <c r="C907">
        <v>1314</v>
      </c>
      <c r="D907">
        <v>4913</v>
      </c>
      <c r="E907">
        <v>693</v>
      </c>
      <c r="F907">
        <v>3010</v>
      </c>
      <c r="G907">
        <f>Table1[[#This Row],[m_miasto]]+Table1[[#This Row],[k_miasto]]+Table1[[#This Row],[m_wies]]+Table1[[#This Row],[k_wies]]</f>
        <v>9930</v>
      </c>
      <c r="H907">
        <f>Table1[[#This Row],[m_miasto]]+Table1[[#This Row],[k_miasto]]</f>
        <v>6227</v>
      </c>
      <c r="I907">
        <f>Table1[[#This Row],[m_wies]]+Table1[[#This Row],[k_wies]]</f>
        <v>3703</v>
      </c>
      <c r="J907" s="1">
        <f>Table1[[#This Row],[m_miasto]]*Table1[[#This Row],[wiek]]</f>
        <v>127458</v>
      </c>
      <c r="K907" s="1">
        <f>Table1[[#This Row],[m_miasto]]+Table1[[#This Row],[m_wies]]-Table1[[#This Row],[k_miasto]]-Table1[[#This Row],[k_wies]]</f>
        <v>-5916</v>
      </c>
      <c r="L907" s="1" cm="1">
        <f t="array" ref="L907">_xlfn.IFS(A906&lt;&gt;Table1[[#This Row],[rok]],0,AND(L906=0, Table1[[#This Row],[Column1]]&lt;0),Table1[[#This Row],[wiek]]*Table1[[#This Row],[rok]],L906&lt;&gt;0,L906,L906=0,L906)</f>
        <v>101050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3">
      <c r="A908">
        <v>2021</v>
      </c>
      <c r="B908">
        <v>98</v>
      </c>
      <c r="C908">
        <v>907</v>
      </c>
      <c r="D908">
        <v>3435</v>
      </c>
      <c r="E908">
        <v>489</v>
      </c>
      <c r="F908">
        <v>2081</v>
      </c>
      <c r="G908">
        <f>Table1[[#This Row],[m_miasto]]+Table1[[#This Row],[k_miasto]]+Table1[[#This Row],[m_wies]]+Table1[[#This Row],[k_wies]]</f>
        <v>6912</v>
      </c>
      <c r="H908">
        <f>Table1[[#This Row],[m_miasto]]+Table1[[#This Row],[k_miasto]]</f>
        <v>4342</v>
      </c>
      <c r="I908">
        <f>Table1[[#This Row],[m_wies]]+Table1[[#This Row],[k_wies]]</f>
        <v>2570</v>
      </c>
      <c r="J908" s="1">
        <f>Table1[[#This Row],[m_miasto]]*Table1[[#This Row],[wiek]]</f>
        <v>88886</v>
      </c>
      <c r="K908" s="1">
        <f>Table1[[#This Row],[m_miasto]]+Table1[[#This Row],[m_wies]]-Table1[[#This Row],[k_miasto]]-Table1[[#This Row],[k_wies]]</f>
        <v>-4120</v>
      </c>
      <c r="L908" s="1" cm="1">
        <f t="array" ref="L908">_xlfn.IFS(A907&lt;&gt;Table1[[#This Row],[rok]],0,AND(L907=0, Table1[[#This Row],[Column1]]&lt;0),Table1[[#This Row],[wiek]]*Table1[[#This Row],[rok]],L907&lt;&gt;0,L907,L907=0,L907)</f>
        <v>101050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3">
      <c r="A909">
        <v>2021</v>
      </c>
      <c r="B909">
        <v>99</v>
      </c>
      <c r="C909">
        <v>536</v>
      </c>
      <c r="D909">
        <v>2213</v>
      </c>
      <c r="E909">
        <v>298</v>
      </c>
      <c r="F909">
        <v>1323</v>
      </c>
      <c r="G909">
        <f>Table1[[#This Row],[m_miasto]]+Table1[[#This Row],[k_miasto]]+Table1[[#This Row],[m_wies]]+Table1[[#This Row],[k_wies]]</f>
        <v>4370</v>
      </c>
      <c r="H909">
        <f>Table1[[#This Row],[m_miasto]]+Table1[[#This Row],[k_miasto]]</f>
        <v>2749</v>
      </c>
      <c r="I909">
        <f>Table1[[#This Row],[m_wies]]+Table1[[#This Row],[k_wies]]</f>
        <v>1621</v>
      </c>
      <c r="J909" s="1">
        <f>Table1[[#This Row],[m_miasto]]*Table1[[#This Row],[wiek]]</f>
        <v>53064</v>
      </c>
      <c r="K909" s="1">
        <f>Table1[[#This Row],[m_miasto]]+Table1[[#This Row],[m_wies]]-Table1[[#This Row],[k_miasto]]-Table1[[#This Row],[k_wies]]</f>
        <v>-2702</v>
      </c>
      <c r="L909" s="1" cm="1">
        <f t="array" ref="L909">_xlfn.IFS(A908&lt;&gt;Table1[[#This Row],[rok]],0,AND(L908=0, Table1[[#This Row],[Column1]]&lt;0),Table1[[#This Row],[wiek]]*Table1[[#This Row],[rok]],L908&lt;&gt;0,L908,L908=0,L908)</f>
        <v>101050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3">
      <c r="A910">
        <v>2021</v>
      </c>
      <c r="B910">
        <v>100</v>
      </c>
      <c r="C910">
        <v>652</v>
      </c>
      <c r="D910">
        <v>2713</v>
      </c>
      <c r="E910">
        <v>359</v>
      </c>
      <c r="F910">
        <v>1607</v>
      </c>
      <c r="G910">
        <f>Table1[[#This Row],[m_miasto]]+Table1[[#This Row],[k_miasto]]+Table1[[#This Row],[m_wies]]+Table1[[#This Row],[k_wies]]</f>
        <v>5331</v>
      </c>
      <c r="H910">
        <f>Table1[[#This Row],[m_miasto]]+Table1[[#This Row],[k_miasto]]</f>
        <v>3365</v>
      </c>
      <c r="I910">
        <f>Table1[[#This Row],[m_wies]]+Table1[[#This Row],[k_wies]]</f>
        <v>1966</v>
      </c>
      <c r="J910" s="1">
        <f>Table1[[#This Row],[m_miasto]]*Table1[[#This Row],[wiek]]</f>
        <v>65200</v>
      </c>
      <c r="K910" s="1">
        <f>Table1[[#This Row],[m_miasto]]+Table1[[#This Row],[m_wies]]-Table1[[#This Row],[k_miasto]]-Table1[[#This Row],[k_wies]]</f>
        <v>-3309</v>
      </c>
      <c r="L910" s="1" cm="1">
        <f t="array" ref="L910">_xlfn.IFS(A909&lt;&gt;Table1[[#This Row],[rok]],0,AND(L909=0, Table1[[#This Row],[Column1]]&lt;0),Table1[[#This Row],[wiek]]*Table1[[#This Row],[rok]],L909&lt;&gt;0,L909,L909=0,L909)</f>
        <v>101050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3">
      <c r="A911">
        <v>2022</v>
      </c>
      <c r="B911">
        <v>0</v>
      </c>
      <c r="C911">
        <v>94409</v>
      </c>
      <c r="D911">
        <v>89017</v>
      </c>
      <c r="E911">
        <v>75393</v>
      </c>
      <c r="F911">
        <v>71041</v>
      </c>
      <c r="G911">
        <f>Table1[[#This Row],[m_miasto]]+Table1[[#This Row],[k_miasto]]+Table1[[#This Row],[m_wies]]+Table1[[#This Row],[k_wies]]</f>
        <v>329860</v>
      </c>
      <c r="H911">
        <f>Table1[[#This Row],[m_miasto]]+Table1[[#This Row],[k_miasto]]</f>
        <v>183426</v>
      </c>
      <c r="I911">
        <f>Table1[[#This Row],[m_wies]]+Table1[[#This Row],[k_wies]]</f>
        <v>146434</v>
      </c>
      <c r="J911" s="1">
        <f>Table1[[#This Row],[m_miasto]]*Table1[[#This Row],[wiek]]</f>
        <v>0</v>
      </c>
      <c r="K911" s="1">
        <f>Table1[[#This Row],[m_miasto]]+Table1[[#This Row],[m_wies]]-Table1[[#This Row],[k_miasto]]-Table1[[#This Row],[k_wies]]</f>
        <v>9744</v>
      </c>
      <c r="L911" s="1" cm="1">
        <f t="array" ref="L911">_xlfn.IFS(A910&lt;&gt;Table1[[#This Row],[rok]],0,AND(L910=0, Table1[[#This Row],[Column1]]&lt;0),Table1[[#This Row],[wiek]]*Table1[[#This Row],[rok]],L910&lt;&gt;0,L910,L910=0,L910)</f>
        <v>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3">
      <c r="A912">
        <v>2022</v>
      </c>
      <c r="B912">
        <v>1</v>
      </c>
      <c r="C912">
        <v>96603</v>
      </c>
      <c r="D912">
        <v>91141</v>
      </c>
      <c r="E912">
        <v>76499</v>
      </c>
      <c r="F912">
        <v>72063</v>
      </c>
      <c r="G912">
        <f>Table1[[#This Row],[m_miasto]]+Table1[[#This Row],[k_miasto]]+Table1[[#This Row],[m_wies]]+Table1[[#This Row],[k_wies]]</f>
        <v>336306</v>
      </c>
      <c r="H912">
        <f>Table1[[#This Row],[m_miasto]]+Table1[[#This Row],[k_miasto]]</f>
        <v>187744</v>
      </c>
      <c r="I912">
        <f>Table1[[#This Row],[m_wies]]+Table1[[#This Row],[k_wies]]</f>
        <v>148562</v>
      </c>
      <c r="J912" s="1">
        <f>Table1[[#This Row],[m_miasto]]*Table1[[#This Row],[wiek]]</f>
        <v>96603</v>
      </c>
      <c r="K912" s="1">
        <f>Table1[[#This Row],[m_miasto]]+Table1[[#This Row],[m_wies]]-Table1[[#This Row],[k_miasto]]-Table1[[#This Row],[k_wies]]</f>
        <v>9898</v>
      </c>
      <c r="L912" s="1" cm="1">
        <f t="array" ref="L912">_xlfn.IFS(A911&lt;&gt;Table1[[#This Row],[rok]],0,AND(L911=0, Table1[[#This Row],[Column1]]&lt;0),Table1[[#This Row],[wiek]]*Table1[[#This Row],[rok]],L911&lt;&gt;0,L911,L911=0,L911)</f>
        <v>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3">
      <c r="A913">
        <v>2022</v>
      </c>
      <c r="B913">
        <v>2</v>
      </c>
      <c r="C913">
        <v>98378</v>
      </c>
      <c r="D913">
        <v>92868</v>
      </c>
      <c r="E913">
        <v>77413</v>
      </c>
      <c r="F913">
        <v>72892</v>
      </c>
      <c r="G913">
        <f>Table1[[#This Row],[m_miasto]]+Table1[[#This Row],[k_miasto]]+Table1[[#This Row],[m_wies]]+Table1[[#This Row],[k_wies]]</f>
        <v>341551</v>
      </c>
      <c r="H913">
        <f>Table1[[#This Row],[m_miasto]]+Table1[[#This Row],[k_miasto]]</f>
        <v>191246</v>
      </c>
      <c r="I913">
        <f>Table1[[#This Row],[m_wies]]+Table1[[#This Row],[k_wies]]</f>
        <v>150305</v>
      </c>
      <c r="J913" s="1">
        <f>Table1[[#This Row],[m_miasto]]*Table1[[#This Row],[wiek]]</f>
        <v>196756</v>
      </c>
      <c r="K913" s="1">
        <f>Table1[[#This Row],[m_miasto]]+Table1[[#This Row],[m_wies]]-Table1[[#This Row],[k_miasto]]-Table1[[#This Row],[k_wies]]</f>
        <v>10031</v>
      </c>
      <c r="L913" s="1" cm="1">
        <f t="array" ref="L913">_xlfn.IFS(A912&lt;&gt;Table1[[#This Row],[rok]],0,AND(L912=0, Table1[[#This Row],[Column1]]&lt;0),Table1[[#This Row],[wiek]]*Table1[[#This Row],[rok]],L912&lt;&gt;0,L912,L912=0,L912)</f>
        <v>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3">
      <c r="A914">
        <v>2022</v>
      </c>
      <c r="B914">
        <v>3</v>
      </c>
      <c r="C914">
        <v>99650</v>
      </c>
      <c r="D914">
        <v>94107</v>
      </c>
      <c r="E914">
        <v>78088</v>
      </c>
      <c r="F914">
        <v>73495</v>
      </c>
      <c r="G914">
        <f>Table1[[#This Row],[m_miasto]]+Table1[[#This Row],[k_miasto]]+Table1[[#This Row],[m_wies]]+Table1[[#This Row],[k_wies]]</f>
        <v>345340</v>
      </c>
      <c r="H914">
        <f>Table1[[#This Row],[m_miasto]]+Table1[[#This Row],[k_miasto]]</f>
        <v>193757</v>
      </c>
      <c r="I914">
        <f>Table1[[#This Row],[m_wies]]+Table1[[#This Row],[k_wies]]</f>
        <v>151583</v>
      </c>
      <c r="J914" s="1">
        <f>Table1[[#This Row],[m_miasto]]*Table1[[#This Row],[wiek]]</f>
        <v>298950</v>
      </c>
      <c r="K914" s="1">
        <f>Table1[[#This Row],[m_miasto]]+Table1[[#This Row],[m_wies]]-Table1[[#This Row],[k_miasto]]-Table1[[#This Row],[k_wies]]</f>
        <v>10136</v>
      </c>
      <c r="L914" s="1" cm="1">
        <f t="array" ref="L914">_xlfn.IFS(A913&lt;&gt;Table1[[#This Row],[rok]],0,AND(L913=0, Table1[[#This Row],[Column1]]&lt;0),Table1[[#This Row],[wiek]]*Table1[[#This Row],[rok]],L913&lt;&gt;0,L913,L913=0,L913)</f>
        <v>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3">
      <c r="A915">
        <v>2022</v>
      </c>
      <c r="B915">
        <v>4</v>
      </c>
      <c r="C915">
        <v>100461</v>
      </c>
      <c r="D915">
        <v>94907</v>
      </c>
      <c r="E915">
        <v>78573</v>
      </c>
      <c r="F915">
        <v>73919</v>
      </c>
      <c r="G915">
        <f>Table1[[#This Row],[m_miasto]]+Table1[[#This Row],[k_miasto]]+Table1[[#This Row],[m_wies]]+Table1[[#This Row],[k_wies]]</f>
        <v>347860</v>
      </c>
      <c r="H915">
        <f>Table1[[#This Row],[m_miasto]]+Table1[[#This Row],[k_miasto]]</f>
        <v>195368</v>
      </c>
      <c r="I915">
        <f>Table1[[#This Row],[m_wies]]+Table1[[#This Row],[k_wies]]</f>
        <v>152492</v>
      </c>
      <c r="J915" s="1">
        <f>Table1[[#This Row],[m_miasto]]*Table1[[#This Row],[wiek]]</f>
        <v>401844</v>
      </c>
      <c r="K915" s="1">
        <f>Table1[[#This Row],[m_miasto]]+Table1[[#This Row],[m_wies]]-Table1[[#This Row],[k_miasto]]-Table1[[#This Row],[k_wies]]</f>
        <v>10208</v>
      </c>
      <c r="L915" s="1" cm="1">
        <f t="array" ref="L915">_xlfn.IFS(A914&lt;&gt;Table1[[#This Row],[rok]],0,AND(L914=0, Table1[[#This Row],[Column1]]&lt;0),Table1[[#This Row],[wiek]]*Table1[[#This Row],[rok]],L914&lt;&gt;0,L914,L914=0,L914)</f>
        <v>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3">
      <c r="A916">
        <v>2022</v>
      </c>
      <c r="B916">
        <v>5</v>
      </c>
      <c r="C916">
        <v>100476</v>
      </c>
      <c r="D916">
        <v>94945</v>
      </c>
      <c r="E916">
        <v>79040</v>
      </c>
      <c r="F916">
        <v>74330</v>
      </c>
      <c r="G916">
        <f>Table1[[#This Row],[m_miasto]]+Table1[[#This Row],[k_miasto]]+Table1[[#This Row],[m_wies]]+Table1[[#This Row],[k_wies]]</f>
        <v>348791</v>
      </c>
      <c r="H916">
        <f>Table1[[#This Row],[m_miasto]]+Table1[[#This Row],[k_miasto]]</f>
        <v>195421</v>
      </c>
      <c r="I916">
        <f>Table1[[#This Row],[m_wies]]+Table1[[#This Row],[k_wies]]</f>
        <v>153370</v>
      </c>
      <c r="J916" s="1">
        <f>Table1[[#This Row],[m_miasto]]*Table1[[#This Row],[wiek]]</f>
        <v>502380</v>
      </c>
      <c r="K916" s="1">
        <f>Table1[[#This Row],[m_miasto]]+Table1[[#This Row],[m_wies]]-Table1[[#This Row],[k_miasto]]-Table1[[#This Row],[k_wies]]</f>
        <v>10241</v>
      </c>
      <c r="L916" s="1" cm="1">
        <f t="array" ref="L916">_xlfn.IFS(A915&lt;&gt;Table1[[#This Row],[rok]],0,AND(L915=0, Table1[[#This Row],[Column1]]&lt;0),Table1[[#This Row],[wiek]]*Table1[[#This Row],[rok]],L915&lt;&gt;0,L915,L915=0,L915)</f>
        <v>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3">
      <c r="A917">
        <v>2022</v>
      </c>
      <c r="B917">
        <v>6</v>
      </c>
      <c r="C917">
        <v>101147</v>
      </c>
      <c r="D917">
        <v>95600</v>
      </c>
      <c r="E917">
        <v>79753</v>
      </c>
      <c r="F917">
        <v>74972</v>
      </c>
      <c r="G917">
        <f>Table1[[#This Row],[m_miasto]]+Table1[[#This Row],[k_miasto]]+Table1[[#This Row],[m_wies]]+Table1[[#This Row],[k_wies]]</f>
        <v>351472</v>
      </c>
      <c r="H917">
        <f>Table1[[#This Row],[m_miasto]]+Table1[[#This Row],[k_miasto]]</f>
        <v>196747</v>
      </c>
      <c r="I917">
        <f>Table1[[#This Row],[m_wies]]+Table1[[#This Row],[k_wies]]</f>
        <v>154725</v>
      </c>
      <c r="J917" s="1">
        <f>Table1[[#This Row],[m_miasto]]*Table1[[#This Row],[wiek]]</f>
        <v>606882</v>
      </c>
      <c r="K917" s="1">
        <f>Table1[[#This Row],[m_miasto]]+Table1[[#This Row],[m_wies]]-Table1[[#This Row],[k_miasto]]-Table1[[#This Row],[k_wies]]</f>
        <v>10328</v>
      </c>
      <c r="L917" s="1" cm="1">
        <f t="array" ref="L917">_xlfn.IFS(A916&lt;&gt;Table1[[#This Row],[rok]],0,AND(L916=0, Table1[[#This Row],[Column1]]&lt;0),Table1[[#This Row],[wiek]]*Table1[[#This Row],[rok]],L916&lt;&gt;0,L916,L916=0,L916)</f>
        <v>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3">
      <c r="A918">
        <v>2022</v>
      </c>
      <c r="B918">
        <v>7</v>
      </c>
      <c r="C918">
        <v>102538</v>
      </c>
      <c r="D918">
        <v>96932</v>
      </c>
      <c r="E918">
        <v>80819</v>
      </c>
      <c r="F918">
        <v>75951</v>
      </c>
      <c r="G918">
        <f>Table1[[#This Row],[m_miasto]]+Table1[[#This Row],[k_miasto]]+Table1[[#This Row],[m_wies]]+Table1[[#This Row],[k_wies]]</f>
        <v>356240</v>
      </c>
      <c r="H918">
        <f>Table1[[#This Row],[m_miasto]]+Table1[[#This Row],[k_miasto]]</f>
        <v>199470</v>
      </c>
      <c r="I918">
        <f>Table1[[#This Row],[m_wies]]+Table1[[#This Row],[k_wies]]</f>
        <v>156770</v>
      </c>
      <c r="J918" s="1">
        <f>Table1[[#This Row],[m_miasto]]*Table1[[#This Row],[wiek]]</f>
        <v>717766</v>
      </c>
      <c r="K918" s="1">
        <f>Table1[[#This Row],[m_miasto]]+Table1[[#This Row],[m_wies]]-Table1[[#This Row],[k_miasto]]-Table1[[#This Row],[k_wies]]</f>
        <v>10474</v>
      </c>
      <c r="L918" s="1" cm="1">
        <f t="array" ref="L918">_xlfn.IFS(A917&lt;&gt;Table1[[#This Row],[rok]],0,AND(L917=0, Table1[[#This Row],[Column1]]&lt;0),Table1[[#This Row],[wiek]]*Table1[[#This Row],[rok]],L917&lt;&gt;0,L917,L917=0,L917)</f>
        <v>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3">
      <c r="A919">
        <v>2022</v>
      </c>
      <c r="B919">
        <v>8</v>
      </c>
      <c r="C919">
        <v>104351</v>
      </c>
      <c r="D919">
        <v>98663</v>
      </c>
      <c r="E919">
        <v>82142</v>
      </c>
      <c r="F919">
        <v>77181</v>
      </c>
      <c r="G919">
        <f>Table1[[#This Row],[m_miasto]]+Table1[[#This Row],[k_miasto]]+Table1[[#This Row],[m_wies]]+Table1[[#This Row],[k_wies]]</f>
        <v>362337</v>
      </c>
      <c r="H919">
        <f>Table1[[#This Row],[m_miasto]]+Table1[[#This Row],[k_miasto]]</f>
        <v>203014</v>
      </c>
      <c r="I919">
        <f>Table1[[#This Row],[m_wies]]+Table1[[#This Row],[k_wies]]</f>
        <v>159323</v>
      </c>
      <c r="J919" s="1">
        <f>Table1[[#This Row],[m_miasto]]*Table1[[#This Row],[wiek]]</f>
        <v>834808</v>
      </c>
      <c r="K919" s="1">
        <f>Table1[[#This Row],[m_miasto]]+Table1[[#This Row],[m_wies]]-Table1[[#This Row],[k_miasto]]-Table1[[#This Row],[k_wies]]</f>
        <v>10649</v>
      </c>
      <c r="L919" s="1" cm="1">
        <f t="array" ref="L919">_xlfn.IFS(A918&lt;&gt;Table1[[#This Row],[rok]],0,AND(L918=0, Table1[[#This Row],[Column1]]&lt;0),Table1[[#This Row],[wiek]]*Table1[[#This Row],[rok]],L918&lt;&gt;0,L918,L918=0,L918)</f>
        <v>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3">
      <c r="A920">
        <v>2022</v>
      </c>
      <c r="B920">
        <v>9</v>
      </c>
      <c r="C920">
        <v>104734</v>
      </c>
      <c r="D920">
        <v>99292</v>
      </c>
      <c r="E920">
        <v>81179</v>
      </c>
      <c r="F920">
        <v>76881</v>
      </c>
      <c r="G920">
        <f>Table1[[#This Row],[m_miasto]]+Table1[[#This Row],[k_miasto]]+Table1[[#This Row],[m_wies]]+Table1[[#This Row],[k_wies]]</f>
        <v>362086</v>
      </c>
      <c r="H920">
        <f>Table1[[#This Row],[m_miasto]]+Table1[[#This Row],[k_miasto]]</f>
        <v>204026</v>
      </c>
      <c r="I920">
        <f>Table1[[#This Row],[m_wies]]+Table1[[#This Row],[k_wies]]</f>
        <v>158060</v>
      </c>
      <c r="J920" s="1">
        <f>Table1[[#This Row],[m_miasto]]*Table1[[#This Row],[wiek]]</f>
        <v>942606</v>
      </c>
      <c r="K920" s="1">
        <f>Table1[[#This Row],[m_miasto]]+Table1[[#This Row],[m_wies]]-Table1[[#This Row],[k_miasto]]-Table1[[#This Row],[k_wies]]</f>
        <v>9740</v>
      </c>
      <c r="L920" s="1" cm="1">
        <f t="array" ref="L920">_xlfn.IFS(A919&lt;&gt;Table1[[#This Row],[rok]],0,AND(L919=0, Table1[[#This Row],[Column1]]&lt;0),Table1[[#This Row],[wiek]]*Table1[[#This Row],[rok]],L919&lt;&gt;0,L919,L919=0,L919)</f>
        <v>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3">
      <c r="A921">
        <v>2022</v>
      </c>
      <c r="B921">
        <v>10</v>
      </c>
      <c r="C921">
        <v>112659</v>
      </c>
      <c r="D921">
        <v>106467</v>
      </c>
      <c r="E921">
        <v>87619</v>
      </c>
      <c r="F921">
        <v>82547</v>
      </c>
      <c r="G921">
        <f>Table1[[#This Row],[m_miasto]]+Table1[[#This Row],[k_miasto]]+Table1[[#This Row],[m_wies]]+Table1[[#This Row],[k_wies]]</f>
        <v>389292</v>
      </c>
      <c r="H921">
        <f>Table1[[#This Row],[m_miasto]]+Table1[[#This Row],[k_miasto]]</f>
        <v>219126</v>
      </c>
      <c r="I921">
        <f>Table1[[#This Row],[m_wies]]+Table1[[#This Row],[k_wies]]</f>
        <v>170166</v>
      </c>
      <c r="J921" s="1">
        <f>Table1[[#This Row],[m_miasto]]*Table1[[#This Row],[wiek]]</f>
        <v>1126590</v>
      </c>
      <c r="K921" s="1">
        <f>Table1[[#This Row],[m_miasto]]+Table1[[#This Row],[m_wies]]-Table1[[#This Row],[k_miasto]]-Table1[[#This Row],[k_wies]]</f>
        <v>11264</v>
      </c>
      <c r="L921" s="1" cm="1">
        <f t="array" ref="L921">_xlfn.IFS(A920&lt;&gt;Table1[[#This Row],[rok]],0,AND(L920=0, Table1[[#This Row],[Column1]]&lt;0),Table1[[#This Row],[wiek]]*Table1[[#This Row],[rok]],L920&lt;&gt;0,L920,L920=0,L920)</f>
        <v>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3">
      <c r="A922">
        <v>2022</v>
      </c>
      <c r="B922">
        <v>11</v>
      </c>
      <c r="C922">
        <v>114655</v>
      </c>
      <c r="D922">
        <v>108077</v>
      </c>
      <c r="E922">
        <v>89188</v>
      </c>
      <c r="F922">
        <v>84354</v>
      </c>
      <c r="G922">
        <f>Table1[[#This Row],[m_miasto]]+Table1[[#This Row],[k_miasto]]+Table1[[#This Row],[m_wies]]+Table1[[#This Row],[k_wies]]</f>
        <v>396274</v>
      </c>
      <c r="H922">
        <f>Table1[[#This Row],[m_miasto]]+Table1[[#This Row],[k_miasto]]</f>
        <v>222732</v>
      </c>
      <c r="I922">
        <f>Table1[[#This Row],[m_wies]]+Table1[[#This Row],[k_wies]]</f>
        <v>173542</v>
      </c>
      <c r="J922" s="1">
        <f>Table1[[#This Row],[m_miasto]]*Table1[[#This Row],[wiek]]</f>
        <v>1261205</v>
      </c>
      <c r="K922" s="1">
        <f>Table1[[#This Row],[m_miasto]]+Table1[[#This Row],[m_wies]]-Table1[[#This Row],[k_miasto]]-Table1[[#This Row],[k_wies]]</f>
        <v>11412</v>
      </c>
      <c r="L922" s="1" cm="1">
        <f t="array" ref="L922">_xlfn.IFS(A921&lt;&gt;Table1[[#This Row],[rok]],0,AND(L921=0, Table1[[#This Row],[Column1]]&lt;0),Table1[[#This Row],[wiek]]*Table1[[#This Row],[rok]],L921&lt;&gt;0,L921,L921=0,L921)</f>
        <v>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3">
      <c r="A923">
        <v>2022</v>
      </c>
      <c r="B923">
        <v>12</v>
      </c>
      <c r="C923">
        <v>119293</v>
      </c>
      <c r="D923">
        <v>113057</v>
      </c>
      <c r="E923">
        <v>93152</v>
      </c>
      <c r="F923">
        <v>87936</v>
      </c>
      <c r="G923">
        <f>Table1[[#This Row],[m_miasto]]+Table1[[#This Row],[k_miasto]]+Table1[[#This Row],[m_wies]]+Table1[[#This Row],[k_wies]]</f>
        <v>413438</v>
      </c>
      <c r="H923">
        <f>Table1[[#This Row],[m_miasto]]+Table1[[#This Row],[k_miasto]]</f>
        <v>232350</v>
      </c>
      <c r="I923">
        <f>Table1[[#This Row],[m_wies]]+Table1[[#This Row],[k_wies]]</f>
        <v>181088</v>
      </c>
      <c r="J923" s="1">
        <f>Table1[[#This Row],[m_miasto]]*Table1[[#This Row],[wiek]]</f>
        <v>1431516</v>
      </c>
      <c r="K923" s="1">
        <f>Table1[[#This Row],[m_miasto]]+Table1[[#This Row],[m_wies]]-Table1[[#This Row],[k_miasto]]-Table1[[#This Row],[k_wies]]</f>
        <v>11452</v>
      </c>
      <c r="L923" s="1" cm="1">
        <f t="array" ref="L923">_xlfn.IFS(A922&lt;&gt;Table1[[#This Row],[rok]],0,AND(L922=0, Table1[[#This Row],[Column1]]&lt;0),Table1[[#This Row],[wiek]]*Table1[[#This Row],[rok]],L922&lt;&gt;0,L922,L922=0,L922)</f>
        <v>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3">
      <c r="A924">
        <v>2022</v>
      </c>
      <c r="B924">
        <v>13</v>
      </c>
      <c r="C924">
        <v>123603</v>
      </c>
      <c r="D924">
        <v>117748</v>
      </c>
      <c r="E924">
        <v>97613</v>
      </c>
      <c r="F924">
        <v>93101</v>
      </c>
      <c r="G924">
        <f>Table1[[#This Row],[m_miasto]]+Table1[[#This Row],[k_miasto]]+Table1[[#This Row],[m_wies]]+Table1[[#This Row],[k_wies]]</f>
        <v>432065</v>
      </c>
      <c r="H924">
        <f>Table1[[#This Row],[m_miasto]]+Table1[[#This Row],[k_miasto]]</f>
        <v>241351</v>
      </c>
      <c r="I924">
        <f>Table1[[#This Row],[m_wies]]+Table1[[#This Row],[k_wies]]</f>
        <v>190714</v>
      </c>
      <c r="J924" s="1">
        <f>Table1[[#This Row],[m_miasto]]*Table1[[#This Row],[wiek]]</f>
        <v>1606839</v>
      </c>
      <c r="K924" s="1">
        <f>Table1[[#This Row],[m_miasto]]+Table1[[#This Row],[m_wies]]-Table1[[#This Row],[k_miasto]]-Table1[[#This Row],[k_wies]]</f>
        <v>10367</v>
      </c>
      <c r="L924" s="1" cm="1">
        <f t="array" ref="L924">_xlfn.IFS(A923&lt;&gt;Table1[[#This Row],[rok]],0,AND(L923=0, Table1[[#This Row],[Column1]]&lt;0),Table1[[#This Row],[wiek]]*Table1[[#This Row],[rok]],L923&lt;&gt;0,L923,L923=0,L923)</f>
        <v>0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3">
      <c r="A925">
        <v>2022</v>
      </c>
      <c r="B925">
        <v>14</v>
      </c>
      <c r="C925">
        <v>121665</v>
      </c>
      <c r="D925">
        <v>116336</v>
      </c>
      <c r="E925">
        <v>98317</v>
      </c>
      <c r="F925">
        <v>93460</v>
      </c>
      <c r="G925">
        <f>Table1[[#This Row],[m_miasto]]+Table1[[#This Row],[k_miasto]]+Table1[[#This Row],[m_wies]]+Table1[[#This Row],[k_wies]]</f>
        <v>429778</v>
      </c>
      <c r="H925">
        <f>Table1[[#This Row],[m_miasto]]+Table1[[#This Row],[k_miasto]]</f>
        <v>238001</v>
      </c>
      <c r="I925">
        <f>Table1[[#This Row],[m_wies]]+Table1[[#This Row],[k_wies]]</f>
        <v>191777</v>
      </c>
      <c r="J925" s="1">
        <f>Table1[[#This Row],[m_miasto]]*Table1[[#This Row],[wiek]]</f>
        <v>1703310</v>
      </c>
      <c r="K925" s="1">
        <f>Table1[[#This Row],[m_miasto]]+Table1[[#This Row],[m_wies]]-Table1[[#This Row],[k_miasto]]-Table1[[#This Row],[k_wies]]</f>
        <v>10186</v>
      </c>
      <c r="L925" s="1" cm="1">
        <f t="array" ref="L925">_xlfn.IFS(A924&lt;&gt;Table1[[#This Row],[rok]],0,AND(L924=0, Table1[[#This Row],[Column1]]&lt;0),Table1[[#This Row],[wiek]]*Table1[[#This Row],[rok]],L924&lt;&gt;0,L924,L924=0,L924)</f>
        <v>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3">
      <c r="A926">
        <v>2022</v>
      </c>
      <c r="B926">
        <v>15</v>
      </c>
      <c r="C926">
        <v>112976</v>
      </c>
      <c r="D926">
        <v>107839</v>
      </c>
      <c r="E926">
        <v>93046</v>
      </c>
      <c r="F926">
        <v>88112</v>
      </c>
      <c r="G926">
        <f>Table1[[#This Row],[m_miasto]]+Table1[[#This Row],[k_miasto]]+Table1[[#This Row],[m_wies]]+Table1[[#This Row],[k_wies]]</f>
        <v>401973</v>
      </c>
      <c r="H926">
        <f>Table1[[#This Row],[m_miasto]]+Table1[[#This Row],[k_miasto]]</f>
        <v>220815</v>
      </c>
      <c r="I926">
        <f>Table1[[#This Row],[m_wies]]+Table1[[#This Row],[k_wies]]</f>
        <v>181158</v>
      </c>
      <c r="J926" s="1">
        <f>Table1[[#This Row],[m_miasto]]*Table1[[#This Row],[wiek]]</f>
        <v>1694640</v>
      </c>
      <c r="K926" s="1">
        <f>Table1[[#This Row],[m_miasto]]+Table1[[#This Row],[m_wies]]-Table1[[#This Row],[k_miasto]]-Table1[[#This Row],[k_wies]]</f>
        <v>10071</v>
      </c>
      <c r="L926" s="1" cm="1">
        <f t="array" ref="L926">_xlfn.IFS(A925&lt;&gt;Table1[[#This Row],[rok]],0,AND(L925=0, Table1[[#This Row],[Column1]]&lt;0),Table1[[#This Row],[wiek]]*Table1[[#This Row],[rok]],L925&lt;&gt;0,L925,L925=0,L925)</f>
        <v>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3">
      <c r="A927">
        <v>2022</v>
      </c>
      <c r="B927">
        <v>16</v>
      </c>
      <c r="C927">
        <v>106680</v>
      </c>
      <c r="D927">
        <v>101665</v>
      </c>
      <c r="E927">
        <v>88993</v>
      </c>
      <c r="F927">
        <v>84286</v>
      </c>
      <c r="G927">
        <f>Table1[[#This Row],[m_miasto]]+Table1[[#This Row],[k_miasto]]+Table1[[#This Row],[m_wies]]+Table1[[#This Row],[k_wies]]</f>
        <v>381624</v>
      </c>
      <c r="H927">
        <f>Table1[[#This Row],[m_miasto]]+Table1[[#This Row],[k_miasto]]</f>
        <v>208345</v>
      </c>
      <c r="I927">
        <f>Table1[[#This Row],[m_wies]]+Table1[[#This Row],[k_wies]]</f>
        <v>173279</v>
      </c>
      <c r="J927" s="1">
        <f>Table1[[#This Row],[m_miasto]]*Table1[[#This Row],[wiek]]</f>
        <v>1706880</v>
      </c>
      <c r="K927" s="1">
        <f>Table1[[#This Row],[m_miasto]]+Table1[[#This Row],[m_wies]]-Table1[[#This Row],[k_miasto]]-Table1[[#This Row],[k_wies]]</f>
        <v>9722</v>
      </c>
      <c r="L927" s="1" cm="1">
        <f t="array" ref="L927">_xlfn.IFS(A926&lt;&gt;Table1[[#This Row],[rok]],0,AND(L926=0, Table1[[#This Row],[Column1]]&lt;0),Table1[[#This Row],[wiek]]*Table1[[#This Row],[rok]],L926&lt;&gt;0,L926,L926=0,L926)</f>
        <v>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3">
      <c r="A928">
        <v>2022</v>
      </c>
      <c r="B928">
        <v>17</v>
      </c>
      <c r="C928">
        <v>101817</v>
      </c>
      <c r="D928">
        <v>96984</v>
      </c>
      <c r="E928">
        <v>86311</v>
      </c>
      <c r="F928">
        <v>82333</v>
      </c>
      <c r="G928">
        <f>Table1[[#This Row],[m_miasto]]+Table1[[#This Row],[k_miasto]]+Table1[[#This Row],[m_wies]]+Table1[[#This Row],[k_wies]]</f>
        <v>367445</v>
      </c>
      <c r="H928">
        <f>Table1[[#This Row],[m_miasto]]+Table1[[#This Row],[k_miasto]]</f>
        <v>198801</v>
      </c>
      <c r="I928">
        <f>Table1[[#This Row],[m_wies]]+Table1[[#This Row],[k_wies]]</f>
        <v>168644</v>
      </c>
      <c r="J928" s="1">
        <f>Table1[[#This Row],[m_miasto]]*Table1[[#This Row],[wiek]]</f>
        <v>1730889</v>
      </c>
      <c r="K928" s="1">
        <f>Table1[[#This Row],[m_miasto]]+Table1[[#This Row],[m_wies]]-Table1[[#This Row],[k_miasto]]-Table1[[#This Row],[k_wies]]</f>
        <v>8811</v>
      </c>
      <c r="L928" s="1" cm="1">
        <f t="array" ref="L928">_xlfn.IFS(A927&lt;&gt;Table1[[#This Row],[rok]],0,AND(L927=0, Table1[[#This Row],[Column1]]&lt;0),Table1[[#This Row],[wiek]]*Table1[[#This Row],[rok]],L927&lt;&gt;0,L927,L927=0,L927)</f>
        <v>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3">
      <c r="A929">
        <v>2022</v>
      </c>
      <c r="B929">
        <v>18</v>
      </c>
      <c r="C929">
        <v>98114</v>
      </c>
      <c r="D929">
        <v>93039</v>
      </c>
      <c r="E929">
        <v>84467</v>
      </c>
      <c r="F929">
        <v>80158</v>
      </c>
      <c r="G929">
        <f>Table1[[#This Row],[m_miasto]]+Table1[[#This Row],[k_miasto]]+Table1[[#This Row],[m_wies]]+Table1[[#This Row],[k_wies]]</f>
        <v>355778</v>
      </c>
      <c r="H929">
        <f>Table1[[#This Row],[m_miasto]]+Table1[[#This Row],[k_miasto]]</f>
        <v>191153</v>
      </c>
      <c r="I929">
        <f>Table1[[#This Row],[m_wies]]+Table1[[#This Row],[k_wies]]</f>
        <v>164625</v>
      </c>
      <c r="J929" s="1">
        <f>Table1[[#This Row],[m_miasto]]*Table1[[#This Row],[wiek]]</f>
        <v>1766052</v>
      </c>
      <c r="K929" s="1">
        <f>Table1[[#This Row],[m_miasto]]+Table1[[#This Row],[m_wies]]-Table1[[#This Row],[k_miasto]]-Table1[[#This Row],[k_wies]]</f>
        <v>9384</v>
      </c>
      <c r="L929" s="1" cm="1">
        <f t="array" ref="L929">_xlfn.IFS(A928&lt;&gt;Table1[[#This Row],[rok]],0,AND(L928=0, Table1[[#This Row],[Column1]]&lt;0),Table1[[#This Row],[wiek]]*Table1[[#This Row],[rok]],L928&lt;&gt;0,L928,L928=0,L928)</f>
        <v>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3">
      <c r="A930">
        <v>2022</v>
      </c>
      <c r="B930">
        <v>19</v>
      </c>
      <c r="C930">
        <v>94866</v>
      </c>
      <c r="D930">
        <v>91087</v>
      </c>
      <c r="E930">
        <v>84062</v>
      </c>
      <c r="F930">
        <v>79536</v>
      </c>
      <c r="G930">
        <f>Table1[[#This Row],[m_miasto]]+Table1[[#This Row],[k_miasto]]+Table1[[#This Row],[m_wies]]+Table1[[#This Row],[k_wies]]</f>
        <v>349551</v>
      </c>
      <c r="H930">
        <f>Table1[[#This Row],[m_miasto]]+Table1[[#This Row],[k_miasto]]</f>
        <v>185953</v>
      </c>
      <c r="I930">
        <f>Table1[[#This Row],[m_wies]]+Table1[[#This Row],[k_wies]]</f>
        <v>163598</v>
      </c>
      <c r="J930" s="1">
        <f>Table1[[#This Row],[m_miasto]]*Table1[[#This Row],[wiek]]</f>
        <v>1802454</v>
      </c>
      <c r="K930" s="1">
        <f>Table1[[#This Row],[m_miasto]]+Table1[[#This Row],[m_wies]]-Table1[[#This Row],[k_miasto]]-Table1[[#This Row],[k_wies]]</f>
        <v>8305</v>
      </c>
      <c r="L930" s="1" cm="1">
        <f t="array" ref="L930">_xlfn.IFS(A929&lt;&gt;Table1[[#This Row],[rok]],0,AND(L929=0, Table1[[#This Row],[Column1]]&lt;0),Table1[[#This Row],[wiek]]*Table1[[#This Row],[rok]],L929&lt;&gt;0,L929,L929=0,L929)</f>
        <v>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3">
      <c r="A931">
        <v>2022</v>
      </c>
      <c r="B931">
        <v>20</v>
      </c>
      <c r="C931">
        <v>95081</v>
      </c>
      <c r="D931">
        <v>91016</v>
      </c>
      <c r="E931">
        <v>85759</v>
      </c>
      <c r="F931">
        <v>81126</v>
      </c>
      <c r="G931">
        <f>Table1[[#This Row],[m_miasto]]+Table1[[#This Row],[k_miasto]]+Table1[[#This Row],[m_wies]]+Table1[[#This Row],[k_wies]]</f>
        <v>352982</v>
      </c>
      <c r="H931">
        <f>Table1[[#This Row],[m_miasto]]+Table1[[#This Row],[k_miasto]]</f>
        <v>186097</v>
      </c>
      <c r="I931">
        <f>Table1[[#This Row],[m_wies]]+Table1[[#This Row],[k_wies]]</f>
        <v>166885</v>
      </c>
      <c r="J931" s="1">
        <f>Table1[[#This Row],[m_miasto]]*Table1[[#This Row],[wiek]]</f>
        <v>1901620</v>
      </c>
      <c r="K931" s="1">
        <f>Table1[[#This Row],[m_miasto]]+Table1[[#This Row],[m_wies]]-Table1[[#This Row],[k_miasto]]-Table1[[#This Row],[k_wies]]</f>
        <v>8698</v>
      </c>
      <c r="L931" s="1" cm="1">
        <f t="array" ref="L931">_xlfn.IFS(A930&lt;&gt;Table1[[#This Row],[rok]],0,AND(L930=0, Table1[[#This Row],[Column1]]&lt;0),Table1[[#This Row],[wiek]]*Table1[[#This Row],[rok]],L930&lt;&gt;0,L930,L930=0,L930)</f>
        <v>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3">
      <c r="A932">
        <v>2022</v>
      </c>
      <c r="B932">
        <v>21</v>
      </c>
      <c r="C932">
        <v>98441</v>
      </c>
      <c r="D932">
        <v>94474</v>
      </c>
      <c r="E932">
        <v>88549</v>
      </c>
      <c r="F932">
        <v>83875</v>
      </c>
      <c r="G932">
        <f>Table1[[#This Row],[m_miasto]]+Table1[[#This Row],[k_miasto]]+Table1[[#This Row],[m_wies]]+Table1[[#This Row],[k_wies]]</f>
        <v>365339</v>
      </c>
      <c r="H932">
        <f>Table1[[#This Row],[m_miasto]]+Table1[[#This Row],[k_miasto]]</f>
        <v>192915</v>
      </c>
      <c r="I932">
        <f>Table1[[#This Row],[m_wies]]+Table1[[#This Row],[k_wies]]</f>
        <v>172424</v>
      </c>
      <c r="J932" s="1">
        <f>Table1[[#This Row],[m_miasto]]*Table1[[#This Row],[wiek]]</f>
        <v>2067261</v>
      </c>
      <c r="K932" s="1">
        <f>Table1[[#This Row],[m_miasto]]+Table1[[#This Row],[m_wies]]-Table1[[#This Row],[k_miasto]]-Table1[[#This Row],[k_wies]]</f>
        <v>8641</v>
      </c>
      <c r="L932" s="1" cm="1">
        <f t="array" ref="L932">_xlfn.IFS(A931&lt;&gt;Table1[[#This Row],[rok]],0,AND(L931=0, Table1[[#This Row],[Column1]]&lt;0),Table1[[#This Row],[wiek]]*Table1[[#This Row],[rok]],L931&lt;&gt;0,L931,L931=0,L931)</f>
        <v>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3">
      <c r="A933">
        <v>2022</v>
      </c>
      <c r="B933">
        <v>22</v>
      </c>
      <c r="C933">
        <v>101009</v>
      </c>
      <c r="D933">
        <v>97190</v>
      </c>
      <c r="E933">
        <v>91081</v>
      </c>
      <c r="F933">
        <v>86037</v>
      </c>
      <c r="G933">
        <f>Table1[[#This Row],[m_miasto]]+Table1[[#This Row],[k_miasto]]+Table1[[#This Row],[m_wies]]+Table1[[#This Row],[k_wies]]</f>
        <v>375317</v>
      </c>
      <c r="H933">
        <f>Table1[[#This Row],[m_miasto]]+Table1[[#This Row],[k_miasto]]</f>
        <v>198199</v>
      </c>
      <c r="I933">
        <f>Table1[[#This Row],[m_wies]]+Table1[[#This Row],[k_wies]]</f>
        <v>177118</v>
      </c>
      <c r="J933" s="1">
        <f>Table1[[#This Row],[m_miasto]]*Table1[[#This Row],[wiek]]</f>
        <v>2222198</v>
      </c>
      <c r="K933" s="1">
        <f>Table1[[#This Row],[m_miasto]]+Table1[[#This Row],[m_wies]]-Table1[[#This Row],[k_miasto]]-Table1[[#This Row],[k_wies]]</f>
        <v>8863</v>
      </c>
      <c r="L933" s="1" cm="1">
        <f t="array" ref="L933">_xlfn.IFS(A932&lt;&gt;Table1[[#This Row],[rok]],0,AND(L932=0, Table1[[#This Row],[Column1]]&lt;0),Table1[[#This Row],[wiek]]*Table1[[#This Row],[rok]],L932&lt;&gt;0,L932,L932=0,L932)</f>
        <v>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3">
      <c r="A934">
        <v>2022</v>
      </c>
      <c r="B934">
        <v>23</v>
      </c>
      <c r="C934">
        <v>101123</v>
      </c>
      <c r="D934">
        <v>97613</v>
      </c>
      <c r="E934">
        <v>92426</v>
      </c>
      <c r="F934">
        <v>87257</v>
      </c>
      <c r="G934">
        <f>Table1[[#This Row],[m_miasto]]+Table1[[#This Row],[k_miasto]]+Table1[[#This Row],[m_wies]]+Table1[[#This Row],[k_wies]]</f>
        <v>378419</v>
      </c>
      <c r="H934">
        <f>Table1[[#This Row],[m_miasto]]+Table1[[#This Row],[k_miasto]]</f>
        <v>198736</v>
      </c>
      <c r="I934">
        <f>Table1[[#This Row],[m_wies]]+Table1[[#This Row],[k_wies]]</f>
        <v>179683</v>
      </c>
      <c r="J934" s="1">
        <f>Table1[[#This Row],[m_miasto]]*Table1[[#This Row],[wiek]]</f>
        <v>2325829</v>
      </c>
      <c r="K934" s="1">
        <f>Table1[[#This Row],[m_miasto]]+Table1[[#This Row],[m_wies]]-Table1[[#This Row],[k_miasto]]-Table1[[#This Row],[k_wies]]</f>
        <v>8679</v>
      </c>
      <c r="L934" s="1" cm="1">
        <f t="array" ref="L934">_xlfn.IFS(A933&lt;&gt;Table1[[#This Row],[rok]],0,AND(L933=0, Table1[[#This Row],[Column1]]&lt;0),Table1[[#This Row],[wiek]]*Table1[[#This Row],[rok]],L933&lt;&gt;0,L933,L933=0,L933)</f>
        <v>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3">
      <c r="A935">
        <v>2022</v>
      </c>
      <c r="B935">
        <v>24</v>
      </c>
      <c r="C935">
        <v>104569</v>
      </c>
      <c r="D935">
        <v>100837</v>
      </c>
      <c r="E935">
        <v>95121</v>
      </c>
      <c r="F935">
        <v>88959</v>
      </c>
      <c r="G935">
        <f>Table1[[#This Row],[m_miasto]]+Table1[[#This Row],[k_miasto]]+Table1[[#This Row],[m_wies]]+Table1[[#This Row],[k_wies]]</f>
        <v>389486</v>
      </c>
      <c r="H935">
        <f>Table1[[#This Row],[m_miasto]]+Table1[[#This Row],[k_miasto]]</f>
        <v>205406</v>
      </c>
      <c r="I935">
        <f>Table1[[#This Row],[m_wies]]+Table1[[#This Row],[k_wies]]</f>
        <v>184080</v>
      </c>
      <c r="J935" s="1">
        <f>Table1[[#This Row],[m_miasto]]*Table1[[#This Row],[wiek]]</f>
        <v>2509656</v>
      </c>
      <c r="K935" s="1">
        <f>Table1[[#This Row],[m_miasto]]+Table1[[#This Row],[m_wies]]-Table1[[#This Row],[k_miasto]]-Table1[[#This Row],[k_wies]]</f>
        <v>9894</v>
      </c>
      <c r="L935" s="1" cm="1">
        <f t="array" ref="L935">_xlfn.IFS(A934&lt;&gt;Table1[[#This Row],[rok]],0,AND(L934=0, Table1[[#This Row],[Column1]]&lt;0),Table1[[#This Row],[wiek]]*Table1[[#This Row],[rok]],L934&lt;&gt;0,L934,L934=0,L934)</f>
        <v>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3">
      <c r="A936">
        <v>2022</v>
      </c>
      <c r="B936">
        <v>25</v>
      </c>
      <c r="C936">
        <v>111382</v>
      </c>
      <c r="D936">
        <v>109926</v>
      </c>
      <c r="E936">
        <v>96161</v>
      </c>
      <c r="F936">
        <v>88428</v>
      </c>
      <c r="G936">
        <f>Table1[[#This Row],[m_miasto]]+Table1[[#This Row],[k_miasto]]+Table1[[#This Row],[m_wies]]+Table1[[#This Row],[k_wies]]</f>
        <v>405897</v>
      </c>
      <c r="H936">
        <f>Table1[[#This Row],[m_miasto]]+Table1[[#This Row],[k_miasto]]</f>
        <v>221308</v>
      </c>
      <c r="I936">
        <f>Table1[[#This Row],[m_wies]]+Table1[[#This Row],[k_wies]]</f>
        <v>184589</v>
      </c>
      <c r="J936" s="1">
        <f>Table1[[#This Row],[m_miasto]]*Table1[[#This Row],[wiek]]</f>
        <v>2784550</v>
      </c>
      <c r="K936" s="1">
        <f>Table1[[#This Row],[m_miasto]]+Table1[[#This Row],[m_wies]]-Table1[[#This Row],[k_miasto]]-Table1[[#This Row],[k_wies]]</f>
        <v>9189</v>
      </c>
      <c r="L936" s="1" cm="1">
        <f t="array" ref="L936">_xlfn.IFS(A935&lt;&gt;Table1[[#This Row],[rok]],0,AND(L935=0, Table1[[#This Row],[Column1]]&lt;0),Table1[[#This Row],[wiek]]*Table1[[#This Row],[rok]],L935&lt;&gt;0,L935,L935=0,L935)</f>
        <v>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3">
      <c r="A937">
        <v>2022</v>
      </c>
      <c r="B937">
        <v>26</v>
      </c>
      <c r="C937">
        <v>116754</v>
      </c>
      <c r="D937">
        <v>115217</v>
      </c>
      <c r="E937">
        <v>99593</v>
      </c>
      <c r="F937">
        <v>90841</v>
      </c>
      <c r="G937">
        <f>Table1[[#This Row],[m_miasto]]+Table1[[#This Row],[k_miasto]]+Table1[[#This Row],[m_wies]]+Table1[[#This Row],[k_wies]]</f>
        <v>422405</v>
      </c>
      <c r="H937">
        <f>Table1[[#This Row],[m_miasto]]+Table1[[#This Row],[k_miasto]]</f>
        <v>231971</v>
      </c>
      <c r="I937">
        <f>Table1[[#This Row],[m_wies]]+Table1[[#This Row],[k_wies]]</f>
        <v>190434</v>
      </c>
      <c r="J937" s="1">
        <f>Table1[[#This Row],[m_miasto]]*Table1[[#This Row],[wiek]]</f>
        <v>3035604</v>
      </c>
      <c r="K937" s="1">
        <f>Table1[[#This Row],[m_miasto]]+Table1[[#This Row],[m_wies]]-Table1[[#This Row],[k_miasto]]-Table1[[#This Row],[k_wies]]</f>
        <v>10289</v>
      </c>
      <c r="L937" s="1" cm="1">
        <f t="array" ref="L937">_xlfn.IFS(A936&lt;&gt;Table1[[#This Row],[rok]],0,AND(L936=0, Table1[[#This Row],[Column1]]&lt;0),Table1[[#This Row],[wiek]]*Table1[[#This Row],[rok]],L936&lt;&gt;0,L936,L936=0,L936)</f>
        <v>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3">
      <c r="A938">
        <v>2022</v>
      </c>
      <c r="B938">
        <v>27</v>
      </c>
      <c r="C938">
        <v>117462</v>
      </c>
      <c r="D938">
        <v>115903</v>
      </c>
      <c r="E938">
        <v>104150</v>
      </c>
      <c r="F938">
        <v>96818</v>
      </c>
      <c r="G938">
        <f>Table1[[#This Row],[m_miasto]]+Table1[[#This Row],[k_miasto]]+Table1[[#This Row],[m_wies]]+Table1[[#This Row],[k_wies]]</f>
        <v>434333</v>
      </c>
      <c r="H938">
        <f>Table1[[#This Row],[m_miasto]]+Table1[[#This Row],[k_miasto]]</f>
        <v>233365</v>
      </c>
      <c r="I938">
        <f>Table1[[#This Row],[m_wies]]+Table1[[#This Row],[k_wies]]</f>
        <v>200968</v>
      </c>
      <c r="J938" s="1">
        <f>Table1[[#This Row],[m_miasto]]*Table1[[#This Row],[wiek]]</f>
        <v>3171474</v>
      </c>
      <c r="K938" s="1">
        <f>Table1[[#This Row],[m_miasto]]+Table1[[#This Row],[m_wies]]-Table1[[#This Row],[k_miasto]]-Table1[[#This Row],[k_wies]]</f>
        <v>8891</v>
      </c>
      <c r="L938" s="1" cm="1">
        <f t="array" ref="L938">_xlfn.IFS(A937&lt;&gt;Table1[[#This Row],[rok]],0,AND(L937=0, Table1[[#This Row],[Column1]]&lt;0),Table1[[#This Row],[wiek]]*Table1[[#This Row],[rok]],L937&lt;&gt;0,L937,L937=0,L937)</f>
        <v>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3">
      <c r="A939">
        <v>2022</v>
      </c>
      <c r="B939">
        <v>28</v>
      </c>
      <c r="C939">
        <v>127780</v>
      </c>
      <c r="D939">
        <v>127265</v>
      </c>
      <c r="E939">
        <v>107250</v>
      </c>
      <c r="F939">
        <v>99512</v>
      </c>
      <c r="G939">
        <f>Table1[[#This Row],[m_miasto]]+Table1[[#This Row],[k_miasto]]+Table1[[#This Row],[m_wies]]+Table1[[#This Row],[k_wies]]</f>
        <v>461807</v>
      </c>
      <c r="H939">
        <f>Table1[[#This Row],[m_miasto]]+Table1[[#This Row],[k_miasto]]</f>
        <v>255045</v>
      </c>
      <c r="I939">
        <f>Table1[[#This Row],[m_wies]]+Table1[[#This Row],[k_wies]]</f>
        <v>206762</v>
      </c>
      <c r="J939" s="1">
        <f>Table1[[#This Row],[m_miasto]]*Table1[[#This Row],[wiek]]</f>
        <v>3577840</v>
      </c>
      <c r="K939" s="1">
        <f>Table1[[#This Row],[m_miasto]]+Table1[[#This Row],[m_wies]]-Table1[[#This Row],[k_miasto]]-Table1[[#This Row],[k_wies]]</f>
        <v>8253</v>
      </c>
      <c r="L939" s="1" cm="1">
        <f t="array" ref="L939">_xlfn.IFS(A938&lt;&gt;Table1[[#This Row],[rok]],0,AND(L938=0, Table1[[#This Row],[Column1]]&lt;0),Table1[[#This Row],[wiek]]*Table1[[#This Row],[rok]],L938&lt;&gt;0,L938,L938=0,L938)</f>
        <v>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3">
      <c r="A940">
        <v>2022</v>
      </c>
      <c r="B940">
        <v>29</v>
      </c>
      <c r="C940">
        <v>133743</v>
      </c>
      <c r="D940">
        <v>132854</v>
      </c>
      <c r="E940">
        <v>111714</v>
      </c>
      <c r="F940">
        <v>102455</v>
      </c>
      <c r="G940">
        <f>Table1[[#This Row],[m_miasto]]+Table1[[#This Row],[k_miasto]]+Table1[[#This Row],[m_wies]]+Table1[[#This Row],[k_wies]]</f>
        <v>480766</v>
      </c>
      <c r="H940">
        <f>Table1[[#This Row],[m_miasto]]+Table1[[#This Row],[k_miasto]]</f>
        <v>266597</v>
      </c>
      <c r="I940">
        <f>Table1[[#This Row],[m_wies]]+Table1[[#This Row],[k_wies]]</f>
        <v>214169</v>
      </c>
      <c r="J940" s="1">
        <f>Table1[[#This Row],[m_miasto]]*Table1[[#This Row],[wiek]]</f>
        <v>3878547</v>
      </c>
      <c r="K940" s="1">
        <f>Table1[[#This Row],[m_miasto]]+Table1[[#This Row],[m_wies]]-Table1[[#This Row],[k_miasto]]-Table1[[#This Row],[k_wies]]</f>
        <v>10148</v>
      </c>
      <c r="L940" s="1" cm="1">
        <f t="array" ref="L940">_xlfn.IFS(A939&lt;&gt;Table1[[#This Row],[rok]],0,AND(L939=0, Table1[[#This Row],[Column1]]&lt;0),Table1[[#This Row],[wiek]]*Table1[[#This Row],[rok]],L939&lt;&gt;0,L939,L939=0,L939)</f>
        <v>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3">
      <c r="A941">
        <v>2022</v>
      </c>
      <c r="B941">
        <v>30</v>
      </c>
      <c r="C941">
        <v>138795</v>
      </c>
      <c r="D941">
        <v>137349</v>
      </c>
      <c r="E941">
        <v>115889</v>
      </c>
      <c r="F941">
        <v>107183</v>
      </c>
      <c r="G941">
        <f>Table1[[#This Row],[m_miasto]]+Table1[[#This Row],[k_miasto]]+Table1[[#This Row],[m_wies]]+Table1[[#This Row],[k_wies]]</f>
        <v>499216</v>
      </c>
      <c r="H941">
        <f>Table1[[#This Row],[m_miasto]]+Table1[[#This Row],[k_miasto]]</f>
        <v>276144</v>
      </c>
      <c r="I941">
        <f>Table1[[#This Row],[m_wies]]+Table1[[#This Row],[k_wies]]</f>
        <v>223072</v>
      </c>
      <c r="J941" s="1">
        <f>Table1[[#This Row],[m_miasto]]*Table1[[#This Row],[wiek]]</f>
        <v>4163850</v>
      </c>
      <c r="K941" s="1">
        <f>Table1[[#This Row],[m_miasto]]+Table1[[#This Row],[m_wies]]-Table1[[#This Row],[k_miasto]]-Table1[[#This Row],[k_wies]]</f>
        <v>10152</v>
      </c>
      <c r="L941" s="1" cm="1">
        <f t="array" ref="L941">_xlfn.IFS(A940&lt;&gt;Table1[[#This Row],[rok]],0,AND(L940=0, Table1[[#This Row],[Column1]]&lt;0),Table1[[#This Row],[wiek]]*Table1[[#This Row],[rok]],L940&lt;&gt;0,L940,L940=0,L940)</f>
        <v>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3">
      <c r="A942">
        <v>2022</v>
      </c>
      <c r="B942">
        <v>31</v>
      </c>
      <c r="C942">
        <v>151453</v>
      </c>
      <c r="D942">
        <v>150575</v>
      </c>
      <c r="E942">
        <v>118884</v>
      </c>
      <c r="F942">
        <v>108093</v>
      </c>
      <c r="G942">
        <f>Table1[[#This Row],[m_miasto]]+Table1[[#This Row],[k_miasto]]+Table1[[#This Row],[m_wies]]+Table1[[#This Row],[k_wies]]</f>
        <v>529005</v>
      </c>
      <c r="H942">
        <f>Table1[[#This Row],[m_miasto]]+Table1[[#This Row],[k_miasto]]</f>
        <v>302028</v>
      </c>
      <c r="I942">
        <f>Table1[[#This Row],[m_wies]]+Table1[[#This Row],[k_wies]]</f>
        <v>226977</v>
      </c>
      <c r="J942" s="1">
        <f>Table1[[#This Row],[m_miasto]]*Table1[[#This Row],[wiek]]</f>
        <v>4695043</v>
      </c>
      <c r="K942" s="1">
        <f>Table1[[#This Row],[m_miasto]]+Table1[[#This Row],[m_wies]]-Table1[[#This Row],[k_miasto]]-Table1[[#This Row],[k_wies]]</f>
        <v>11669</v>
      </c>
      <c r="L942" s="1" cm="1">
        <f t="array" ref="L942">_xlfn.IFS(A941&lt;&gt;Table1[[#This Row],[rok]],0,AND(L941=0, Table1[[#This Row],[Column1]]&lt;0),Table1[[#This Row],[wiek]]*Table1[[#This Row],[rok]],L941&lt;&gt;0,L941,L941=0,L941)</f>
        <v>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3">
      <c r="A943">
        <v>2022</v>
      </c>
      <c r="B943">
        <v>32</v>
      </c>
      <c r="C943">
        <v>157430</v>
      </c>
      <c r="D943">
        <v>156896</v>
      </c>
      <c r="E943">
        <v>118651</v>
      </c>
      <c r="F943">
        <v>108191</v>
      </c>
      <c r="G943">
        <f>Table1[[#This Row],[m_miasto]]+Table1[[#This Row],[k_miasto]]+Table1[[#This Row],[m_wies]]+Table1[[#This Row],[k_wies]]</f>
        <v>541168</v>
      </c>
      <c r="H943">
        <f>Table1[[#This Row],[m_miasto]]+Table1[[#This Row],[k_miasto]]</f>
        <v>314326</v>
      </c>
      <c r="I943">
        <f>Table1[[#This Row],[m_wies]]+Table1[[#This Row],[k_wies]]</f>
        <v>226842</v>
      </c>
      <c r="J943" s="1">
        <f>Table1[[#This Row],[m_miasto]]*Table1[[#This Row],[wiek]]</f>
        <v>5037760</v>
      </c>
      <c r="K943" s="1">
        <f>Table1[[#This Row],[m_miasto]]+Table1[[#This Row],[m_wies]]-Table1[[#This Row],[k_miasto]]-Table1[[#This Row],[k_wies]]</f>
        <v>10994</v>
      </c>
      <c r="L943" s="1" cm="1">
        <f t="array" ref="L943">_xlfn.IFS(A942&lt;&gt;Table1[[#This Row],[rok]],0,AND(L942=0, Table1[[#This Row],[Column1]]&lt;0),Table1[[#This Row],[wiek]]*Table1[[#This Row],[rok]],L942&lt;&gt;0,L942,L942=0,L942)</f>
        <v>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3">
      <c r="A944">
        <v>2022</v>
      </c>
      <c r="B944">
        <v>33</v>
      </c>
      <c r="C944">
        <v>160565</v>
      </c>
      <c r="D944">
        <v>159530</v>
      </c>
      <c r="E944">
        <v>117594</v>
      </c>
      <c r="F944">
        <v>107843</v>
      </c>
      <c r="G944">
        <f>Table1[[#This Row],[m_miasto]]+Table1[[#This Row],[k_miasto]]+Table1[[#This Row],[m_wies]]+Table1[[#This Row],[k_wies]]</f>
        <v>545532</v>
      </c>
      <c r="H944">
        <f>Table1[[#This Row],[m_miasto]]+Table1[[#This Row],[k_miasto]]</f>
        <v>320095</v>
      </c>
      <c r="I944">
        <f>Table1[[#This Row],[m_wies]]+Table1[[#This Row],[k_wies]]</f>
        <v>225437</v>
      </c>
      <c r="J944" s="1">
        <f>Table1[[#This Row],[m_miasto]]*Table1[[#This Row],[wiek]]</f>
        <v>5298645</v>
      </c>
      <c r="K944" s="1">
        <f>Table1[[#This Row],[m_miasto]]+Table1[[#This Row],[m_wies]]-Table1[[#This Row],[k_miasto]]-Table1[[#This Row],[k_wies]]</f>
        <v>10786</v>
      </c>
      <c r="L944" s="1" cm="1">
        <f t="array" ref="L944">_xlfn.IFS(A943&lt;&gt;Table1[[#This Row],[rok]],0,AND(L943=0, Table1[[#This Row],[Column1]]&lt;0),Table1[[#This Row],[wiek]]*Table1[[#This Row],[rok]],L943&lt;&gt;0,L943,L943=0,L943)</f>
        <v>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3">
      <c r="A945">
        <v>2022</v>
      </c>
      <c r="B945">
        <v>34</v>
      </c>
      <c r="C945">
        <v>166149</v>
      </c>
      <c r="D945">
        <v>166815</v>
      </c>
      <c r="E945">
        <v>119527</v>
      </c>
      <c r="F945">
        <v>109527</v>
      </c>
      <c r="G945">
        <f>Table1[[#This Row],[m_miasto]]+Table1[[#This Row],[k_miasto]]+Table1[[#This Row],[m_wies]]+Table1[[#This Row],[k_wies]]</f>
        <v>562018</v>
      </c>
      <c r="H945">
        <f>Table1[[#This Row],[m_miasto]]+Table1[[#This Row],[k_miasto]]</f>
        <v>332964</v>
      </c>
      <c r="I945">
        <f>Table1[[#This Row],[m_wies]]+Table1[[#This Row],[k_wies]]</f>
        <v>229054</v>
      </c>
      <c r="J945" s="1">
        <f>Table1[[#This Row],[m_miasto]]*Table1[[#This Row],[wiek]]</f>
        <v>5649066</v>
      </c>
      <c r="K945" s="1">
        <f>Table1[[#This Row],[m_miasto]]+Table1[[#This Row],[m_wies]]-Table1[[#This Row],[k_miasto]]-Table1[[#This Row],[k_wies]]</f>
        <v>9334</v>
      </c>
      <c r="L945" s="1" cm="1">
        <f t="array" ref="L945">_xlfn.IFS(A944&lt;&gt;Table1[[#This Row],[rok]],0,AND(L944=0, Table1[[#This Row],[Column1]]&lt;0),Table1[[#This Row],[wiek]]*Table1[[#This Row],[rok]],L944&lt;&gt;0,L944,L944=0,L944)</f>
        <v>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3">
      <c r="A946">
        <v>2022</v>
      </c>
      <c r="B946">
        <v>35</v>
      </c>
      <c r="C946">
        <v>171404</v>
      </c>
      <c r="D946">
        <v>170701</v>
      </c>
      <c r="E946">
        <v>119811</v>
      </c>
      <c r="F946">
        <v>110152</v>
      </c>
      <c r="G946">
        <f>Table1[[#This Row],[m_miasto]]+Table1[[#This Row],[k_miasto]]+Table1[[#This Row],[m_wies]]+Table1[[#This Row],[k_wies]]</f>
        <v>572068</v>
      </c>
      <c r="H946">
        <f>Table1[[#This Row],[m_miasto]]+Table1[[#This Row],[k_miasto]]</f>
        <v>342105</v>
      </c>
      <c r="I946">
        <f>Table1[[#This Row],[m_wies]]+Table1[[#This Row],[k_wies]]</f>
        <v>229963</v>
      </c>
      <c r="J946" s="1">
        <f>Table1[[#This Row],[m_miasto]]*Table1[[#This Row],[wiek]]</f>
        <v>5999140</v>
      </c>
      <c r="K946" s="1">
        <f>Table1[[#This Row],[m_miasto]]+Table1[[#This Row],[m_wies]]-Table1[[#This Row],[k_miasto]]-Table1[[#This Row],[k_wies]]</f>
        <v>10362</v>
      </c>
      <c r="L946" s="1" cm="1">
        <f t="array" ref="L946">_xlfn.IFS(A945&lt;&gt;Table1[[#This Row],[rok]],0,AND(L945=0, Table1[[#This Row],[Column1]]&lt;0),Table1[[#This Row],[wiek]]*Table1[[#This Row],[rok]],L945&lt;&gt;0,L945,L945=0,L945)</f>
        <v>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3">
      <c r="A947">
        <v>2022</v>
      </c>
      <c r="B947">
        <v>36</v>
      </c>
      <c r="C947">
        <v>180080</v>
      </c>
      <c r="D947">
        <v>180020</v>
      </c>
      <c r="E947">
        <v>122354</v>
      </c>
      <c r="F947">
        <v>114076</v>
      </c>
      <c r="G947">
        <f>Table1[[#This Row],[m_miasto]]+Table1[[#This Row],[k_miasto]]+Table1[[#This Row],[m_wies]]+Table1[[#This Row],[k_wies]]</f>
        <v>596530</v>
      </c>
      <c r="H947">
        <f>Table1[[#This Row],[m_miasto]]+Table1[[#This Row],[k_miasto]]</f>
        <v>360100</v>
      </c>
      <c r="I947">
        <f>Table1[[#This Row],[m_wies]]+Table1[[#This Row],[k_wies]]</f>
        <v>236430</v>
      </c>
      <c r="J947" s="1">
        <f>Table1[[#This Row],[m_miasto]]*Table1[[#This Row],[wiek]]</f>
        <v>6482880</v>
      </c>
      <c r="K947" s="1">
        <f>Table1[[#This Row],[m_miasto]]+Table1[[#This Row],[m_wies]]-Table1[[#This Row],[k_miasto]]-Table1[[#This Row],[k_wies]]</f>
        <v>8338</v>
      </c>
      <c r="L947" s="1" cm="1">
        <f t="array" ref="L947">_xlfn.IFS(A946&lt;&gt;Table1[[#This Row],[rok]],0,AND(L946=0, Table1[[#This Row],[Column1]]&lt;0),Table1[[#This Row],[wiek]]*Table1[[#This Row],[rok]],L946&lt;&gt;0,L946,L946=0,L946)</f>
        <v>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3">
      <c r="A948">
        <v>2022</v>
      </c>
      <c r="B948">
        <v>37</v>
      </c>
      <c r="C948">
        <v>191457</v>
      </c>
      <c r="D948">
        <v>191449</v>
      </c>
      <c r="E948">
        <v>128128</v>
      </c>
      <c r="F948">
        <v>119441</v>
      </c>
      <c r="G948">
        <f>Table1[[#This Row],[m_miasto]]+Table1[[#This Row],[k_miasto]]+Table1[[#This Row],[m_wies]]+Table1[[#This Row],[k_wies]]</f>
        <v>630475</v>
      </c>
      <c r="H948">
        <f>Table1[[#This Row],[m_miasto]]+Table1[[#This Row],[k_miasto]]</f>
        <v>382906</v>
      </c>
      <c r="I948">
        <f>Table1[[#This Row],[m_wies]]+Table1[[#This Row],[k_wies]]</f>
        <v>247569</v>
      </c>
      <c r="J948" s="1">
        <f>Table1[[#This Row],[m_miasto]]*Table1[[#This Row],[wiek]]</f>
        <v>7083909</v>
      </c>
      <c r="K948" s="1">
        <f>Table1[[#This Row],[m_miasto]]+Table1[[#This Row],[m_wies]]-Table1[[#This Row],[k_miasto]]-Table1[[#This Row],[k_wies]]</f>
        <v>8695</v>
      </c>
      <c r="L948" s="1" cm="1">
        <f t="array" ref="L948">_xlfn.IFS(A947&lt;&gt;Table1[[#This Row],[rok]],0,AND(L947=0, Table1[[#This Row],[Column1]]&lt;0),Table1[[#This Row],[wiek]]*Table1[[#This Row],[rok]],L947&lt;&gt;0,L947,L947=0,L947)</f>
        <v>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3">
      <c r="A949">
        <v>2022</v>
      </c>
      <c r="B949">
        <v>38</v>
      </c>
      <c r="C949">
        <v>199333</v>
      </c>
      <c r="D949">
        <v>198406</v>
      </c>
      <c r="E949">
        <v>130047</v>
      </c>
      <c r="F949">
        <v>121754</v>
      </c>
      <c r="G949">
        <f>Table1[[#This Row],[m_miasto]]+Table1[[#This Row],[k_miasto]]+Table1[[#This Row],[m_wies]]+Table1[[#This Row],[k_wies]]</f>
        <v>649540</v>
      </c>
      <c r="H949">
        <f>Table1[[#This Row],[m_miasto]]+Table1[[#This Row],[k_miasto]]</f>
        <v>397739</v>
      </c>
      <c r="I949">
        <f>Table1[[#This Row],[m_wies]]+Table1[[#This Row],[k_wies]]</f>
        <v>251801</v>
      </c>
      <c r="J949" s="1">
        <f>Table1[[#This Row],[m_miasto]]*Table1[[#This Row],[wiek]]</f>
        <v>7574654</v>
      </c>
      <c r="K949" s="1">
        <f>Table1[[#This Row],[m_miasto]]+Table1[[#This Row],[m_wies]]-Table1[[#This Row],[k_miasto]]-Table1[[#This Row],[k_wies]]</f>
        <v>9220</v>
      </c>
      <c r="L949" s="1" cm="1">
        <f t="array" ref="L949">_xlfn.IFS(A948&lt;&gt;Table1[[#This Row],[rok]],0,AND(L948=0, Table1[[#This Row],[Column1]]&lt;0),Table1[[#This Row],[wiek]]*Table1[[#This Row],[rok]],L948&lt;&gt;0,L948,L948=0,L948)</f>
        <v>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3">
      <c r="A950">
        <v>2022</v>
      </c>
      <c r="B950">
        <v>39</v>
      </c>
      <c r="C950">
        <v>205037</v>
      </c>
      <c r="D950">
        <v>205229</v>
      </c>
      <c r="E950">
        <v>132604</v>
      </c>
      <c r="F950">
        <v>125265</v>
      </c>
      <c r="G950">
        <f>Table1[[#This Row],[m_miasto]]+Table1[[#This Row],[k_miasto]]+Table1[[#This Row],[m_wies]]+Table1[[#This Row],[k_wies]]</f>
        <v>668135</v>
      </c>
      <c r="H950">
        <f>Table1[[#This Row],[m_miasto]]+Table1[[#This Row],[k_miasto]]</f>
        <v>410266</v>
      </c>
      <c r="I950">
        <f>Table1[[#This Row],[m_wies]]+Table1[[#This Row],[k_wies]]</f>
        <v>257869</v>
      </c>
      <c r="J950" s="1">
        <f>Table1[[#This Row],[m_miasto]]*Table1[[#This Row],[wiek]]</f>
        <v>7996443</v>
      </c>
      <c r="K950" s="1">
        <f>Table1[[#This Row],[m_miasto]]+Table1[[#This Row],[m_wies]]-Table1[[#This Row],[k_miasto]]-Table1[[#This Row],[k_wies]]</f>
        <v>7147</v>
      </c>
      <c r="L950" s="1" cm="1">
        <f t="array" ref="L950">_xlfn.IFS(A949&lt;&gt;Table1[[#This Row],[rok]],0,AND(L949=0, Table1[[#This Row],[Column1]]&lt;0),Table1[[#This Row],[wiek]]*Table1[[#This Row],[rok]],L949&lt;&gt;0,L949,L949=0,L949)</f>
        <v>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3">
      <c r="A951">
        <v>2022</v>
      </c>
      <c r="B951">
        <v>40</v>
      </c>
      <c r="C951">
        <v>197473</v>
      </c>
      <c r="D951">
        <v>197283</v>
      </c>
      <c r="E951">
        <v>129955</v>
      </c>
      <c r="F951">
        <v>121701</v>
      </c>
      <c r="G951">
        <f>Table1[[#This Row],[m_miasto]]+Table1[[#This Row],[k_miasto]]+Table1[[#This Row],[m_wies]]+Table1[[#This Row],[k_wies]]</f>
        <v>646412</v>
      </c>
      <c r="H951">
        <f>Table1[[#This Row],[m_miasto]]+Table1[[#This Row],[k_miasto]]</f>
        <v>394756</v>
      </c>
      <c r="I951">
        <f>Table1[[#This Row],[m_wies]]+Table1[[#This Row],[k_wies]]</f>
        <v>251656</v>
      </c>
      <c r="J951" s="1">
        <f>Table1[[#This Row],[m_miasto]]*Table1[[#This Row],[wiek]]</f>
        <v>7898920</v>
      </c>
      <c r="K951" s="1">
        <f>Table1[[#This Row],[m_miasto]]+Table1[[#This Row],[m_wies]]-Table1[[#This Row],[k_miasto]]-Table1[[#This Row],[k_wies]]</f>
        <v>8444</v>
      </c>
      <c r="L951" s="1" cm="1">
        <f t="array" ref="L951">_xlfn.IFS(A950&lt;&gt;Table1[[#This Row],[rok]],0,AND(L950=0, Table1[[#This Row],[Column1]]&lt;0),Table1[[#This Row],[wiek]]*Table1[[#This Row],[rok]],L950&lt;&gt;0,L950,L950=0,L950)</f>
        <v>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3">
      <c r="A952">
        <v>2022</v>
      </c>
      <c r="B952">
        <v>41</v>
      </c>
      <c r="C952">
        <v>188338</v>
      </c>
      <c r="D952">
        <v>190105</v>
      </c>
      <c r="E952">
        <v>123576</v>
      </c>
      <c r="F952">
        <v>116028</v>
      </c>
      <c r="G952">
        <f>Table1[[#This Row],[m_miasto]]+Table1[[#This Row],[k_miasto]]+Table1[[#This Row],[m_wies]]+Table1[[#This Row],[k_wies]]</f>
        <v>618047</v>
      </c>
      <c r="H952">
        <f>Table1[[#This Row],[m_miasto]]+Table1[[#This Row],[k_miasto]]</f>
        <v>378443</v>
      </c>
      <c r="I952">
        <f>Table1[[#This Row],[m_wies]]+Table1[[#This Row],[k_wies]]</f>
        <v>239604</v>
      </c>
      <c r="J952" s="1">
        <f>Table1[[#This Row],[m_miasto]]*Table1[[#This Row],[wiek]]</f>
        <v>7721858</v>
      </c>
      <c r="K952" s="1">
        <f>Table1[[#This Row],[m_miasto]]+Table1[[#This Row],[m_wies]]-Table1[[#This Row],[k_miasto]]-Table1[[#This Row],[k_wies]]</f>
        <v>5781</v>
      </c>
      <c r="L952" s="1" cm="1">
        <f t="array" ref="L952">_xlfn.IFS(A951&lt;&gt;Table1[[#This Row],[rok]],0,AND(L951=0, Table1[[#This Row],[Column1]]&lt;0),Table1[[#This Row],[wiek]]*Table1[[#This Row],[rok]],L951&lt;&gt;0,L951,L951=0,L951)</f>
        <v>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3">
      <c r="A953">
        <v>2022</v>
      </c>
      <c r="B953">
        <v>42</v>
      </c>
      <c r="C953">
        <v>191322</v>
      </c>
      <c r="D953">
        <v>192872</v>
      </c>
      <c r="E953">
        <v>125546</v>
      </c>
      <c r="F953">
        <v>118918</v>
      </c>
      <c r="G953">
        <f>Table1[[#This Row],[m_miasto]]+Table1[[#This Row],[k_miasto]]+Table1[[#This Row],[m_wies]]+Table1[[#This Row],[k_wies]]</f>
        <v>628658</v>
      </c>
      <c r="H953">
        <f>Table1[[#This Row],[m_miasto]]+Table1[[#This Row],[k_miasto]]</f>
        <v>384194</v>
      </c>
      <c r="I953">
        <f>Table1[[#This Row],[m_wies]]+Table1[[#This Row],[k_wies]]</f>
        <v>244464</v>
      </c>
      <c r="J953" s="1">
        <f>Table1[[#This Row],[m_miasto]]*Table1[[#This Row],[wiek]]</f>
        <v>8035524</v>
      </c>
      <c r="K953" s="1">
        <f>Table1[[#This Row],[m_miasto]]+Table1[[#This Row],[m_wies]]-Table1[[#This Row],[k_miasto]]-Table1[[#This Row],[k_wies]]</f>
        <v>5078</v>
      </c>
      <c r="L953" s="1" cm="1">
        <f t="array" ref="L953">_xlfn.IFS(A952&lt;&gt;Table1[[#This Row],[rok]],0,AND(L952=0, Table1[[#This Row],[Column1]]&lt;0),Table1[[#This Row],[wiek]]*Table1[[#This Row],[rok]],L952&lt;&gt;0,L952,L952=0,L952)</f>
        <v>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3">
      <c r="A954">
        <v>2022</v>
      </c>
      <c r="B954">
        <v>43</v>
      </c>
      <c r="C954">
        <v>190576</v>
      </c>
      <c r="D954">
        <v>190835</v>
      </c>
      <c r="E954">
        <v>124615</v>
      </c>
      <c r="F954">
        <v>117579</v>
      </c>
      <c r="G954">
        <f>Table1[[#This Row],[m_miasto]]+Table1[[#This Row],[k_miasto]]+Table1[[#This Row],[m_wies]]+Table1[[#This Row],[k_wies]]</f>
        <v>623605</v>
      </c>
      <c r="H954">
        <f>Table1[[#This Row],[m_miasto]]+Table1[[#This Row],[k_miasto]]</f>
        <v>381411</v>
      </c>
      <c r="I954">
        <f>Table1[[#This Row],[m_wies]]+Table1[[#This Row],[k_wies]]</f>
        <v>242194</v>
      </c>
      <c r="J954" s="1">
        <f>Table1[[#This Row],[m_miasto]]*Table1[[#This Row],[wiek]]</f>
        <v>8194768</v>
      </c>
      <c r="K954" s="1">
        <f>Table1[[#This Row],[m_miasto]]+Table1[[#This Row],[m_wies]]-Table1[[#This Row],[k_miasto]]-Table1[[#This Row],[k_wies]]</f>
        <v>6777</v>
      </c>
      <c r="L954" s="1" cm="1">
        <f t="array" ref="L954">_xlfn.IFS(A953&lt;&gt;Table1[[#This Row],[rok]],0,AND(L953=0, Table1[[#This Row],[Column1]]&lt;0),Table1[[#This Row],[wiek]]*Table1[[#This Row],[rok]],L953&lt;&gt;0,L953,L953=0,L953)</f>
        <v>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3">
      <c r="A955">
        <v>2022</v>
      </c>
      <c r="B955">
        <v>44</v>
      </c>
      <c r="C955">
        <v>183490</v>
      </c>
      <c r="D955">
        <v>184838</v>
      </c>
      <c r="E955">
        <v>121523</v>
      </c>
      <c r="F955">
        <v>115198</v>
      </c>
      <c r="G955">
        <f>Table1[[#This Row],[m_miasto]]+Table1[[#This Row],[k_miasto]]+Table1[[#This Row],[m_wies]]+Table1[[#This Row],[k_wies]]</f>
        <v>605049</v>
      </c>
      <c r="H955">
        <f>Table1[[#This Row],[m_miasto]]+Table1[[#This Row],[k_miasto]]</f>
        <v>368328</v>
      </c>
      <c r="I955">
        <f>Table1[[#This Row],[m_wies]]+Table1[[#This Row],[k_wies]]</f>
        <v>236721</v>
      </c>
      <c r="J955" s="1">
        <f>Table1[[#This Row],[m_miasto]]*Table1[[#This Row],[wiek]]</f>
        <v>8073560</v>
      </c>
      <c r="K955" s="1">
        <f>Table1[[#This Row],[m_miasto]]+Table1[[#This Row],[m_wies]]-Table1[[#This Row],[k_miasto]]-Table1[[#This Row],[k_wies]]</f>
        <v>4977</v>
      </c>
      <c r="L955" s="1" cm="1">
        <f t="array" ref="L955">_xlfn.IFS(A954&lt;&gt;Table1[[#This Row],[rok]],0,AND(L954=0, Table1[[#This Row],[Column1]]&lt;0),Table1[[#This Row],[wiek]]*Table1[[#This Row],[rok]],L954&lt;&gt;0,L954,L954=0,L954)</f>
        <v>0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3">
      <c r="A956">
        <v>2022</v>
      </c>
      <c r="B956">
        <v>45</v>
      </c>
      <c r="C956">
        <v>180628</v>
      </c>
      <c r="D956">
        <v>182558</v>
      </c>
      <c r="E956">
        <v>121372</v>
      </c>
      <c r="F956">
        <v>114621</v>
      </c>
      <c r="G956">
        <f>Table1[[#This Row],[m_miasto]]+Table1[[#This Row],[k_miasto]]+Table1[[#This Row],[m_wies]]+Table1[[#This Row],[k_wies]]</f>
        <v>599179</v>
      </c>
      <c r="H956">
        <f>Table1[[#This Row],[m_miasto]]+Table1[[#This Row],[k_miasto]]</f>
        <v>363186</v>
      </c>
      <c r="I956">
        <f>Table1[[#This Row],[m_wies]]+Table1[[#This Row],[k_wies]]</f>
        <v>235993</v>
      </c>
      <c r="J956" s="1">
        <f>Table1[[#This Row],[m_miasto]]*Table1[[#This Row],[wiek]]</f>
        <v>8128260</v>
      </c>
      <c r="K956" s="1">
        <f>Table1[[#This Row],[m_miasto]]+Table1[[#This Row],[m_wies]]-Table1[[#This Row],[k_miasto]]-Table1[[#This Row],[k_wies]]</f>
        <v>4821</v>
      </c>
      <c r="L956" s="1" cm="1">
        <f t="array" ref="L956">_xlfn.IFS(A955&lt;&gt;Table1[[#This Row],[rok]],0,AND(L955=0, Table1[[#This Row],[Column1]]&lt;0),Table1[[#This Row],[wiek]]*Table1[[#This Row],[rok]],L955&lt;&gt;0,L955,L955=0,L955)</f>
        <v>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3">
      <c r="A957">
        <v>2022</v>
      </c>
      <c r="B957">
        <v>46</v>
      </c>
      <c r="C957">
        <v>179241</v>
      </c>
      <c r="D957">
        <v>183075</v>
      </c>
      <c r="E957">
        <v>122444</v>
      </c>
      <c r="F957">
        <v>115374</v>
      </c>
      <c r="G957">
        <f>Table1[[#This Row],[m_miasto]]+Table1[[#This Row],[k_miasto]]+Table1[[#This Row],[m_wies]]+Table1[[#This Row],[k_wies]]</f>
        <v>600134</v>
      </c>
      <c r="H957">
        <f>Table1[[#This Row],[m_miasto]]+Table1[[#This Row],[k_miasto]]</f>
        <v>362316</v>
      </c>
      <c r="I957">
        <f>Table1[[#This Row],[m_wies]]+Table1[[#This Row],[k_wies]]</f>
        <v>237818</v>
      </c>
      <c r="J957" s="1">
        <f>Table1[[#This Row],[m_miasto]]*Table1[[#This Row],[wiek]]</f>
        <v>8245086</v>
      </c>
      <c r="K957" s="1">
        <f>Table1[[#This Row],[m_miasto]]+Table1[[#This Row],[m_wies]]-Table1[[#This Row],[k_miasto]]-Table1[[#This Row],[k_wies]]</f>
        <v>3236</v>
      </c>
      <c r="L957" s="1" cm="1">
        <f t="array" ref="L957">_xlfn.IFS(A956&lt;&gt;Table1[[#This Row],[rok]],0,AND(L956=0, Table1[[#This Row],[Column1]]&lt;0),Table1[[#This Row],[wiek]]*Table1[[#This Row],[rok]],L956&lt;&gt;0,L956,L956=0,L956)</f>
        <v>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3">
      <c r="A958">
        <v>2022</v>
      </c>
      <c r="B958">
        <v>47</v>
      </c>
      <c r="C958">
        <v>171195</v>
      </c>
      <c r="D958">
        <v>174241</v>
      </c>
      <c r="E958">
        <v>119167</v>
      </c>
      <c r="F958">
        <v>113770</v>
      </c>
      <c r="G958">
        <f>Table1[[#This Row],[m_miasto]]+Table1[[#This Row],[k_miasto]]+Table1[[#This Row],[m_wies]]+Table1[[#This Row],[k_wies]]</f>
        <v>578373</v>
      </c>
      <c r="H958">
        <f>Table1[[#This Row],[m_miasto]]+Table1[[#This Row],[k_miasto]]</f>
        <v>345436</v>
      </c>
      <c r="I958">
        <f>Table1[[#This Row],[m_wies]]+Table1[[#This Row],[k_wies]]</f>
        <v>232937</v>
      </c>
      <c r="J958" s="1">
        <f>Table1[[#This Row],[m_miasto]]*Table1[[#This Row],[wiek]]</f>
        <v>8046165</v>
      </c>
      <c r="K958" s="1">
        <f>Table1[[#This Row],[m_miasto]]+Table1[[#This Row],[m_wies]]-Table1[[#This Row],[k_miasto]]-Table1[[#This Row],[k_wies]]</f>
        <v>2351</v>
      </c>
      <c r="L958" s="1" cm="1">
        <f t="array" ref="L958">_xlfn.IFS(A957&lt;&gt;Table1[[#This Row],[rok]],0,AND(L957=0, Table1[[#This Row],[Column1]]&lt;0),Table1[[#This Row],[wiek]]*Table1[[#This Row],[rok]],L957&lt;&gt;0,L957,L957=0,L957)</f>
        <v>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3">
      <c r="A959">
        <v>2022</v>
      </c>
      <c r="B959">
        <v>48</v>
      </c>
      <c r="C959">
        <v>162772</v>
      </c>
      <c r="D959">
        <v>166013</v>
      </c>
      <c r="E959">
        <v>116765</v>
      </c>
      <c r="F959">
        <v>110868</v>
      </c>
      <c r="G959">
        <f>Table1[[#This Row],[m_miasto]]+Table1[[#This Row],[k_miasto]]+Table1[[#This Row],[m_wies]]+Table1[[#This Row],[k_wies]]</f>
        <v>556418</v>
      </c>
      <c r="H959">
        <f>Table1[[#This Row],[m_miasto]]+Table1[[#This Row],[k_miasto]]</f>
        <v>328785</v>
      </c>
      <c r="I959">
        <f>Table1[[#This Row],[m_wies]]+Table1[[#This Row],[k_wies]]</f>
        <v>227633</v>
      </c>
      <c r="J959" s="1">
        <f>Table1[[#This Row],[m_miasto]]*Table1[[#This Row],[wiek]]</f>
        <v>7813056</v>
      </c>
      <c r="K959" s="1">
        <f>Table1[[#This Row],[m_miasto]]+Table1[[#This Row],[m_wies]]-Table1[[#This Row],[k_miasto]]-Table1[[#This Row],[k_wies]]</f>
        <v>2656</v>
      </c>
      <c r="L959" s="1" cm="1">
        <f t="array" ref="L959">_xlfn.IFS(A958&lt;&gt;Table1[[#This Row],[rok]],0,AND(L958=0, Table1[[#This Row],[Column1]]&lt;0),Table1[[#This Row],[wiek]]*Table1[[#This Row],[rok]],L958&lt;&gt;0,L958,L958=0,L958)</f>
        <v>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3">
      <c r="A960">
        <v>2022</v>
      </c>
      <c r="B960">
        <v>49</v>
      </c>
      <c r="C960">
        <v>154318</v>
      </c>
      <c r="D960">
        <v>158385</v>
      </c>
      <c r="E960">
        <v>112640</v>
      </c>
      <c r="F960">
        <v>108014</v>
      </c>
      <c r="G960">
        <f>Table1[[#This Row],[m_miasto]]+Table1[[#This Row],[k_miasto]]+Table1[[#This Row],[m_wies]]+Table1[[#This Row],[k_wies]]</f>
        <v>533357</v>
      </c>
      <c r="H960">
        <f>Table1[[#This Row],[m_miasto]]+Table1[[#This Row],[k_miasto]]</f>
        <v>312703</v>
      </c>
      <c r="I960">
        <f>Table1[[#This Row],[m_wies]]+Table1[[#This Row],[k_wies]]</f>
        <v>220654</v>
      </c>
      <c r="J960" s="1">
        <f>Table1[[#This Row],[m_miasto]]*Table1[[#This Row],[wiek]]</f>
        <v>7561582</v>
      </c>
      <c r="K960" s="1">
        <f>Table1[[#This Row],[m_miasto]]+Table1[[#This Row],[m_wies]]-Table1[[#This Row],[k_miasto]]-Table1[[#This Row],[k_wies]]</f>
        <v>559</v>
      </c>
      <c r="L960" s="1" cm="1">
        <f t="array" ref="L960">_xlfn.IFS(A959&lt;&gt;Table1[[#This Row],[rok]],0,AND(L959=0, Table1[[#This Row],[Column1]]&lt;0),Table1[[#This Row],[wiek]]*Table1[[#This Row],[rok]],L959&lt;&gt;0,L959,L959=0,L959)</f>
        <v>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3">
      <c r="A961">
        <v>2022</v>
      </c>
      <c r="B961">
        <v>50</v>
      </c>
      <c r="C961">
        <v>147327</v>
      </c>
      <c r="D961">
        <v>151231</v>
      </c>
      <c r="E961">
        <v>108946</v>
      </c>
      <c r="F961">
        <v>104880</v>
      </c>
      <c r="G961">
        <f>Table1[[#This Row],[m_miasto]]+Table1[[#This Row],[k_miasto]]+Table1[[#This Row],[m_wies]]+Table1[[#This Row],[k_wies]]</f>
        <v>512384</v>
      </c>
      <c r="H961">
        <f>Table1[[#This Row],[m_miasto]]+Table1[[#This Row],[k_miasto]]</f>
        <v>298558</v>
      </c>
      <c r="I961">
        <f>Table1[[#This Row],[m_wies]]+Table1[[#This Row],[k_wies]]</f>
        <v>213826</v>
      </c>
      <c r="J961" s="1">
        <f>Table1[[#This Row],[m_miasto]]*Table1[[#This Row],[wiek]]</f>
        <v>7366350</v>
      </c>
      <c r="K961" s="1">
        <f>Table1[[#This Row],[m_miasto]]+Table1[[#This Row],[m_wies]]-Table1[[#This Row],[k_miasto]]-Table1[[#This Row],[k_wies]]</f>
        <v>162</v>
      </c>
      <c r="L961" s="1" cm="1">
        <f t="array" ref="L961">_xlfn.IFS(A960&lt;&gt;Table1[[#This Row],[rok]],0,AND(L960=0, Table1[[#This Row],[Column1]]&lt;0),Table1[[#This Row],[wiek]]*Table1[[#This Row],[rok]],L960&lt;&gt;0,L960,L960=0,L960)</f>
        <v>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3">
      <c r="A962">
        <v>2022</v>
      </c>
      <c r="B962">
        <v>51</v>
      </c>
      <c r="C962">
        <v>138721</v>
      </c>
      <c r="D962">
        <v>144761</v>
      </c>
      <c r="E962">
        <v>105486</v>
      </c>
      <c r="F962">
        <v>101926</v>
      </c>
      <c r="G962">
        <f>Table1[[#This Row],[m_miasto]]+Table1[[#This Row],[k_miasto]]+Table1[[#This Row],[m_wies]]+Table1[[#This Row],[k_wies]]</f>
        <v>490894</v>
      </c>
      <c r="H962">
        <f>Table1[[#This Row],[m_miasto]]+Table1[[#This Row],[k_miasto]]</f>
        <v>283482</v>
      </c>
      <c r="I962">
        <f>Table1[[#This Row],[m_wies]]+Table1[[#This Row],[k_wies]]</f>
        <v>207412</v>
      </c>
      <c r="J962" s="1">
        <f>Table1[[#This Row],[m_miasto]]*Table1[[#This Row],[wiek]]</f>
        <v>7074771</v>
      </c>
      <c r="K962" s="1">
        <f>Table1[[#This Row],[m_miasto]]+Table1[[#This Row],[m_wies]]-Table1[[#This Row],[k_miasto]]-Table1[[#This Row],[k_wies]]</f>
        <v>-2480</v>
      </c>
      <c r="L962" s="1" cm="1">
        <f t="array" ref="L962">_xlfn.IFS(A961&lt;&gt;Table1[[#This Row],[rok]],0,AND(L961=0, Table1[[#This Row],[Column1]]&lt;0),Table1[[#This Row],[wiek]]*Table1[[#This Row],[rok]],L961&lt;&gt;0,L961,L961=0,L961)</f>
        <v>103122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3">
      <c r="A963">
        <v>2022</v>
      </c>
      <c r="B963">
        <v>52</v>
      </c>
      <c r="C963">
        <v>134087</v>
      </c>
      <c r="D963">
        <v>140348</v>
      </c>
      <c r="E963">
        <v>102364</v>
      </c>
      <c r="F963">
        <v>97827</v>
      </c>
      <c r="G963">
        <f>Table1[[#This Row],[m_miasto]]+Table1[[#This Row],[k_miasto]]+Table1[[#This Row],[m_wies]]+Table1[[#This Row],[k_wies]]</f>
        <v>474626</v>
      </c>
      <c r="H963">
        <f>Table1[[#This Row],[m_miasto]]+Table1[[#This Row],[k_miasto]]</f>
        <v>274435</v>
      </c>
      <c r="I963">
        <f>Table1[[#This Row],[m_wies]]+Table1[[#This Row],[k_wies]]</f>
        <v>200191</v>
      </c>
      <c r="J963" s="1">
        <f>Table1[[#This Row],[m_miasto]]*Table1[[#This Row],[wiek]]</f>
        <v>6972524</v>
      </c>
      <c r="K963" s="1">
        <f>Table1[[#This Row],[m_miasto]]+Table1[[#This Row],[m_wies]]-Table1[[#This Row],[k_miasto]]-Table1[[#This Row],[k_wies]]</f>
        <v>-1724</v>
      </c>
      <c r="L963" s="1" cm="1">
        <f t="array" ref="L963">_xlfn.IFS(A962&lt;&gt;Table1[[#This Row],[rok]],0,AND(L962=0, Table1[[#This Row],[Column1]]&lt;0),Table1[[#This Row],[wiek]]*Table1[[#This Row],[rok]],L962&lt;&gt;0,L962,L962=0,L962)</f>
        <v>103122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3">
      <c r="A964">
        <v>2022</v>
      </c>
      <c r="B964">
        <v>53</v>
      </c>
      <c r="C964">
        <v>126743</v>
      </c>
      <c r="D964">
        <v>134324</v>
      </c>
      <c r="E964">
        <v>98931</v>
      </c>
      <c r="F964">
        <v>95637</v>
      </c>
      <c r="G964">
        <f>Table1[[#This Row],[m_miasto]]+Table1[[#This Row],[k_miasto]]+Table1[[#This Row],[m_wies]]+Table1[[#This Row],[k_wies]]</f>
        <v>455635</v>
      </c>
      <c r="H964">
        <f>Table1[[#This Row],[m_miasto]]+Table1[[#This Row],[k_miasto]]</f>
        <v>261067</v>
      </c>
      <c r="I964">
        <f>Table1[[#This Row],[m_wies]]+Table1[[#This Row],[k_wies]]</f>
        <v>194568</v>
      </c>
      <c r="J964" s="1">
        <f>Table1[[#This Row],[m_miasto]]*Table1[[#This Row],[wiek]]</f>
        <v>6717379</v>
      </c>
      <c r="K964" s="1">
        <f>Table1[[#This Row],[m_miasto]]+Table1[[#This Row],[m_wies]]-Table1[[#This Row],[k_miasto]]-Table1[[#This Row],[k_wies]]</f>
        <v>-4287</v>
      </c>
      <c r="L964" s="1" cm="1">
        <f t="array" ref="L964">_xlfn.IFS(A963&lt;&gt;Table1[[#This Row],[rok]],0,AND(L963=0, Table1[[#This Row],[Column1]]&lt;0),Table1[[#This Row],[wiek]]*Table1[[#This Row],[rok]],L963&lt;&gt;0,L963,L963=0,L963)</f>
        <v>103122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3">
      <c r="A965">
        <v>2022</v>
      </c>
      <c r="B965">
        <v>54</v>
      </c>
      <c r="C965">
        <v>123316</v>
      </c>
      <c r="D965">
        <v>131786</v>
      </c>
      <c r="E965">
        <v>97348</v>
      </c>
      <c r="F965">
        <v>93724</v>
      </c>
      <c r="G965">
        <f>Table1[[#This Row],[m_miasto]]+Table1[[#This Row],[k_miasto]]+Table1[[#This Row],[m_wies]]+Table1[[#This Row],[k_wies]]</f>
        <v>446174</v>
      </c>
      <c r="H965">
        <f>Table1[[#This Row],[m_miasto]]+Table1[[#This Row],[k_miasto]]</f>
        <v>255102</v>
      </c>
      <c r="I965">
        <f>Table1[[#This Row],[m_wies]]+Table1[[#This Row],[k_wies]]</f>
        <v>191072</v>
      </c>
      <c r="J965" s="1">
        <f>Table1[[#This Row],[m_miasto]]*Table1[[#This Row],[wiek]]</f>
        <v>6659064</v>
      </c>
      <c r="K965" s="1">
        <f>Table1[[#This Row],[m_miasto]]+Table1[[#This Row],[m_wies]]-Table1[[#This Row],[k_miasto]]-Table1[[#This Row],[k_wies]]</f>
        <v>-4846</v>
      </c>
      <c r="L965" s="1" cm="1">
        <f t="array" ref="L965">_xlfn.IFS(A964&lt;&gt;Table1[[#This Row],[rok]],0,AND(L964=0, Table1[[#This Row],[Column1]]&lt;0),Table1[[#This Row],[wiek]]*Table1[[#This Row],[rok]],L964&lt;&gt;0,L964,L964=0,L964)</f>
        <v>103122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3">
      <c r="A966">
        <v>2022</v>
      </c>
      <c r="B966">
        <v>55</v>
      </c>
      <c r="C966">
        <v>120378</v>
      </c>
      <c r="D966">
        <v>130629</v>
      </c>
      <c r="E966">
        <v>96648</v>
      </c>
      <c r="F966">
        <v>92584</v>
      </c>
      <c r="G966">
        <f>Table1[[#This Row],[m_miasto]]+Table1[[#This Row],[k_miasto]]+Table1[[#This Row],[m_wies]]+Table1[[#This Row],[k_wies]]</f>
        <v>440239</v>
      </c>
      <c r="H966">
        <f>Table1[[#This Row],[m_miasto]]+Table1[[#This Row],[k_miasto]]</f>
        <v>251007</v>
      </c>
      <c r="I966">
        <f>Table1[[#This Row],[m_wies]]+Table1[[#This Row],[k_wies]]</f>
        <v>189232</v>
      </c>
      <c r="J966" s="1">
        <f>Table1[[#This Row],[m_miasto]]*Table1[[#This Row],[wiek]]</f>
        <v>6620790</v>
      </c>
      <c r="K966" s="1">
        <f>Table1[[#This Row],[m_miasto]]+Table1[[#This Row],[m_wies]]-Table1[[#This Row],[k_miasto]]-Table1[[#This Row],[k_wies]]</f>
        <v>-6187</v>
      </c>
      <c r="L966" s="1" cm="1">
        <f t="array" ref="L966">_xlfn.IFS(A965&lt;&gt;Table1[[#This Row],[rok]],0,AND(L965=0, Table1[[#This Row],[Column1]]&lt;0),Table1[[#This Row],[wiek]]*Table1[[#This Row],[rok]],L965&lt;&gt;0,L965,L965=0,L965)</f>
        <v>103122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3">
      <c r="A967">
        <v>2022</v>
      </c>
      <c r="B967">
        <v>56</v>
      </c>
      <c r="C967">
        <v>120440</v>
      </c>
      <c r="D967">
        <v>132607</v>
      </c>
      <c r="E967">
        <v>96058</v>
      </c>
      <c r="F967">
        <v>91712</v>
      </c>
      <c r="G967">
        <f>Table1[[#This Row],[m_miasto]]+Table1[[#This Row],[k_miasto]]+Table1[[#This Row],[m_wies]]+Table1[[#This Row],[k_wies]]</f>
        <v>440817</v>
      </c>
      <c r="H967">
        <f>Table1[[#This Row],[m_miasto]]+Table1[[#This Row],[k_miasto]]</f>
        <v>253047</v>
      </c>
      <c r="I967">
        <f>Table1[[#This Row],[m_wies]]+Table1[[#This Row],[k_wies]]</f>
        <v>187770</v>
      </c>
      <c r="J967" s="1">
        <f>Table1[[#This Row],[m_miasto]]*Table1[[#This Row],[wiek]]</f>
        <v>6744640</v>
      </c>
      <c r="K967" s="1">
        <f>Table1[[#This Row],[m_miasto]]+Table1[[#This Row],[m_wies]]-Table1[[#This Row],[k_miasto]]-Table1[[#This Row],[k_wies]]</f>
        <v>-7821</v>
      </c>
      <c r="L967" s="1" cm="1">
        <f t="array" ref="L967">_xlfn.IFS(A966&lt;&gt;Table1[[#This Row],[rok]],0,AND(L966=0, Table1[[#This Row],[Column1]]&lt;0),Table1[[#This Row],[wiek]]*Table1[[#This Row],[rok]],L966&lt;&gt;0,L966,L966=0,L966)</f>
        <v>103122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3">
      <c r="A968">
        <v>2022</v>
      </c>
      <c r="B968">
        <v>57</v>
      </c>
      <c r="C968">
        <v>120767</v>
      </c>
      <c r="D968">
        <v>134539</v>
      </c>
      <c r="E968">
        <v>96606</v>
      </c>
      <c r="F968">
        <v>92083</v>
      </c>
      <c r="G968">
        <f>Table1[[#This Row],[m_miasto]]+Table1[[#This Row],[k_miasto]]+Table1[[#This Row],[m_wies]]+Table1[[#This Row],[k_wies]]</f>
        <v>443995</v>
      </c>
      <c r="H968">
        <f>Table1[[#This Row],[m_miasto]]+Table1[[#This Row],[k_miasto]]</f>
        <v>255306</v>
      </c>
      <c r="I968">
        <f>Table1[[#This Row],[m_wies]]+Table1[[#This Row],[k_wies]]</f>
        <v>188689</v>
      </c>
      <c r="J968" s="1">
        <f>Table1[[#This Row],[m_miasto]]*Table1[[#This Row],[wiek]]</f>
        <v>6883719</v>
      </c>
      <c r="K968" s="1">
        <f>Table1[[#This Row],[m_miasto]]+Table1[[#This Row],[m_wies]]-Table1[[#This Row],[k_miasto]]-Table1[[#This Row],[k_wies]]</f>
        <v>-9249</v>
      </c>
      <c r="L968" s="1" cm="1">
        <f t="array" ref="L968">_xlfn.IFS(A967&lt;&gt;Table1[[#This Row],[rok]],0,AND(L967=0, Table1[[#This Row],[Column1]]&lt;0),Table1[[#This Row],[wiek]]*Table1[[#This Row],[rok]],L967&lt;&gt;0,L967,L967=0,L967)</f>
        <v>103122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3">
      <c r="A969">
        <v>2022</v>
      </c>
      <c r="B969">
        <v>58</v>
      </c>
      <c r="C969">
        <v>123090</v>
      </c>
      <c r="D969">
        <v>139054</v>
      </c>
      <c r="E969">
        <v>97106</v>
      </c>
      <c r="F969">
        <v>92326</v>
      </c>
      <c r="G969">
        <f>Table1[[#This Row],[m_miasto]]+Table1[[#This Row],[k_miasto]]+Table1[[#This Row],[m_wies]]+Table1[[#This Row],[k_wies]]</f>
        <v>451576</v>
      </c>
      <c r="H969">
        <f>Table1[[#This Row],[m_miasto]]+Table1[[#This Row],[k_miasto]]</f>
        <v>262144</v>
      </c>
      <c r="I969">
        <f>Table1[[#This Row],[m_wies]]+Table1[[#This Row],[k_wies]]</f>
        <v>189432</v>
      </c>
      <c r="J969" s="1">
        <f>Table1[[#This Row],[m_miasto]]*Table1[[#This Row],[wiek]]</f>
        <v>7139220</v>
      </c>
      <c r="K969" s="1">
        <f>Table1[[#This Row],[m_miasto]]+Table1[[#This Row],[m_wies]]-Table1[[#This Row],[k_miasto]]-Table1[[#This Row],[k_wies]]</f>
        <v>-11184</v>
      </c>
      <c r="L969" s="1" cm="1">
        <f t="array" ref="L969">_xlfn.IFS(A968&lt;&gt;Table1[[#This Row],[rok]],0,AND(L968=0, Table1[[#This Row],[Column1]]&lt;0),Table1[[#This Row],[wiek]]*Table1[[#This Row],[rok]],L968&lt;&gt;0,L968,L968=0,L968)</f>
        <v>103122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3">
      <c r="A970">
        <v>2022</v>
      </c>
      <c r="B970">
        <v>59</v>
      </c>
      <c r="C970">
        <v>124415</v>
      </c>
      <c r="D970">
        <v>142800</v>
      </c>
      <c r="E970">
        <v>97501</v>
      </c>
      <c r="F970">
        <v>93765</v>
      </c>
      <c r="G970">
        <f>Table1[[#This Row],[m_miasto]]+Table1[[#This Row],[k_miasto]]+Table1[[#This Row],[m_wies]]+Table1[[#This Row],[k_wies]]</f>
        <v>458481</v>
      </c>
      <c r="H970">
        <f>Table1[[#This Row],[m_miasto]]+Table1[[#This Row],[k_miasto]]</f>
        <v>267215</v>
      </c>
      <c r="I970">
        <f>Table1[[#This Row],[m_wies]]+Table1[[#This Row],[k_wies]]</f>
        <v>191266</v>
      </c>
      <c r="J970" s="1">
        <f>Table1[[#This Row],[m_miasto]]*Table1[[#This Row],[wiek]]</f>
        <v>7340485</v>
      </c>
      <c r="K970" s="1">
        <f>Table1[[#This Row],[m_miasto]]+Table1[[#This Row],[m_wies]]-Table1[[#This Row],[k_miasto]]-Table1[[#This Row],[k_wies]]</f>
        <v>-14649</v>
      </c>
      <c r="L970" s="1" cm="1">
        <f t="array" ref="L970">_xlfn.IFS(A969&lt;&gt;Table1[[#This Row],[rok]],0,AND(L969=0, Table1[[#This Row],[Column1]]&lt;0),Table1[[#This Row],[wiek]]*Table1[[#This Row],[rok]],L969&lt;&gt;0,L969,L969=0,L969)</f>
        <v>103122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3">
      <c r="A971">
        <v>2022</v>
      </c>
      <c r="B971">
        <v>60</v>
      </c>
      <c r="C971">
        <v>124685</v>
      </c>
      <c r="D971">
        <v>144916</v>
      </c>
      <c r="E971">
        <v>96927</v>
      </c>
      <c r="F971">
        <v>93156</v>
      </c>
      <c r="G971">
        <f>Table1[[#This Row],[m_miasto]]+Table1[[#This Row],[k_miasto]]+Table1[[#This Row],[m_wies]]+Table1[[#This Row],[k_wies]]</f>
        <v>459684</v>
      </c>
      <c r="H971">
        <f>Table1[[#This Row],[m_miasto]]+Table1[[#This Row],[k_miasto]]</f>
        <v>269601</v>
      </c>
      <c r="I971">
        <f>Table1[[#This Row],[m_wies]]+Table1[[#This Row],[k_wies]]</f>
        <v>190083</v>
      </c>
      <c r="J971" s="1">
        <f>Table1[[#This Row],[m_miasto]]*Table1[[#This Row],[wiek]]</f>
        <v>7481100</v>
      </c>
      <c r="K971" s="1">
        <f>Table1[[#This Row],[m_miasto]]+Table1[[#This Row],[m_wies]]-Table1[[#This Row],[k_miasto]]-Table1[[#This Row],[k_wies]]</f>
        <v>-16460</v>
      </c>
      <c r="L971" s="1" cm="1">
        <f t="array" ref="L971">_xlfn.IFS(A970&lt;&gt;Table1[[#This Row],[rok]],0,AND(L970=0, Table1[[#This Row],[Column1]]&lt;0),Table1[[#This Row],[wiek]]*Table1[[#This Row],[rok]],L970&lt;&gt;0,L970,L970=0,L970)</f>
        <v>103122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3">
      <c r="A972">
        <v>2022</v>
      </c>
      <c r="B972">
        <v>61</v>
      </c>
      <c r="C972">
        <v>128797</v>
      </c>
      <c r="D972">
        <v>152736</v>
      </c>
      <c r="E972">
        <v>97665</v>
      </c>
      <c r="F972">
        <v>94391</v>
      </c>
      <c r="G972">
        <f>Table1[[#This Row],[m_miasto]]+Table1[[#This Row],[k_miasto]]+Table1[[#This Row],[m_wies]]+Table1[[#This Row],[k_wies]]</f>
        <v>473589</v>
      </c>
      <c r="H972">
        <f>Table1[[#This Row],[m_miasto]]+Table1[[#This Row],[k_miasto]]</f>
        <v>281533</v>
      </c>
      <c r="I972">
        <f>Table1[[#This Row],[m_wies]]+Table1[[#This Row],[k_wies]]</f>
        <v>192056</v>
      </c>
      <c r="J972" s="1">
        <f>Table1[[#This Row],[m_miasto]]*Table1[[#This Row],[wiek]]</f>
        <v>7856617</v>
      </c>
      <c r="K972" s="1">
        <f>Table1[[#This Row],[m_miasto]]+Table1[[#This Row],[m_wies]]-Table1[[#This Row],[k_miasto]]-Table1[[#This Row],[k_wies]]</f>
        <v>-20665</v>
      </c>
      <c r="L972" s="1" cm="1">
        <f t="array" ref="L972">_xlfn.IFS(A971&lt;&gt;Table1[[#This Row],[rok]],0,AND(L971=0, Table1[[#This Row],[Column1]]&lt;0),Table1[[#This Row],[wiek]]*Table1[[#This Row],[rok]],L971&lt;&gt;0,L971,L971=0,L971)</f>
        <v>103122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3">
      <c r="A973">
        <v>2022</v>
      </c>
      <c r="B973">
        <v>62</v>
      </c>
      <c r="C973">
        <v>135180</v>
      </c>
      <c r="D973">
        <v>164142</v>
      </c>
      <c r="E973">
        <v>100099</v>
      </c>
      <c r="F973">
        <v>97348</v>
      </c>
      <c r="G973">
        <f>Table1[[#This Row],[m_miasto]]+Table1[[#This Row],[k_miasto]]+Table1[[#This Row],[m_wies]]+Table1[[#This Row],[k_wies]]</f>
        <v>496769</v>
      </c>
      <c r="H973">
        <f>Table1[[#This Row],[m_miasto]]+Table1[[#This Row],[k_miasto]]</f>
        <v>299322</v>
      </c>
      <c r="I973">
        <f>Table1[[#This Row],[m_wies]]+Table1[[#This Row],[k_wies]]</f>
        <v>197447</v>
      </c>
      <c r="J973" s="1">
        <f>Table1[[#This Row],[m_miasto]]*Table1[[#This Row],[wiek]]</f>
        <v>8381160</v>
      </c>
      <c r="K973" s="1">
        <f>Table1[[#This Row],[m_miasto]]+Table1[[#This Row],[m_wies]]-Table1[[#This Row],[k_miasto]]-Table1[[#This Row],[k_wies]]</f>
        <v>-26211</v>
      </c>
      <c r="L973" s="1" cm="1">
        <f t="array" ref="L973">_xlfn.IFS(A972&lt;&gt;Table1[[#This Row],[rok]],0,AND(L972=0, Table1[[#This Row],[Column1]]&lt;0),Table1[[#This Row],[wiek]]*Table1[[#This Row],[rok]],L972&lt;&gt;0,L972,L972=0,L972)</f>
        <v>103122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3">
      <c r="A974">
        <v>2022</v>
      </c>
      <c r="B974">
        <v>63</v>
      </c>
      <c r="C974">
        <v>143841</v>
      </c>
      <c r="D974">
        <v>176974</v>
      </c>
      <c r="E974">
        <v>103225</v>
      </c>
      <c r="F974">
        <v>100746</v>
      </c>
      <c r="G974">
        <f>Table1[[#This Row],[m_miasto]]+Table1[[#This Row],[k_miasto]]+Table1[[#This Row],[m_wies]]+Table1[[#This Row],[k_wies]]</f>
        <v>524786</v>
      </c>
      <c r="H974">
        <f>Table1[[#This Row],[m_miasto]]+Table1[[#This Row],[k_miasto]]</f>
        <v>320815</v>
      </c>
      <c r="I974">
        <f>Table1[[#This Row],[m_wies]]+Table1[[#This Row],[k_wies]]</f>
        <v>203971</v>
      </c>
      <c r="J974" s="1">
        <f>Table1[[#This Row],[m_miasto]]*Table1[[#This Row],[wiek]]</f>
        <v>9061983</v>
      </c>
      <c r="K974" s="1">
        <f>Table1[[#This Row],[m_miasto]]+Table1[[#This Row],[m_wies]]-Table1[[#This Row],[k_miasto]]-Table1[[#This Row],[k_wies]]</f>
        <v>-30654</v>
      </c>
      <c r="L974" s="1" cm="1">
        <f t="array" ref="L974">_xlfn.IFS(A973&lt;&gt;Table1[[#This Row],[rok]],0,AND(L973=0, Table1[[#This Row],[Column1]]&lt;0),Table1[[#This Row],[wiek]]*Table1[[#This Row],[rok]],L973&lt;&gt;0,L973,L973=0,L973)</f>
        <v>103122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3">
      <c r="A975">
        <v>2022</v>
      </c>
      <c r="B975">
        <v>64</v>
      </c>
      <c r="C975">
        <v>149654</v>
      </c>
      <c r="D975">
        <v>185753</v>
      </c>
      <c r="E975">
        <v>101412</v>
      </c>
      <c r="F975">
        <v>100783</v>
      </c>
      <c r="G975">
        <f>Table1[[#This Row],[m_miasto]]+Table1[[#This Row],[k_miasto]]+Table1[[#This Row],[m_wies]]+Table1[[#This Row],[k_wies]]</f>
        <v>537602</v>
      </c>
      <c r="H975">
        <f>Table1[[#This Row],[m_miasto]]+Table1[[#This Row],[k_miasto]]</f>
        <v>335407</v>
      </c>
      <c r="I975">
        <f>Table1[[#This Row],[m_wies]]+Table1[[#This Row],[k_wies]]</f>
        <v>202195</v>
      </c>
      <c r="J975" s="1">
        <f>Table1[[#This Row],[m_miasto]]*Table1[[#This Row],[wiek]]</f>
        <v>9577856</v>
      </c>
      <c r="K975" s="1">
        <f>Table1[[#This Row],[m_miasto]]+Table1[[#This Row],[m_wies]]-Table1[[#This Row],[k_miasto]]-Table1[[#This Row],[k_wies]]</f>
        <v>-35470</v>
      </c>
      <c r="L975" s="1" cm="1">
        <f t="array" ref="L975">_xlfn.IFS(A974&lt;&gt;Table1[[#This Row],[rok]],0,AND(L974=0, Table1[[#This Row],[Column1]]&lt;0),Table1[[#This Row],[wiek]]*Table1[[#This Row],[rok]],L974&lt;&gt;0,L974,L974=0,L974)</f>
        <v>103122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3">
      <c r="A976">
        <v>2022</v>
      </c>
      <c r="B976">
        <v>65</v>
      </c>
      <c r="C976">
        <v>150713</v>
      </c>
      <c r="D976">
        <v>191386</v>
      </c>
      <c r="E976">
        <v>99252</v>
      </c>
      <c r="F976">
        <v>99348</v>
      </c>
      <c r="G976">
        <f>Table1[[#This Row],[m_miasto]]+Table1[[#This Row],[k_miasto]]+Table1[[#This Row],[m_wies]]+Table1[[#This Row],[k_wies]]</f>
        <v>540699</v>
      </c>
      <c r="H976">
        <f>Table1[[#This Row],[m_miasto]]+Table1[[#This Row],[k_miasto]]</f>
        <v>342099</v>
      </c>
      <c r="I976">
        <f>Table1[[#This Row],[m_wies]]+Table1[[#This Row],[k_wies]]</f>
        <v>198600</v>
      </c>
      <c r="J976" s="1">
        <f>Table1[[#This Row],[m_miasto]]*Table1[[#This Row],[wiek]]</f>
        <v>9796345</v>
      </c>
      <c r="K976" s="1">
        <f>Table1[[#This Row],[m_miasto]]+Table1[[#This Row],[m_wies]]-Table1[[#This Row],[k_miasto]]-Table1[[#This Row],[k_wies]]</f>
        <v>-40769</v>
      </c>
      <c r="L976" s="1" cm="1">
        <f t="array" ref="L976">_xlfn.IFS(A975&lt;&gt;Table1[[#This Row],[rok]],0,AND(L975=0, Table1[[#This Row],[Column1]]&lt;0),Table1[[#This Row],[wiek]]*Table1[[#This Row],[rok]],L975&lt;&gt;0,L975,L975=0,L975)</f>
        <v>103122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3">
      <c r="A977">
        <v>2022</v>
      </c>
      <c r="B977">
        <v>66</v>
      </c>
      <c r="C977">
        <v>148614</v>
      </c>
      <c r="D977">
        <v>190457</v>
      </c>
      <c r="E977">
        <v>94477</v>
      </c>
      <c r="F977">
        <v>95913</v>
      </c>
      <c r="G977">
        <f>Table1[[#This Row],[m_miasto]]+Table1[[#This Row],[k_miasto]]+Table1[[#This Row],[m_wies]]+Table1[[#This Row],[k_wies]]</f>
        <v>529461</v>
      </c>
      <c r="H977">
        <f>Table1[[#This Row],[m_miasto]]+Table1[[#This Row],[k_miasto]]</f>
        <v>339071</v>
      </c>
      <c r="I977">
        <f>Table1[[#This Row],[m_wies]]+Table1[[#This Row],[k_wies]]</f>
        <v>190390</v>
      </c>
      <c r="J977" s="1">
        <f>Table1[[#This Row],[m_miasto]]*Table1[[#This Row],[wiek]]</f>
        <v>9808524</v>
      </c>
      <c r="K977" s="1">
        <f>Table1[[#This Row],[m_miasto]]+Table1[[#This Row],[m_wies]]-Table1[[#This Row],[k_miasto]]-Table1[[#This Row],[k_wies]]</f>
        <v>-43279</v>
      </c>
      <c r="L977" s="1" cm="1">
        <f t="array" ref="L977">_xlfn.IFS(A976&lt;&gt;Table1[[#This Row],[rok]],0,AND(L976=0, Table1[[#This Row],[Column1]]&lt;0),Table1[[#This Row],[wiek]]*Table1[[#This Row],[rok]],L976&lt;&gt;0,L976,L976=0,L976)</f>
        <v>103122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3">
      <c r="A978">
        <v>2022</v>
      </c>
      <c r="B978">
        <v>67</v>
      </c>
      <c r="C978">
        <v>148826</v>
      </c>
      <c r="D978">
        <v>193213</v>
      </c>
      <c r="E978">
        <v>91398</v>
      </c>
      <c r="F978">
        <v>94596</v>
      </c>
      <c r="G978">
        <f>Table1[[#This Row],[m_miasto]]+Table1[[#This Row],[k_miasto]]+Table1[[#This Row],[m_wies]]+Table1[[#This Row],[k_wies]]</f>
        <v>528033</v>
      </c>
      <c r="H978">
        <f>Table1[[#This Row],[m_miasto]]+Table1[[#This Row],[k_miasto]]</f>
        <v>342039</v>
      </c>
      <c r="I978">
        <f>Table1[[#This Row],[m_wies]]+Table1[[#This Row],[k_wies]]</f>
        <v>185994</v>
      </c>
      <c r="J978" s="1">
        <f>Table1[[#This Row],[m_miasto]]*Table1[[#This Row],[wiek]]</f>
        <v>9971342</v>
      </c>
      <c r="K978" s="1">
        <f>Table1[[#This Row],[m_miasto]]+Table1[[#This Row],[m_wies]]-Table1[[#This Row],[k_miasto]]-Table1[[#This Row],[k_wies]]</f>
        <v>-47585</v>
      </c>
      <c r="L978" s="1" cm="1">
        <f t="array" ref="L978">_xlfn.IFS(A977&lt;&gt;Table1[[#This Row],[rok]],0,AND(L977=0, Table1[[#This Row],[Column1]]&lt;0),Table1[[#This Row],[wiek]]*Table1[[#This Row],[rok]],L977&lt;&gt;0,L977,L977=0,L977)</f>
        <v>103122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3">
      <c r="A979">
        <v>2022</v>
      </c>
      <c r="B979">
        <v>68</v>
      </c>
      <c r="C979">
        <v>140680</v>
      </c>
      <c r="D979">
        <v>187011</v>
      </c>
      <c r="E979">
        <v>84120</v>
      </c>
      <c r="F979">
        <v>88918</v>
      </c>
      <c r="G979">
        <f>Table1[[#This Row],[m_miasto]]+Table1[[#This Row],[k_miasto]]+Table1[[#This Row],[m_wies]]+Table1[[#This Row],[k_wies]]</f>
        <v>500729</v>
      </c>
      <c r="H979">
        <f>Table1[[#This Row],[m_miasto]]+Table1[[#This Row],[k_miasto]]</f>
        <v>327691</v>
      </c>
      <c r="I979">
        <f>Table1[[#This Row],[m_wies]]+Table1[[#This Row],[k_wies]]</f>
        <v>173038</v>
      </c>
      <c r="J979" s="1">
        <f>Table1[[#This Row],[m_miasto]]*Table1[[#This Row],[wiek]]</f>
        <v>9566240</v>
      </c>
      <c r="K979" s="1">
        <f>Table1[[#This Row],[m_miasto]]+Table1[[#This Row],[m_wies]]-Table1[[#This Row],[k_miasto]]-Table1[[#This Row],[k_wies]]</f>
        <v>-51129</v>
      </c>
      <c r="L979" s="1" cm="1">
        <f t="array" ref="L979">_xlfn.IFS(A978&lt;&gt;Table1[[#This Row],[rok]],0,AND(L978=0, Table1[[#This Row],[Column1]]&lt;0),Table1[[#This Row],[wiek]]*Table1[[#This Row],[rok]],L978&lt;&gt;0,L978,L978=0,L978)</f>
        <v>103122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3">
      <c r="A980">
        <v>2022</v>
      </c>
      <c r="B980">
        <v>69</v>
      </c>
      <c r="C980">
        <v>136546</v>
      </c>
      <c r="D980">
        <v>185291</v>
      </c>
      <c r="E980">
        <v>80558</v>
      </c>
      <c r="F980">
        <v>87164</v>
      </c>
      <c r="G980">
        <f>Table1[[#This Row],[m_miasto]]+Table1[[#This Row],[k_miasto]]+Table1[[#This Row],[m_wies]]+Table1[[#This Row],[k_wies]]</f>
        <v>489559</v>
      </c>
      <c r="H980">
        <f>Table1[[#This Row],[m_miasto]]+Table1[[#This Row],[k_miasto]]</f>
        <v>321837</v>
      </c>
      <c r="I980">
        <f>Table1[[#This Row],[m_wies]]+Table1[[#This Row],[k_wies]]</f>
        <v>167722</v>
      </c>
      <c r="J980" s="1">
        <f>Table1[[#This Row],[m_miasto]]*Table1[[#This Row],[wiek]]</f>
        <v>9421674</v>
      </c>
      <c r="K980" s="1">
        <f>Table1[[#This Row],[m_miasto]]+Table1[[#This Row],[m_wies]]-Table1[[#This Row],[k_miasto]]-Table1[[#This Row],[k_wies]]</f>
        <v>-55351</v>
      </c>
      <c r="L980" s="1" cm="1">
        <f t="array" ref="L980">_xlfn.IFS(A979&lt;&gt;Table1[[#This Row],[rok]],0,AND(L979=0, Table1[[#This Row],[Column1]]&lt;0),Table1[[#This Row],[wiek]]*Table1[[#This Row],[rok]],L979&lt;&gt;0,L979,L979=0,L979)</f>
        <v>103122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3">
      <c r="A981">
        <v>2022</v>
      </c>
      <c r="B981">
        <v>70</v>
      </c>
      <c r="C981">
        <v>131242</v>
      </c>
      <c r="D981">
        <v>181149</v>
      </c>
      <c r="E981">
        <v>76080</v>
      </c>
      <c r="F981">
        <v>84870</v>
      </c>
      <c r="G981">
        <f>Table1[[#This Row],[m_miasto]]+Table1[[#This Row],[k_miasto]]+Table1[[#This Row],[m_wies]]+Table1[[#This Row],[k_wies]]</f>
        <v>473341</v>
      </c>
      <c r="H981">
        <f>Table1[[#This Row],[m_miasto]]+Table1[[#This Row],[k_miasto]]</f>
        <v>312391</v>
      </c>
      <c r="I981">
        <f>Table1[[#This Row],[m_wies]]+Table1[[#This Row],[k_wies]]</f>
        <v>160950</v>
      </c>
      <c r="J981" s="1">
        <f>Table1[[#This Row],[m_miasto]]*Table1[[#This Row],[wiek]]</f>
        <v>9186940</v>
      </c>
      <c r="K981" s="1">
        <f>Table1[[#This Row],[m_miasto]]+Table1[[#This Row],[m_wies]]-Table1[[#This Row],[k_miasto]]-Table1[[#This Row],[k_wies]]</f>
        <v>-58697</v>
      </c>
      <c r="L981" s="1" cm="1">
        <f t="array" ref="L981">_xlfn.IFS(A980&lt;&gt;Table1[[#This Row],[rok]],0,AND(L980=0, Table1[[#This Row],[Column1]]&lt;0),Table1[[#This Row],[wiek]]*Table1[[#This Row],[rok]],L980&lt;&gt;0,L980,L980=0,L980)</f>
        <v>103122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3">
      <c r="A982">
        <v>2022</v>
      </c>
      <c r="B982">
        <v>71</v>
      </c>
      <c r="C982">
        <v>125701</v>
      </c>
      <c r="D982">
        <v>177208</v>
      </c>
      <c r="E982">
        <v>70871</v>
      </c>
      <c r="F982">
        <v>82898</v>
      </c>
      <c r="G982">
        <f>Table1[[#This Row],[m_miasto]]+Table1[[#This Row],[k_miasto]]+Table1[[#This Row],[m_wies]]+Table1[[#This Row],[k_wies]]</f>
        <v>456678</v>
      </c>
      <c r="H982">
        <f>Table1[[#This Row],[m_miasto]]+Table1[[#This Row],[k_miasto]]</f>
        <v>302909</v>
      </c>
      <c r="I982">
        <f>Table1[[#This Row],[m_wies]]+Table1[[#This Row],[k_wies]]</f>
        <v>153769</v>
      </c>
      <c r="J982" s="1">
        <f>Table1[[#This Row],[m_miasto]]*Table1[[#This Row],[wiek]]</f>
        <v>8924771</v>
      </c>
      <c r="K982" s="1">
        <f>Table1[[#This Row],[m_miasto]]+Table1[[#This Row],[m_wies]]-Table1[[#This Row],[k_miasto]]-Table1[[#This Row],[k_wies]]</f>
        <v>-63534</v>
      </c>
      <c r="L982" s="1" cm="1">
        <f t="array" ref="L982">_xlfn.IFS(A981&lt;&gt;Table1[[#This Row],[rok]],0,AND(L981=0, Table1[[#This Row],[Column1]]&lt;0),Table1[[#This Row],[wiek]]*Table1[[#This Row],[rok]],L981&lt;&gt;0,L981,L981=0,L981)</f>
        <v>103122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3">
      <c r="A983">
        <v>2022</v>
      </c>
      <c r="B983">
        <v>72</v>
      </c>
      <c r="C983">
        <v>117126</v>
      </c>
      <c r="D983">
        <v>166156</v>
      </c>
      <c r="E983">
        <v>65264</v>
      </c>
      <c r="F983">
        <v>78522</v>
      </c>
      <c r="G983">
        <f>Table1[[#This Row],[m_miasto]]+Table1[[#This Row],[k_miasto]]+Table1[[#This Row],[m_wies]]+Table1[[#This Row],[k_wies]]</f>
        <v>427068</v>
      </c>
      <c r="H983">
        <f>Table1[[#This Row],[m_miasto]]+Table1[[#This Row],[k_miasto]]</f>
        <v>283282</v>
      </c>
      <c r="I983">
        <f>Table1[[#This Row],[m_wies]]+Table1[[#This Row],[k_wies]]</f>
        <v>143786</v>
      </c>
      <c r="J983" s="1">
        <f>Table1[[#This Row],[m_miasto]]*Table1[[#This Row],[wiek]]</f>
        <v>8433072</v>
      </c>
      <c r="K983" s="1">
        <f>Table1[[#This Row],[m_miasto]]+Table1[[#This Row],[m_wies]]-Table1[[#This Row],[k_miasto]]-Table1[[#This Row],[k_wies]]</f>
        <v>-62288</v>
      </c>
      <c r="L983" s="1" cm="1">
        <f t="array" ref="L983">_xlfn.IFS(A982&lt;&gt;Table1[[#This Row],[rok]],0,AND(L982=0, Table1[[#This Row],[Column1]]&lt;0),Table1[[#This Row],[wiek]]*Table1[[#This Row],[rok]],L982&lt;&gt;0,L982,L982=0,L982)</f>
        <v>103122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3">
      <c r="A984">
        <v>2022</v>
      </c>
      <c r="B984">
        <v>73</v>
      </c>
      <c r="C984">
        <v>108663</v>
      </c>
      <c r="D984">
        <v>157874</v>
      </c>
      <c r="E984">
        <v>58955</v>
      </c>
      <c r="F984">
        <v>74093</v>
      </c>
      <c r="G984">
        <f>Table1[[#This Row],[m_miasto]]+Table1[[#This Row],[k_miasto]]+Table1[[#This Row],[m_wies]]+Table1[[#This Row],[k_wies]]</f>
        <v>399585</v>
      </c>
      <c r="H984">
        <f>Table1[[#This Row],[m_miasto]]+Table1[[#This Row],[k_miasto]]</f>
        <v>266537</v>
      </c>
      <c r="I984">
        <f>Table1[[#This Row],[m_wies]]+Table1[[#This Row],[k_wies]]</f>
        <v>133048</v>
      </c>
      <c r="J984" s="1">
        <f>Table1[[#This Row],[m_miasto]]*Table1[[#This Row],[wiek]]</f>
        <v>7932399</v>
      </c>
      <c r="K984" s="1">
        <f>Table1[[#This Row],[m_miasto]]+Table1[[#This Row],[m_wies]]-Table1[[#This Row],[k_miasto]]-Table1[[#This Row],[k_wies]]</f>
        <v>-64349</v>
      </c>
      <c r="L984" s="1" cm="1">
        <f t="array" ref="L984">_xlfn.IFS(A983&lt;&gt;Table1[[#This Row],[rok]],0,AND(L983=0, Table1[[#This Row],[Column1]]&lt;0),Table1[[#This Row],[wiek]]*Table1[[#This Row],[rok]],L983&lt;&gt;0,L983,L983=0,L983)</f>
        <v>103122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3">
      <c r="A985">
        <v>2022</v>
      </c>
      <c r="B985">
        <v>74</v>
      </c>
      <c r="C985">
        <v>101833</v>
      </c>
      <c r="D985">
        <v>150332</v>
      </c>
      <c r="E985">
        <v>54912</v>
      </c>
      <c r="F985">
        <v>70748</v>
      </c>
      <c r="G985">
        <f>Table1[[#This Row],[m_miasto]]+Table1[[#This Row],[k_miasto]]+Table1[[#This Row],[m_wies]]+Table1[[#This Row],[k_wies]]</f>
        <v>377825</v>
      </c>
      <c r="H985">
        <f>Table1[[#This Row],[m_miasto]]+Table1[[#This Row],[k_miasto]]</f>
        <v>252165</v>
      </c>
      <c r="I985">
        <f>Table1[[#This Row],[m_wies]]+Table1[[#This Row],[k_wies]]</f>
        <v>125660</v>
      </c>
      <c r="J985" s="1">
        <f>Table1[[#This Row],[m_miasto]]*Table1[[#This Row],[wiek]]</f>
        <v>7535642</v>
      </c>
      <c r="K985" s="1">
        <f>Table1[[#This Row],[m_miasto]]+Table1[[#This Row],[m_wies]]-Table1[[#This Row],[k_miasto]]-Table1[[#This Row],[k_wies]]</f>
        <v>-64335</v>
      </c>
      <c r="L985" s="1" cm="1">
        <f t="array" ref="L985">_xlfn.IFS(A984&lt;&gt;Table1[[#This Row],[rok]],0,AND(L984=0, Table1[[#This Row],[Column1]]&lt;0),Table1[[#This Row],[wiek]]*Table1[[#This Row],[rok]],L984&lt;&gt;0,L984,L984=0,L984)</f>
        <v>103122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3">
      <c r="A986">
        <v>2022</v>
      </c>
      <c r="B986">
        <v>75</v>
      </c>
      <c r="C986">
        <v>91528</v>
      </c>
      <c r="D986">
        <v>138478</v>
      </c>
      <c r="E986">
        <v>47779</v>
      </c>
      <c r="F986">
        <v>64603</v>
      </c>
      <c r="G986">
        <f>Table1[[#This Row],[m_miasto]]+Table1[[#This Row],[k_miasto]]+Table1[[#This Row],[m_wies]]+Table1[[#This Row],[k_wies]]</f>
        <v>342388</v>
      </c>
      <c r="H986">
        <f>Table1[[#This Row],[m_miasto]]+Table1[[#This Row],[k_miasto]]</f>
        <v>230006</v>
      </c>
      <c r="I986">
        <f>Table1[[#This Row],[m_wies]]+Table1[[#This Row],[k_wies]]</f>
        <v>112382</v>
      </c>
      <c r="J986" s="1">
        <f>Table1[[#This Row],[m_miasto]]*Table1[[#This Row],[wiek]]</f>
        <v>6864600</v>
      </c>
      <c r="K986" s="1">
        <f>Table1[[#This Row],[m_miasto]]+Table1[[#This Row],[m_wies]]-Table1[[#This Row],[k_miasto]]-Table1[[#This Row],[k_wies]]</f>
        <v>-63774</v>
      </c>
      <c r="L986" s="1" cm="1">
        <f t="array" ref="L986">_xlfn.IFS(A985&lt;&gt;Table1[[#This Row],[rok]],0,AND(L985=0, Table1[[#This Row],[Column1]]&lt;0),Table1[[#This Row],[wiek]]*Table1[[#This Row],[rok]],L985&lt;&gt;0,L985,L985=0,L985)</f>
        <v>103122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3">
      <c r="A987">
        <v>2022</v>
      </c>
      <c r="B987">
        <v>76</v>
      </c>
      <c r="C987">
        <v>79529</v>
      </c>
      <c r="D987">
        <v>123700</v>
      </c>
      <c r="E987">
        <v>40421</v>
      </c>
      <c r="F987">
        <v>57772</v>
      </c>
      <c r="G987">
        <f>Table1[[#This Row],[m_miasto]]+Table1[[#This Row],[k_miasto]]+Table1[[#This Row],[m_wies]]+Table1[[#This Row],[k_wies]]</f>
        <v>301422</v>
      </c>
      <c r="H987">
        <f>Table1[[#This Row],[m_miasto]]+Table1[[#This Row],[k_miasto]]</f>
        <v>203229</v>
      </c>
      <c r="I987">
        <f>Table1[[#This Row],[m_wies]]+Table1[[#This Row],[k_wies]]</f>
        <v>98193</v>
      </c>
      <c r="J987" s="1">
        <f>Table1[[#This Row],[m_miasto]]*Table1[[#This Row],[wiek]]</f>
        <v>6044204</v>
      </c>
      <c r="K987" s="1">
        <f>Table1[[#This Row],[m_miasto]]+Table1[[#This Row],[m_wies]]-Table1[[#This Row],[k_miasto]]-Table1[[#This Row],[k_wies]]</f>
        <v>-61522</v>
      </c>
      <c r="L987" s="1" cm="1">
        <f t="array" ref="L987">_xlfn.IFS(A986&lt;&gt;Table1[[#This Row],[rok]],0,AND(L986=0, Table1[[#This Row],[Column1]]&lt;0),Table1[[#This Row],[wiek]]*Table1[[#This Row],[rok]],L986&lt;&gt;0,L986,L986=0,L986)</f>
        <v>103122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3">
      <c r="A988">
        <v>2022</v>
      </c>
      <c r="B988">
        <v>77</v>
      </c>
      <c r="C988">
        <v>53343</v>
      </c>
      <c r="D988">
        <v>85485</v>
      </c>
      <c r="E988">
        <v>27979</v>
      </c>
      <c r="F988">
        <v>42450</v>
      </c>
      <c r="G988">
        <f>Table1[[#This Row],[m_miasto]]+Table1[[#This Row],[k_miasto]]+Table1[[#This Row],[m_wies]]+Table1[[#This Row],[k_wies]]</f>
        <v>209257</v>
      </c>
      <c r="H988">
        <f>Table1[[#This Row],[m_miasto]]+Table1[[#This Row],[k_miasto]]</f>
        <v>138828</v>
      </c>
      <c r="I988">
        <f>Table1[[#This Row],[m_wies]]+Table1[[#This Row],[k_wies]]</f>
        <v>70429</v>
      </c>
      <c r="J988" s="1">
        <f>Table1[[#This Row],[m_miasto]]*Table1[[#This Row],[wiek]]</f>
        <v>4107411</v>
      </c>
      <c r="K988" s="1">
        <f>Table1[[#This Row],[m_miasto]]+Table1[[#This Row],[m_wies]]-Table1[[#This Row],[k_miasto]]-Table1[[#This Row],[k_wies]]</f>
        <v>-46613</v>
      </c>
      <c r="L988" s="1" cm="1">
        <f t="array" ref="L988">_xlfn.IFS(A987&lt;&gt;Table1[[#This Row],[rok]],0,AND(L987=0, Table1[[#This Row],[Column1]]&lt;0),Table1[[#This Row],[wiek]]*Table1[[#This Row],[rok]],L987&lt;&gt;0,L987,L987=0,L987)</f>
        <v>103122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3">
      <c r="A989">
        <v>2022</v>
      </c>
      <c r="B989">
        <v>78</v>
      </c>
      <c r="C989">
        <v>49611</v>
      </c>
      <c r="D989">
        <v>82433</v>
      </c>
      <c r="E989">
        <v>25958</v>
      </c>
      <c r="F989">
        <v>41259</v>
      </c>
      <c r="G989">
        <f>Table1[[#This Row],[m_miasto]]+Table1[[#This Row],[k_miasto]]+Table1[[#This Row],[m_wies]]+Table1[[#This Row],[k_wies]]</f>
        <v>199261</v>
      </c>
      <c r="H989">
        <f>Table1[[#This Row],[m_miasto]]+Table1[[#This Row],[k_miasto]]</f>
        <v>132044</v>
      </c>
      <c r="I989">
        <f>Table1[[#This Row],[m_wies]]+Table1[[#This Row],[k_wies]]</f>
        <v>67217</v>
      </c>
      <c r="J989" s="1">
        <f>Table1[[#This Row],[m_miasto]]*Table1[[#This Row],[wiek]]</f>
        <v>3869658</v>
      </c>
      <c r="K989" s="1">
        <f>Table1[[#This Row],[m_miasto]]+Table1[[#This Row],[m_wies]]-Table1[[#This Row],[k_miasto]]-Table1[[#This Row],[k_wies]]</f>
        <v>-48123</v>
      </c>
      <c r="L989" s="1" cm="1">
        <f t="array" ref="L989">_xlfn.IFS(A988&lt;&gt;Table1[[#This Row],[rok]],0,AND(L988=0, Table1[[#This Row],[Column1]]&lt;0),Table1[[#This Row],[wiek]]*Table1[[#This Row],[rok]],L988&lt;&gt;0,L988,L988=0,L988)</f>
        <v>103122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3">
      <c r="A990">
        <v>2022</v>
      </c>
      <c r="B990">
        <v>79</v>
      </c>
      <c r="C990">
        <v>45494</v>
      </c>
      <c r="D990">
        <v>77058</v>
      </c>
      <c r="E990">
        <v>23403</v>
      </c>
      <c r="F990">
        <v>38999</v>
      </c>
      <c r="G990">
        <f>Table1[[#This Row],[m_miasto]]+Table1[[#This Row],[k_miasto]]+Table1[[#This Row],[m_wies]]+Table1[[#This Row],[k_wies]]</f>
        <v>184954</v>
      </c>
      <c r="H990">
        <f>Table1[[#This Row],[m_miasto]]+Table1[[#This Row],[k_miasto]]</f>
        <v>122552</v>
      </c>
      <c r="I990">
        <f>Table1[[#This Row],[m_wies]]+Table1[[#This Row],[k_wies]]</f>
        <v>62402</v>
      </c>
      <c r="J990" s="1">
        <f>Table1[[#This Row],[m_miasto]]*Table1[[#This Row],[wiek]]</f>
        <v>3594026</v>
      </c>
      <c r="K990" s="1">
        <f>Table1[[#This Row],[m_miasto]]+Table1[[#This Row],[m_wies]]-Table1[[#This Row],[k_miasto]]-Table1[[#This Row],[k_wies]]</f>
        <v>-47160</v>
      </c>
      <c r="L990" s="1" cm="1">
        <f t="array" ref="L990">_xlfn.IFS(A989&lt;&gt;Table1[[#This Row],[rok]],0,AND(L989=0, Table1[[#This Row],[Column1]]&lt;0),Table1[[#This Row],[wiek]]*Table1[[#This Row],[rok]],L989&lt;&gt;0,L989,L989=0,L989)</f>
        <v>103122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3">
      <c r="A991">
        <v>2022</v>
      </c>
      <c r="B991">
        <v>80</v>
      </c>
      <c r="C991">
        <v>41333</v>
      </c>
      <c r="D991">
        <v>72970</v>
      </c>
      <c r="E991">
        <v>21194</v>
      </c>
      <c r="F991">
        <v>37057</v>
      </c>
      <c r="G991">
        <f>Table1[[#This Row],[m_miasto]]+Table1[[#This Row],[k_miasto]]+Table1[[#This Row],[m_wies]]+Table1[[#This Row],[k_wies]]</f>
        <v>172554</v>
      </c>
      <c r="H991">
        <f>Table1[[#This Row],[m_miasto]]+Table1[[#This Row],[k_miasto]]</f>
        <v>114303</v>
      </c>
      <c r="I991">
        <f>Table1[[#This Row],[m_wies]]+Table1[[#This Row],[k_wies]]</f>
        <v>58251</v>
      </c>
      <c r="J991" s="1">
        <f>Table1[[#This Row],[m_miasto]]*Table1[[#This Row],[wiek]]</f>
        <v>3306640</v>
      </c>
      <c r="K991" s="1">
        <f>Table1[[#This Row],[m_miasto]]+Table1[[#This Row],[m_wies]]-Table1[[#This Row],[k_miasto]]-Table1[[#This Row],[k_wies]]</f>
        <v>-47500</v>
      </c>
      <c r="L991" s="1" cm="1">
        <f t="array" ref="L991">_xlfn.IFS(A990&lt;&gt;Table1[[#This Row],[rok]],0,AND(L990=0, Table1[[#This Row],[Column1]]&lt;0),Table1[[#This Row],[wiek]]*Table1[[#This Row],[rok]],L990&lt;&gt;0,L990,L990=0,L990)</f>
        <v>103122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3">
      <c r="A992">
        <v>2022</v>
      </c>
      <c r="B992">
        <v>81</v>
      </c>
      <c r="C992">
        <v>40141</v>
      </c>
      <c r="D992">
        <v>74447</v>
      </c>
      <c r="E992">
        <v>21499</v>
      </c>
      <c r="F992">
        <v>38228</v>
      </c>
      <c r="G992">
        <f>Table1[[#This Row],[m_miasto]]+Table1[[#This Row],[k_miasto]]+Table1[[#This Row],[m_wies]]+Table1[[#This Row],[k_wies]]</f>
        <v>174315</v>
      </c>
      <c r="H992">
        <f>Table1[[#This Row],[m_miasto]]+Table1[[#This Row],[k_miasto]]</f>
        <v>114588</v>
      </c>
      <c r="I992">
        <f>Table1[[#This Row],[m_wies]]+Table1[[#This Row],[k_wies]]</f>
        <v>59727</v>
      </c>
      <c r="J992" s="1">
        <f>Table1[[#This Row],[m_miasto]]*Table1[[#This Row],[wiek]]</f>
        <v>3251421</v>
      </c>
      <c r="K992" s="1">
        <f>Table1[[#This Row],[m_miasto]]+Table1[[#This Row],[m_wies]]-Table1[[#This Row],[k_miasto]]-Table1[[#This Row],[k_wies]]</f>
        <v>-51035</v>
      </c>
      <c r="L992" s="1" cm="1">
        <f t="array" ref="L992">_xlfn.IFS(A991&lt;&gt;Table1[[#This Row],[rok]],0,AND(L991=0, Table1[[#This Row],[Column1]]&lt;0),Table1[[#This Row],[wiek]]*Table1[[#This Row],[rok]],L991&lt;&gt;0,L991,L991=0,L991)</f>
        <v>103122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3">
      <c r="A993">
        <v>2022</v>
      </c>
      <c r="B993">
        <v>82</v>
      </c>
      <c r="C993">
        <v>37963</v>
      </c>
      <c r="D993">
        <v>73517</v>
      </c>
      <c r="E993">
        <v>20611</v>
      </c>
      <c r="F993">
        <v>39111</v>
      </c>
      <c r="G993">
        <f>Table1[[#This Row],[m_miasto]]+Table1[[#This Row],[k_miasto]]+Table1[[#This Row],[m_wies]]+Table1[[#This Row],[k_wies]]</f>
        <v>171202</v>
      </c>
      <c r="H993">
        <f>Table1[[#This Row],[m_miasto]]+Table1[[#This Row],[k_miasto]]</f>
        <v>111480</v>
      </c>
      <c r="I993">
        <f>Table1[[#This Row],[m_wies]]+Table1[[#This Row],[k_wies]]</f>
        <v>59722</v>
      </c>
      <c r="J993" s="1">
        <f>Table1[[#This Row],[m_miasto]]*Table1[[#This Row],[wiek]]</f>
        <v>3112966</v>
      </c>
      <c r="K993" s="1">
        <f>Table1[[#This Row],[m_miasto]]+Table1[[#This Row],[m_wies]]-Table1[[#This Row],[k_miasto]]-Table1[[#This Row],[k_wies]]</f>
        <v>-54054</v>
      </c>
      <c r="L993" s="1" cm="1">
        <f t="array" ref="L993">_xlfn.IFS(A992&lt;&gt;Table1[[#This Row],[rok]],0,AND(L992=0, Table1[[#This Row],[Column1]]&lt;0),Table1[[#This Row],[wiek]]*Table1[[#This Row],[rok]],L992&lt;&gt;0,L992,L992=0,L992)</f>
        <v>103122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3">
      <c r="A994">
        <v>2022</v>
      </c>
      <c r="B994">
        <v>83</v>
      </c>
      <c r="C994">
        <v>34484</v>
      </c>
      <c r="D994">
        <v>69612</v>
      </c>
      <c r="E994">
        <v>18655</v>
      </c>
      <c r="F994">
        <v>37430</v>
      </c>
      <c r="G994">
        <f>Table1[[#This Row],[m_miasto]]+Table1[[#This Row],[k_miasto]]+Table1[[#This Row],[m_wies]]+Table1[[#This Row],[k_wies]]</f>
        <v>160181</v>
      </c>
      <c r="H994">
        <f>Table1[[#This Row],[m_miasto]]+Table1[[#This Row],[k_miasto]]</f>
        <v>104096</v>
      </c>
      <c r="I994">
        <f>Table1[[#This Row],[m_wies]]+Table1[[#This Row],[k_wies]]</f>
        <v>56085</v>
      </c>
      <c r="J994" s="1">
        <f>Table1[[#This Row],[m_miasto]]*Table1[[#This Row],[wiek]]</f>
        <v>2862172</v>
      </c>
      <c r="K994" s="1">
        <f>Table1[[#This Row],[m_miasto]]+Table1[[#This Row],[m_wies]]-Table1[[#This Row],[k_miasto]]-Table1[[#This Row],[k_wies]]</f>
        <v>-53903</v>
      </c>
      <c r="L994" s="1" cm="1">
        <f t="array" ref="L994">_xlfn.IFS(A993&lt;&gt;Table1[[#This Row],[rok]],0,AND(L993=0, Table1[[#This Row],[Column1]]&lt;0),Table1[[#This Row],[wiek]]*Table1[[#This Row],[rok]],L993&lt;&gt;0,L993,L993=0,L993)</f>
        <v>103122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3">
      <c r="A995">
        <v>2022</v>
      </c>
      <c r="B995">
        <v>84</v>
      </c>
      <c r="C995">
        <v>30817</v>
      </c>
      <c r="D995">
        <v>64903</v>
      </c>
      <c r="E995">
        <v>16909</v>
      </c>
      <c r="F995">
        <v>35416</v>
      </c>
      <c r="G995">
        <f>Table1[[#This Row],[m_miasto]]+Table1[[#This Row],[k_miasto]]+Table1[[#This Row],[m_wies]]+Table1[[#This Row],[k_wies]]</f>
        <v>148045</v>
      </c>
      <c r="H995">
        <f>Table1[[#This Row],[m_miasto]]+Table1[[#This Row],[k_miasto]]</f>
        <v>95720</v>
      </c>
      <c r="I995">
        <f>Table1[[#This Row],[m_wies]]+Table1[[#This Row],[k_wies]]</f>
        <v>52325</v>
      </c>
      <c r="J995" s="1">
        <f>Table1[[#This Row],[m_miasto]]*Table1[[#This Row],[wiek]]</f>
        <v>2588628</v>
      </c>
      <c r="K995" s="1">
        <f>Table1[[#This Row],[m_miasto]]+Table1[[#This Row],[m_wies]]-Table1[[#This Row],[k_miasto]]-Table1[[#This Row],[k_wies]]</f>
        <v>-52593</v>
      </c>
      <c r="L995" s="1" cm="1">
        <f t="array" ref="L995">_xlfn.IFS(A994&lt;&gt;Table1[[#This Row],[rok]],0,AND(L994=0, Table1[[#This Row],[Column1]]&lt;0),Table1[[#This Row],[wiek]]*Table1[[#This Row],[rok]],L994&lt;&gt;0,L994,L994=0,L994)</f>
        <v>103122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3">
      <c r="A996">
        <v>2022</v>
      </c>
      <c r="B996">
        <v>85</v>
      </c>
      <c r="C996">
        <v>27969</v>
      </c>
      <c r="D996">
        <v>60509</v>
      </c>
      <c r="E996">
        <v>14967</v>
      </c>
      <c r="F996">
        <v>32947</v>
      </c>
      <c r="G996">
        <f>Table1[[#This Row],[m_miasto]]+Table1[[#This Row],[k_miasto]]+Table1[[#This Row],[m_wies]]+Table1[[#This Row],[k_wies]]</f>
        <v>136392</v>
      </c>
      <c r="H996">
        <f>Table1[[#This Row],[m_miasto]]+Table1[[#This Row],[k_miasto]]</f>
        <v>88478</v>
      </c>
      <c r="I996">
        <f>Table1[[#This Row],[m_wies]]+Table1[[#This Row],[k_wies]]</f>
        <v>47914</v>
      </c>
      <c r="J996" s="1">
        <f>Table1[[#This Row],[m_miasto]]*Table1[[#This Row],[wiek]]</f>
        <v>2377365</v>
      </c>
      <c r="K996" s="1">
        <f>Table1[[#This Row],[m_miasto]]+Table1[[#This Row],[m_wies]]-Table1[[#This Row],[k_miasto]]-Table1[[#This Row],[k_wies]]</f>
        <v>-50520</v>
      </c>
      <c r="L996" s="1" cm="1">
        <f t="array" ref="L996">_xlfn.IFS(A995&lt;&gt;Table1[[#This Row],[rok]],0,AND(L995=0, Table1[[#This Row],[Column1]]&lt;0),Table1[[#This Row],[wiek]]*Table1[[#This Row],[rok]],L995&lt;&gt;0,L995,L995=0,L995)</f>
        <v>103122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3">
      <c r="A997">
        <v>2022</v>
      </c>
      <c r="B997">
        <v>86</v>
      </c>
      <c r="C997">
        <v>24916</v>
      </c>
      <c r="D997">
        <v>55976</v>
      </c>
      <c r="E997">
        <v>13079</v>
      </c>
      <c r="F997">
        <v>30409</v>
      </c>
      <c r="G997">
        <f>Table1[[#This Row],[m_miasto]]+Table1[[#This Row],[k_miasto]]+Table1[[#This Row],[m_wies]]+Table1[[#This Row],[k_wies]]</f>
        <v>124380</v>
      </c>
      <c r="H997">
        <f>Table1[[#This Row],[m_miasto]]+Table1[[#This Row],[k_miasto]]</f>
        <v>80892</v>
      </c>
      <c r="I997">
        <f>Table1[[#This Row],[m_wies]]+Table1[[#This Row],[k_wies]]</f>
        <v>43488</v>
      </c>
      <c r="J997" s="1">
        <f>Table1[[#This Row],[m_miasto]]*Table1[[#This Row],[wiek]]</f>
        <v>2142776</v>
      </c>
      <c r="K997" s="1">
        <f>Table1[[#This Row],[m_miasto]]+Table1[[#This Row],[m_wies]]-Table1[[#This Row],[k_miasto]]-Table1[[#This Row],[k_wies]]</f>
        <v>-48390</v>
      </c>
      <c r="L997" s="1" cm="1">
        <f t="array" ref="L997">_xlfn.IFS(A996&lt;&gt;Table1[[#This Row],[rok]],0,AND(L996=0, Table1[[#This Row],[Column1]]&lt;0),Table1[[#This Row],[wiek]]*Table1[[#This Row],[rok]],L996&lt;&gt;0,L996,L996=0,L996)</f>
        <v>103122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3">
      <c r="A998">
        <v>2022</v>
      </c>
      <c r="B998">
        <v>87</v>
      </c>
      <c r="C998">
        <v>21219</v>
      </c>
      <c r="D998">
        <v>49320</v>
      </c>
      <c r="E998">
        <v>11221</v>
      </c>
      <c r="F998">
        <v>27364</v>
      </c>
      <c r="G998">
        <f>Table1[[#This Row],[m_miasto]]+Table1[[#This Row],[k_miasto]]+Table1[[#This Row],[m_wies]]+Table1[[#This Row],[k_wies]]</f>
        <v>109124</v>
      </c>
      <c r="H998">
        <f>Table1[[#This Row],[m_miasto]]+Table1[[#This Row],[k_miasto]]</f>
        <v>70539</v>
      </c>
      <c r="I998">
        <f>Table1[[#This Row],[m_wies]]+Table1[[#This Row],[k_wies]]</f>
        <v>38585</v>
      </c>
      <c r="J998" s="1">
        <f>Table1[[#This Row],[m_miasto]]*Table1[[#This Row],[wiek]]</f>
        <v>1846053</v>
      </c>
      <c r="K998" s="1">
        <f>Table1[[#This Row],[m_miasto]]+Table1[[#This Row],[m_wies]]-Table1[[#This Row],[k_miasto]]-Table1[[#This Row],[k_wies]]</f>
        <v>-44244</v>
      </c>
      <c r="L998" s="1" cm="1">
        <f t="array" ref="L998">_xlfn.IFS(A997&lt;&gt;Table1[[#This Row],[rok]],0,AND(L997=0, Table1[[#This Row],[Column1]]&lt;0),Table1[[#This Row],[wiek]]*Table1[[#This Row],[rok]],L997&lt;&gt;0,L997,L997=0,L997)</f>
        <v>103122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3">
      <c r="A999">
        <v>2022</v>
      </c>
      <c r="B999">
        <v>88</v>
      </c>
      <c r="C999">
        <v>17627</v>
      </c>
      <c r="D999">
        <v>42415</v>
      </c>
      <c r="E999">
        <v>9378</v>
      </c>
      <c r="F999">
        <v>24162</v>
      </c>
      <c r="G999">
        <f>Table1[[#This Row],[m_miasto]]+Table1[[#This Row],[k_miasto]]+Table1[[#This Row],[m_wies]]+Table1[[#This Row],[k_wies]]</f>
        <v>93582</v>
      </c>
      <c r="H999">
        <f>Table1[[#This Row],[m_miasto]]+Table1[[#This Row],[k_miasto]]</f>
        <v>60042</v>
      </c>
      <c r="I999">
        <f>Table1[[#This Row],[m_wies]]+Table1[[#This Row],[k_wies]]</f>
        <v>33540</v>
      </c>
      <c r="J999" s="1">
        <f>Table1[[#This Row],[m_miasto]]*Table1[[#This Row],[wiek]]</f>
        <v>1551176</v>
      </c>
      <c r="K999" s="1">
        <f>Table1[[#This Row],[m_miasto]]+Table1[[#This Row],[m_wies]]-Table1[[#This Row],[k_miasto]]-Table1[[#This Row],[k_wies]]</f>
        <v>-39572</v>
      </c>
      <c r="L999" s="1" cm="1">
        <f t="array" ref="L999">_xlfn.IFS(A998&lt;&gt;Table1[[#This Row],[rok]],0,AND(L998=0, Table1[[#This Row],[Column1]]&lt;0),Table1[[#This Row],[wiek]]*Table1[[#This Row],[rok]],L998&lt;&gt;0,L998,L998=0,L998)</f>
        <v>103122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3">
      <c r="A1000">
        <v>2022</v>
      </c>
      <c r="B1000">
        <v>89</v>
      </c>
      <c r="C1000">
        <v>14710</v>
      </c>
      <c r="D1000">
        <v>36222</v>
      </c>
      <c r="E1000">
        <v>7765</v>
      </c>
      <c r="F1000">
        <v>20896</v>
      </c>
      <c r="G1000">
        <f>Table1[[#This Row],[m_miasto]]+Table1[[#This Row],[k_miasto]]+Table1[[#This Row],[m_wies]]+Table1[[#This Row],[k_wies]]</f>
        <v>79593</v>
      </c>
      <c r="H1000">
        <f>Table1[[#This Row],[m_miasto]]+Table1[[#This Row],[k_miasto]]</f>
        <v>50932</v>
      </c>
      <c r="I1000">
        <f>Table1[[#This Row],[m_wies]]+Table1[[#This Row],[k_wies]]</f>
        <v>28661</v>
      </c>
      <c r="J1000" s="1">
        <f>Table1[[#This Row],[m_miasto]]*Table1[[#This Row],[wiek]]</f>
        <v>1309190</v>
      </c>
      <c r="K1000" s="1">
        <f>Table1[[#This Row],[m_miasto]]+Table1[[#This Row],[m_wies]]-Table1[[#This Row],[k_miasto]]-Table1[[#This Row],[k_wies]]</f>
        <v>-34643</v>
      </c>
      <c r="L1000" s="1" cm="1">
        <f t="array" ref="L1000">_xlfn.IFS(A999&lt;&gt;Table1[[#This Row],[rok]],0,AND(L999=0, Table1[[#This Row],[Column1]]&lt;0),Table1[[#This Row],[wiek]]*Table1[[#This Row],[rok]],L999&lt;&gt;0,L999,L999=0,L999)</f>
        <v>103122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x14ac:dyDescent="0.3">
      <c r="A1001">
        <v>2022</v>
      </c>
      <c r="B1001">
        <v>90</v>
      </c>
      <c r="C1001">
        <v>12599</v>
      </c>
      <c r="D1001">
        <v>32209</v>
      </c>
      <c r="E1001">
        <v>6530</v>
      </c>
      <c r="F1001">
        <v>19154</v>
      </c>
      <c r="G1001">
        <f>Table1[[#This Row],[m_miasto]]+Table1[[#This Row],[k_miasto]]+Table1[[#This Row],[m_wies]]+Table1[[#This Row],[k_wies]]</f>
        <v>70492</v>
      </c>
      <c r="H1001">
        <f>Table1[[#This Row],[m_miasto]]+Table1[[#This Row],[k_miasto]]</f>
        <v>44808</v>
      </c>
      <c r="I1001">
        <f>Table1[[#This Row],[m_wies]]+Table1[[#This Row],[k_wies]]</f>
        <v>25684</v>
      </c>
      <c r="J1001" s="1">
        <f>Table1[[#This Row],[m_miasto]]*Table1[[#This Row],[wiek]]</f>
        <v>1133910</v>
      </c>
      <c r="K1001" s="1">
        <f>Table1[[#This Row],[m_miasto]]+Table1[[#This Row],[m_wies]]-Table1[[#This Row],[k_miasto]]-Table1[[#This Row],[k_wies]]</f>
        <v>-32234</v>
      </c>
      <c r="L1001" s="1" cm="1">
        <f t="array" ref="L1001">_xlfn.IFS(A1000&lt;&gt;Table1[[#This Row],[rok]],0,AND(L1000=0, Table1[[#This Row],[Column1]]&lt;0),Table1[[#This Row],[wiek]]*Table1[[#This Row],[rok]],L1000&lt;&gt;0,L1000,L1000=0,L1000)</f>
        <v>103122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x14ac:dyDescent="0.3">
      <c r="A1002">
        <v>2022</v>
      </c>
      <c r="B1002">
        <v>91</v>
      </c>
      <c r="C1002">
        <v>10409</v>
      </c>
      <c r="D1002">
        <v>27118</v>
      </c>
      <c r="E1002">
        <v>5391</v>
      </c>
      <c r="F1002">
        <v>16500</v>
      </c>
      <c r="G1002">
        <f>Table1[[#This Row],[m_miasto]]+Table1[[#This Row],[k_miasto]]+Table1[[#This Row],[m_wies]]+Table1[[#This Row],[k_wies]]</f>
        <v>59418</v>
      </c>
      <c r="H1002">
        <f>Table1[[#This Row],[m_miasto]]+Table1[[#This Row],[k_miasto]]</f>
        <v>37527</v>
      </c>
      <c r="I1002">
        <f>Table1[[#This Row],[m_wies]]+Table1[[#This Row],[k_wies]]</f>
        <v>21891</v>
      </c>
      <c r="J1002" s="1">
        <f>Table1[[#This Row],[m_miasto]]*Table1[[#This Row],[wiek]]</f>
        <v>947219</v>
      </c>
      <c r="K1002" s="1">
        <f>Table1[[#This Row],[m_miasto]]+Table1[[#This Row],[m_wies]]-Table1[[#This Row],[k_miasto]]-Table1[[#This Row],[k_wies]]</f>
        <v>-27818</v>
      </c>
      <c r="L1002" s="1" cm="1">
        <f t="array" ref="L1002">_xlfn.IFS(A1001&lt;&gt;Table1[[#This Row],[rok]],0,AND(L1001=0, Table1[[#This Row],[Column1]]&lt;0),Table1[[#This Row],[wiek]]*Table1[[#This Row],[rok]],L1001&lt;&gt;0,L1001,L1001=0,L1001)</f>
        <v>103122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x14ac:dyDescent="0.3">
      <c r="A1003">
        <v>2022</v>
      </c>
      <c r="B1003">
        <v>92</v>
      </c>
      <c r="C1003">
        <v>8420</v>
      </c>
      <c r="D1003">
        <v>22967</v>
      </c>
      <c r="E1003">
        <v>4362</v>
      </c>
      <c r="F1003">
        <v>14055</v>
      </c>
      <c r="G1003">
        <f>Table1[[#This Row],[m_miasto]]+Table1[[#This Row],[k_miasto]]+Table1[[#This Row],[m_wies]]+Table1[[#This Row],[k_wies]]</f>
        <v>49804</v>
      </c>
      <c r="H1003">
        <f>Table1[[#This Row],[m_miasto]]+Table1[[#This Row],[k_miasto]]</f>
        <v>31387</v>
      </c>
      <c r="I1003">
        <f>Table1[[#This Row],[m_wies]]+Table1[[#This Row],[k_wies]]</f>
        <v>18417</v>
      </c>
      <c r="J1003" s="1">
        <f>Table1[[#This Row],[m_miasto]]*Table1[[#This Row],[wiek]]</f>
        <v>774640</v>
      </c>
      <c r="K1003" s="1">
        <f>Table1[[#This Row],[m_miasto]]+Table1[[#This Row],[m_wies]]-Table1[[#This Row],[k_miasto]]-Table1[[#This Row],[k_wies]]</f>
        <v>-24240</v>
      </c>
      <c r="L1003" s="1" cm="1">
        <f t="array" ref="L1003">_xlfn.IFS(A1002&lt;&gt;Table1[[#This Row],[rok]],0,AND(L1002=0, Table1[[#This Row],[Column1]]&lt;0),Table1[[#This Row],[wiek]]*Table1[[#This Row],[rok]],L1002&lt;&gt;0,L1002,L1002=0,L1002)</f>
        <v>103122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x14ac:dyDescent="0.3">
      <c r="A1004">
        <v>2022</v>
      </c>
      <c r="B1004">
        <v>93</v>
      </c>
      <c r="C1004">
        <v>6091</v>
      </c>
      <c r="D1004">
        <v>17463</v>
      </c>
      <c r="E1004">
        <v>3252</v>
      </c>
      <c r="F1004">
        <v>10951</v>
      </c>
      <c r="G1004">
        <f>Table1[[#This Row],[m_miasto]]+Table1[[#This Row],[k_miasto]]+Table1[[#This Row],[m_wies]]+Table1[[#This Row],[k_wies]]</f>
        <v>37757</v>
      </c>
      <c r="H1004">
        <f>Table1[[#This Row],[m_miasto]]+Table1[[#This Row],[k_miasto]]</f>
        <v>23554</v>
      </c>
      <c r="I1004">
        <f>Table1[[#This Row],[m_wies]]+Table1[[#This Row],[k_wies]]</f>
        <v>14203</v>
      </c>
      <c r="J1004" s="1">
        <f>Table1[[#This Row],[m_miasto]]*Table1[[#This Row],[wiek]]</f>
        <v>566463</v>
      </c>
      <c r="K1004" s="1">
        <f>Table1[[#This Row],[m_miasto]]+Table1[[#This Row],[m_wies]]-Table1[[#This Row],[k_miasto]]-Table1[[#This Row],[k_wies]]</f>
        <v>-19071</v>
      </c>
      <c r="L1004" s="1" cm="1">
        <f t="array" ref="L1004">_xlfn.IFS(A1003&lt;&gt;Table1[[#This Row],[rok]],0,AND(L1003=0, Table1[[#This Row],[Column1]]&lt;0),Table1[[#This Row],[wiek]]*Table1[[#This Row],[rok]],L1003&lt;&gt;0,L1003,L1003=0,L1003)</f>
        <v>103122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x14ac:dyDescent="0.3">
      <c r="A1005">
        <v>2022</v>
      </c>
      <c r="B1005">
        <v>94</v>
      </c>
      <c r="C1005">
        <v>4490</v>
      </c>
      <c r="D1005">
        <v>13373</v>
      </c>
      <c r="E1005">
        <v>2379</v>
      </c>
      <c r="F1005">
        <v>8493</v>
      </c>
      <c r="G1005">
        <f>Table1[[#This Row],[m_miasto]]+Table1[[#This Row],[k_miasto]]+Table1[[#This Row],[m_wies]]+Table1[[#This Row],[k_wies]]</f>
        <v>28735</v>
      </c>
      <c r="H1005">
        <f>Table1[[#This Row],[m_miasto]]+Table1[[#This Row],[k_miasto]]</f>
        <v>17863</v>
      </c>
      <c r="I1005">
        <f>Table1[[#This Row],[m_wies]]+Table1[[#This Row],[k_wies]]</f>
        <v>10872</v>
      </c>
      <c r="J1005" s="1">
        <f>Table1[[#This Row],[m_miasto]]*Table1[[#This Row],[wiek]]</f>
        <v>422060</v>
      </c>
      <c r="K1005" s="1">
        <f>Table1[[#This Row],[m_miasto]]+Table1[[#This Row],[m_wies]]-Table1[[#This Row],[k_miasto]]-Table1[[#This Row],[k_wies]]</f>
        <v>-14997</v>
      </c>
      <c r="L1005" s="1" cm="1">
        <f t="array" ref="L1005">_xlfn.IFS(A1004&lt;&gt;Table1[[#This Row],[rok]],0,AND(L1004=0, Table1[[#This Row],[Column1]]&lt;0),Table1[[#This Row],[wiek]]*Table1[[#This Row],[rok]],L1004&lt;&gt;0,L1004,L1004=0,L1004)</f>
        <v>103122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x14ac:dyDescent="0.3">
      <c r="A1006">
        <v>2022</v>
      </c>
      <c r="B1006">
        <v>95</v>
      </c>
      <c r="C1006">
        <v>2987</v>
      </c>
      <c r="D1006">
        <v>9690</v>
      </c>
      <c r="E1006">
        <v>1616</v>
      </c>
      <c r="F1006">
        <v>6269</v>
      </c>
      <c r="G1006">
        <f>Table1[[#This Row],[m_miasto]]+Table1[[#This Row],[k_miasto]]+Table1[[#This Row],[m_wies]]+Table1[[#This Row],[k_wies]]</f>
        <v>20562</v>
      </c>
      <c r="H1006">
        <f>Table1[[#This Row],[m_miasto]]+Table1[[#This Row],[k_miasto]]</f>
        <v>12677</v>
      </c>
      <c r="I1006">
        <f>Table1[[#This Row],[m_wies]]+Table1[[#This Row],[k_wies]]</f>
        <v>7885</v>
      </c>
      <c r="J1006" s="1">
        <f>Table1[[#This Row],[m_miasto]]*Table1[[#This Row],[wiek]]</f>
        <v>283765</v>
      </c>
      <c r="K1006" s="1">
        <f>Table1[[#This Row],[m_miasto]]+Table1[[#This Row],[m_wies]]-Table1[[#This Row],[k_miasto]]-Table1[[#This Row],[k_wies]]</f>
        <v>-11356</v>
      </c>
      <c r="L1006" s="1" cm="1">
        <f t="array" ref="L1006">_xlfn.IFS(A1005&lt;&gt;Table1[[#This Row],[rok]],0,AND(L1005=0, Table1[[#This Row],[Column1]]&lt;0),Table1[[#This Row],[wiek]]*Table1[[#This Row],[rok]],L1005&lt;&gt;0,L1005,L1005=0,L1005)</f>
        <v>103122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x14ac:dyDescent="0.3">
      <c r="A1007">
        <v>2022</v>
      </c>
      <c r="B1007">
        <v>96</v>
      </c>
      <c r="C1007">
        <v>2078</v>
      </c>
      <c r="D1007">
        <v>7441</v>
      </c>
      <c r="E1007">
        <v>1098</v>
      </c>
      <c r="F1007">
        <v>4574</v>
      </c>
      <c r="G1007">
        <f>Table1[[#This Row],[m_miasto]]+Table1[[#This Row],[k_miasto]]+Table1[[#This Row],[m_wies]]+Table1[[#This Row],[k_wies]]</f>
        <v>15191</v>
      </c>
      <c r="H1007">
        <f>Table1[[#This Row],[m_miasto]]+Table1[[#This Row],[k_miasto]]</f>
        <v>9519</v>
      </c>
      <c r="I1007">
        <f>Table1[[#This Row],[m_wies]]+Table1[[#This Row],[k_wies]]</f>
        <v>5672</v>
      </c>
      <c r="J1007" s="1">
        <f>Table1[[#This Row],[m_miasto]]*Table1[[#This Row],[wiek]]</f>
        <v>199488</v>
      </c>
      <c r="K1007" s="1">
        <f>Table1[[#This Row],[m_miasto]]+Table1[[#This Row],[m_wies]]-Table1[[#This Row],[k_miasto]]-Table1[[#This Row],[k_wies]]</f>
        <v>-8839</v>
      </c>
      <c r="L1007" s="1" cm="1">
        <f t="array" ref="L1007">_xlfn.IFS(A1006&lt;&gt;Table1[[#This Row],[rok]],0,AND(L1006=0, Table1[[#This Row],[Column1]]&lt;0),Table1[[#This Row],[wiek]]*Table1[[#This Row],[rok]],L1006&lt;&gt;0,L1006,L1006=0,L1006)</f>
        <v>103122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x14ac:dyDescent="0.3">
      <c r="A1008">
        <v>2022</v>
      </c>
      <c r="B1008">
        <v>97</v>
      </c>
      <c r="C1008">
        <v>1517</v>
      </c>
      <c r="D1008">
        <v>5651</v>
      </c>
      <c r="E1008">
        <v>764</v>
      </c>
      <c r="F1008">
        <v>3397</v>
      </c>
      <c r="G1008">
        <f>Table1[[#This Row],[m_miasto]]+Table1[[#This Row],[k_miasto]]+Table1[[#This Row],[m_wies]]+Table1[[#This Row],[k_wies]]</f>
        <v>11329</v>
      </c>
      <c r="H1008">
        <f>Table1[[#This Row],[m_miasto]]+Table1[[#This Row],[k_miasto]]</f>
        <v>7168</v>
      </c>
      <c r="I1008">
        <f>Table1[[#This Row],[m_wies]]+Table1[[#This Row],[k_wies]]</f>
        <v>4161</v>
      </c>
      <c r="J1008" s="1">
        <f>Table1[[#This Row],[m_miasto]]*Table1[[#This Row],[wiek]]</f>
        <v>147149</v>
      </c>
      <c r="K1008" s="1">
        <f>Table1[[#This Row],[m_miasto]]+Table1[[#This Row],[m_wies]]-Table1[[#This Row],[k_miasto]]-Table1[[#This Row],[k_wies]]</f>
        <v>-6767</v>
      </c>
      <c r="L1008" s="1" cm="1">
        <f t="array" ref="L1008">_xlfn.IFS(A1007&lt;&gt;Table1[[#This Row],[rok]],0,AND(L1007=0, Table1[[#This Row],[Column1]]&lt;0),Table1[[#This Row],[wiek]]*Table1[[#This Row],[rok]],L1007&lt;&gt;0,L1007,L1007=0,L1007)</f>
        <v>103122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x14ac:dyDescent="0.3">
      <c r="A1009">
        <v>2022</v>
      </c>
      <c r="B1009">
        <v>98</v>
      </c>
      <c r="C1009">
        <v>930</v>
      </c>
      <c r="D1009">
        <v>3622</v>
      </c>
      <c r="E1009">
        <v>475</v>
      </c>
      <c r="F1009">
        <v>2194</v>
      </c>
      <c r="G1009">
        <f>Table1[[#This Row],[m_miasto]]+Table1[[#This Row],[k_miasto]]+Table1[[#This Row],[m_wies]]+Table1[[#This Row],[k_wies]]</f>
        <v>7221</v>
      </c>
      <c r="H1009">
        <f>Table1[[#This Row],[m_miasto]]+Table1[[#This Row],[k_miasto]]</f>
        <v>4552</v>
      </c>
      <c r="I1009">
        <f>Table1[[#This Row],[m_wies]]+Table1[[#This Row],[k_wies]]</f>
        <v>2669</v>
      </c>
      <c r="J1009" s="1">
        <f>Table1[[#This Row],[m_miasto]]*Table1[[#This Row],[wiek]]</f>
        <v>91140</v>
      </c>
      <c r="K1009" s="1">
        <f>Table1[[#This Row],[m_miasto]]+Table1[[#This Row],[m_wies]]-Table1[[#This Row],[k_miasto]]-Table1[[#This Row],[k_wies]]</f>
        <v>-4411</v>
      </c>
      <c r="L1009" s="1" cm="1">
        <f t="array" ref="L1009">_xlfn.IFS(A1008&lt;&gt;Table1[[#This Row],[rok]],0,AND(L1008=0, Table1[[#This Row],[Column1]]&lt;0),Table1[[#This Row],[wiek]]*Table1[[#This Row],[rok]],L1008&lt;&gt;0,L1008,L1008=0,L1008)</f>
        <v>103122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x14ac:dyDescent="0.3">
      <c r="A1010">
        <v>2022</v>
      </c>
      <c r="B1010">
        <v>99</v>
      </c>
      <c r="C1010">
        <v>621</v>
      </c>
      <c r="D1010">
        <v>2446</v>
      </c>
      <c r="E1010">
        <v>327</v>
      </c>
      <c r="F1010">
        <v>1465</v>
      </c>
      <c r="G1010">
        <f>Table1[[#This Row],[m_miasto]]+Table1[[#This Row],[k_miasto]]+Table1[[#This Row],[m_wies]]+Table1[[#This Row],[k_wies]]</f>
        <v>4859</v>
      </c>
      <c r="H1010">
        <f>Table1[[#This Row],[m_miasto]]+Table1[[#This Row],[k_miasto]]</f>
        <v>3067</v>
      </c>
      <c r="I1010">
        <f>Table1[[#This Row],[m_wies]]+Table1[[#This Row],[k_wies]]</f>
        <v>1792</v>
      </c>
      <c r="J1010" s="1">
        <f>Table1[[#This Row],[m_miasto]]*Table1[[#This Row],[wiek]]</f>
        <v>61479</v>
      </c>
      <c r="K1010" s="1">
        <f>Table1[[#This Row],[m_miasto]]+Table1[[#This Row],[m_wies]]-Table1[[#This Row],[k_miasto]]-Table1[[#This Row],[k_wies]]</f>
        <v>-2963</v>
      </c>
      <c r="L1010" s="1" cm="1">
        <f t="array" ref="L1010">_xlfn.IFS(A1009&lt;&gt;Table1[[#This Row],[rok]],0,AND(L1009=0, Table1[[#This Row],[Column1]]&lt;0),Table1[[#This Row],[wiek]]*Table1[[#This Row],[rok]],L1009&lt;&gt;0,L1009,L1009=0,L1009)</f>
        <v>103122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x14ac:dyDescent="0.3">
      <c r="A1011">
        <v>2022</v>
      </c>
      <c r="B1011">
        <v>100</v>
      </c>
      <c r="C1011">
        <v>766</v>
      </c>
      <c r="D1011">
        <v>3308</v>
      </c>
      <c r="E1011">
        <v>413</v>
      </c>
      <c r="F1011">
        <v>1937</v>
      </c>
      <c r="G1011">
        <f>Table1[[#This Row],[m_miasto]]+Table1[[#This Row],[k_miasto]]+Table1[[#This Row],[m_wies]]+Table1[[#This Row],[k_wies]]</f>
        <v>6424</v>
      </c>
      <c r="H1011">
        <f>Table1[[#This Row],[m_miasto]]+Table1[[#This Row],[k_miasto]]</f>
        <v>4074</v>
      </c>
      <c r="I1011">
        <f>Table1[[#This Row],[m_wies]]+Table1[[#This Row],[k_wies]]</f>
        <v>2350</v>
      </c>
      <c r="J1011" s="1">
        <f>Table1[[#This Row],[m_miasto]]*Table1[[#This Row],[wiek]]</f>
        <v>76600</v>
      </c>
      <c r="K1011" s="1">
        <f>Table1[[#This Row],[m_miasto]]+Table1[[#This Row],[m_wies]]-Table1[[#This Row],[k_miasto]]-Table1[[#This Row],[k_wies]]</f>
        <v>-4066</v>
      </c>
      <c r="L1011" s="1" cm="1">
        <f t="array" ref="L1011">_xlfn.IFS(A1010&lt;&gt;Table1[[#This Row],[rok]],0,AND(L1010=0, Table1[[#This Row],[Column1]]&lt;0),Table1[[#This Row],[wiek]]*Table1[[#This Row],[rok]],L1010&lt;&gt;0,L1010,L1010=0,L1010)</f>
        <v>103122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x14ac:dyDescent="0.3">
      <c r="A1012">
        <v>2023</v>
      </c>
      <c r="B1012">
        <v>0</v>
      </c>
      <c r="C1012">
        <v>92387</v>
      </c>
      <c r="D1012">
        <v>87110</v>
      </c>
      <c r="E1012">
        <v>74405</v>
      </c>
      <c r="F1012">
        <v>70108</v>
      </c>
      <c r="G1012">
        <f>Table1[[#This Row],[m_miasto]]+Table1[[#This Row],[k_miasto]]+Table1[[#This Row],[m_wies]]+Table1[[#This Row],[k_wies]]</f>
        <v>324010</v>
      </c>
      <c r="H1012">
        <f>Table1[[#This Row],[m_miasto]]+Table1[[#This Row],[k_miasto]]</f>
        <v>179497</v>
      </c>
      <c r="I1012">
        <f>Table1[[#This Row],[m_wies]]+Table1[[#This Row],[k_wies]]</f>
        <v>144513</v>
      </c>
      <c r="J1012" s="1">
        <f>Table1[[#This Row],[m_miasto]]*Table1[[#This Row],[wiek]]</f>
        <v>0</v>
      </c>
      <c r="K1012" s="1">
        <f>Table1[[#This Row],[m_miasto]]+Table1[[#This Row],[m_wies]]-Table1[[#This Row],[k_miasto]]-Table1[[#This Row],[k_wies]]</f>
        <v>9574</v>
      </c>
      <c r="L1012" s="1" cm="1">
        <f t="array" ref="L1012">_xlfn.IFS(A1011&lt;&gt;Table1[[#This Row],[rok]],0,AND(L1011=0, Table1[[#This Row],[Column1]]&lt;0),Table1[[#This Row],[wiek]]*Table1[[#This Row],[rok]],L1011&lt;&gt;0,L1011,L1011=0,L1011)</f>
        <v>0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x14ac:dyDescent="0.3">
      <c r="A1013">
        <v>2023</v>
      </c>
      <c r="B1013">
        <v>1</v>
      </c>
      <c r="C1013">
        <v>94757</v>
      </c>
      <c r="D1013">
        <v>89399</v>
      </c>
      <c r="E1013">
        <v>75662</v>
      </c>
      <c r="F1013">
        <v>71274</v>
      </c>
      <c r="G1013">
        <f>Table1[[#This Row],[m_miasto]]+Table1[[#This Row],[k_miasto]]+Table1[[#This Row],[m_wies]]+Table1[[#This Row],[k_wies]]</f>
        <v>331092</v>
      </c>
      <c r="H1013">
        <f>Table1[[#This Row],[m_miasto]]+Table1[[#This Row],[k_miasto]]</f>
        <v>184156</v>
      </c>
      <c r="I1013">
        <f>Table1[[#This Row],[m_wies]]+Table1[[#This Row],[k_wies]]</f>
        <v>146936</v>
      </c>
      <c r="J1013" s="1">
        <f>Table1[[#This Row],[m_miasto]]*Table1[[#This Row],[wiek]]</f>
        <v>94757</v>
      </c>
      <c r="K1013" s="1">
        <f>Table1[[#This Row],[m_miasto]]+Table1[[#This Row],[m_wies]]-Table1[[#This Row],[k_miasto]]-Table1[[#This Row],[k_wies]]</f>
        <v>9746</v>
      </c>
      <c r="L1013" s="1" cm="1">
        <f t="array" ref="L1013">_xlfn.IFS(A1012&lt;&gt;Table1[[#This Row],[rok]],0,AND(L1012=0, Table1[[#This Row],[Column1]]&lt;0),Table1[[#This Row],[wiek]]*Table1[[#This Row],[rok]],L1012&lt;&gt;0,L1012,L1012=0,L1012)</f>
        <v>0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x14ac:dyDescent="0.3">
      <c r="A1014">
        <v>2023</v>
      </c>
      <c r="B1014">
        <v>2</v>
      </c>
      <c r="C1014">
        <v>96748</v>
      </c>
      <c r="D1014">
        <v>91329</v>
      </c>
      <c r="E1014">
        <v>76820</v>
      </c>
      <c r="F1014">
        <v>72333</v>
      </c>
      <c r="G1014">
        <f>Table1[[#This Row],[m_miasto]]+Table1[[#This Row],[k_miasto]]+Table1[[#This Row],[m_wies]]+Table1[[#This Row],[k_wies]]</f>
        <v>337230</v>
      </c>
      <c r="H1014">
        <f>Table1[[#This Row],[m_miasto]]+Table1[[#This Row],[k_miasto]]</f>
        <v>188077</v>
      </c>
      <c r="I1014">
        <f>Table1[[#This Row],[m_wies]]+Table1[[#This Row],[k_wies]]</f>
        <v>149153</v>
      </c>
      <c r="J1014" s="1">
        <f>Table1[[#This Row],[m_miasto]]*Table1[[#This Row],[wiek]]</f>
        <v>193496</v>
      </c>
      <c r="K1014" s="1">
        <f>Table1[[#This Row],[m_miasto]]+Table1[[#This Row],[m_wies]]-Table1[[#This Row],[k_miasto]]-Table1[[#This Row],[k_wies]]</f>
        <v>9906</v>
      </c>
      <c r="L1014" s="1" cm="1">
        <f t="array" ref="L1014">_xlfn.IFS(A1013&lt;&gt;Table1[[#This Row],[rok]],0,AND(L1013=0, Table1[[#This Row],[Column1]]&lt;0),Table1[[#This Row],[wiek]]*Table1[[#This Row],[rok]],L1013&lt;&gt;0,L1013,L1013=0,L1013)</f>
        <v>0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x14ac:dyDescent="0.3">
      <c r="A1015">
        <v>2023</v>
      </c>
      <c r="B1015">
        <v>3</v>
      </c>
      <c r="C1015">
        <v>98347</v>
      </c>
      <c r="D1015">
        <v>92875</v>
      </c>
      <c r="E1015">
        <v>77766</v>
      </c>
      <c r="F1015">
        <v>73191</v>
      </c>
      <c r="G1015">
        <f>Table1[[#This Row],[m_miasto]]+Table1[[#This Row],[k_miasto]]+Table1[[#This Row],[m_wies]]+Table1[[#This Row],[k_wies]]</f>
        <v>342179</v>
      </c>
      <c r="H1015">
        <f>Table1[[#This Row],[m_miasto]]+Table1[[#This Row],[k_miasto]]</f>
        <v>191222</v>
      </c>
      <c r="I1015">
        <f>Table1[[#This Row],[m_wies]]+Table1[[#This Row],[k_wies]]</f>
        <v>150957</v>
      </c>
      <c r="J1015" s="1">
        <f>Table1[[#This Row],[m_miasto]]*Table1[[#This Row],[wiek]]</f>
        <v>295041</v>
      </c>
      <c r="K1015" s="1">
        <f>Table1[[#This Row],[m_miasto]]+Table1[[#This Row],[m_wies]]-Table1[[#This Row],[k_miasto]]-Table1[[#This Row],[k_wies]]</f>
        <v>10047</v>
      </c>
      <c r="L1015" s="1" cm="1">
        <f t="array" ref="L1015">_xlfn.IFS(A1014&lt;&gt;Table1[[#This Row],[rok]],0,AND(L1014=0, Table1[[#This Row],[Column1]]&lt;0),Table1[[#This Row],[wiek]]*Table1[[#This Row],[rok]],L1014&lt;&gt;0,L1014,L1014=0,L1014)</f>
        <v>0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x14ac:dyDescent="0.3">
      <c r="A1016">
        <v>2023</v>
      </c>
      <c r="B1016">
        <v>4</v>
      </c>
      <c r="C1016">
        <v>99475</v>
      </c>
      <c r="D1016">
        <v>93975</v>
      </c>
      <c r="E1016">
        <v>78465</v>
      </c>
      <c r="F1016">
        <v>73818</v>
      </c>
      <c r="G1016">
        <f>Table1[[#This Row],[m_miasto]]+Table1[[#This Row],[k_miasto]]+Table1[[#This Row],[m_wies]]+Table1[[#This Row],[k_wies]]</f>
        <v>345733</v>
      </c>
      <c r="H1016">
        <f>Table1[[#This Row],[m_miasto]]+Table1[[#This Row],[k_miasto]]</f>
        <v>193450</v>
      </c>
      <c r="I1016">
        <f>Table1[[#This Row],[m_wies]]+Table1[[#This Row],[k_wies]]</f>
        <v>152283</v>
      </c>
      <c r="J1016" s="1">
        <f>Table1[[#This Row],[m_miasto]]*Table1[[#This Row],[wiek]]</f>
        <v>397900</v>
      </c>
      <c r="K1016" s="1">
        <f>Table1[[#This Row],[m_miasto]]+Table1[[#This Row],[m_wies]]-Table1[[#This Row],[k_miasto]]-Table1[[#This Row],[k_wies]]</f>
        <v>10147</v>
      </c>
      <c r="L1016" s="1" cm="1">
        <f t="array" ref="L1016">_xlfn.IFS(A1015&lt;&gt;Table1[[#This Row],[rok]],0,AND(L1015=0, Table1[[#This Row],[Column1]]&lt;0),Table1[[#This Row],[wiek]]*Table1[[#This Row],[rok]],L1015&lt;&gt;0,L1015,L1015=0,L1015)</f>
        <v>0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x14ac:dyDescent="0.3">
      <c r="A1017">
        <v>2023</v>
      </c>
      <c r="B1017">
        <v>5</v>
      </c>
      <c r="C1017">
        <v>100176</v>
      </c>
      <c r="D1017">
        <v>94661</v>
      </c>
      <c r="E1017">
        <v>78960</v>
      </c>
      <c r="F1017">
        <v>74253</v>
      </c>
      <c r="G1017">
        <f>Table1[[#This Row],[m_miasto]]+Table1[[#This Row],[k_miasto]]+Table1[[#This Row],[m_wies]]+Table1[[#This Row],[k_wies]]</f>
        <v>348050</v>
      </c>
      <c r="H1017">
        <f>Table1[[#This Row],[m_miasto]]+Table1[[#This Row],[k_miasto]]</f>
        <v>194837</v>
      </c>
      <c r="I1017">
        <f>Table1[[#This Row],[m_wies]]+Table1[[#This Row],[k_wies]]</f>
        <v>153213</v>
      </c>
      <c r="J1017" s="1">
        <f>Table1[[#This Row],[m_miasto]]*Table1[[#This Row],[wiek]]</f>
        <v>500880</v>
      </c>
      <c r="K1017" s="1">
        <f>Table1[[#This Row],[m_miasto]]+Table1[[#This Row],[m_wies]]-Table1[[#This Row],[k_miasto]]-Table1[[#This Row],[k_wies]]</f>
        <v>10222</v>
      </c>
      <c r="L1017" s="1" cm="1">
        <f t="array" ref="L1017">_xlfn.IFS(A1016&lt;&gt;Table1[[#This Row],[rok]],0,AND(L1016=0, Table1[[#This Row],[Column1]]&lt;0),Table1[[#This Row],[wiek]]*Table1[[#This Row],[rok]],L1016&lt;&gt;0,L1016,L1016=0,L1016)</f>
        <v>0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x14ac:dyDescent="0.3">
      <c r="A1018">
        <v>2023</v>
      </c>
      <c r="B1018">
        <v>6</v>
      </c>
      <c r="C1018">
        <v>100113</v>
      </c>
      <c r="D1018">
        <v>94623</v>
      </c>
      <c r="E1018">
        <v>79427</v>
      </c>
      <c r="F1018">
        <v>74669</v>
      </c>
      <c r="G1018">
        <f>Table1[[#This Row],[m_miasto]]+Table1[[#This Row],[k_miasto]]+Table1[[#This Row],[m_wies]]+Table1[[#This Row],[k_wies]]</f>
        <v>348832</v>
      </c>
      <c r="H1018">
        <f>Table1[[#This Row],[m_miasto]]+Table1[[#This Row],[k_miasto]]</f>
        <v>194736</v>
      </c>
      <c r="I1018">
        <f>Table1[[#This Row],[m_wies]]+Table1[[#This Row],[k_wies]]</f>
        <v>154096</v>
      </c>
      <c r="J1018" s="1">
        <f>Table1[[#This Row],[m_miasto]]*Table1[[#This Row],[wiek]]</f>
        <v>600678</v>
      </c>
      <c r="K1018" s="1">
        <f>Table1[[#This Row],[m_miasto]]+Table1[[#This Row],[m_wies]]-Table1[[#This Row],[k_miasto]]-Table1[[#This Row],[k_wies]]</f>
        <v>10248</v>
      </c>
      <c r="L1018" s="1" cm="1">
        <f t="array" ref="L1018">_xlfn.IFS(A1017&lt;&gt;Table1[[#This Row],[rok]],0,AND(L1017=0, Table1[[#This Row],[Column1]]&lt;0),Table1[[#This Row],[wiek]]*Table1[[#This Row],[rok]],L1017&lt;&gt;0,L1017,L1017=0,L1017)</f>
        <v>0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x14ac:dyDescent="0.3">
      <c r="A1019">
        <v>2023</v>
      </c>
      <c r="B1019">
        <v>7</v>
      </c>
      <c r="C1019">
        <v>100728</v>
      </c>
      <c r="D1019">
        <v>95223</v>
      </c>
      <c r="E1019">
        <v>80140</v>
      </c>
      <c r="F1019">
        <v>75315</v>
      </c>
      <c r="G1019">
        <f>Table1[[#This Row],[m_miasto]]+Table1[[#This Row],[k_miasto]]+Table1[[#This Row],[m_wies]]+Table1[[#This Row],[k_wies]]</f>
        <v>351406</v>
      </c>
      <c r="H1019">
        <f>Table1[[#This Row],[m_miasto]]+Table1[[#This Row],[k_miasto]]</f>
        <v>195951</v>
      </c>
      <c r="I1019">
        <f>Table1[[#This Row],[m_wies]]+Table1[[#This Row],[k_wies]]</f>
        <v>155455</v>
      </c>
      <c r="J1019" s="1">
        <f>Table1[[#This Row],[m_miasto]]*Table1[[#This Row],[wiek]]</f>
        <v>705096</v>
      </c>
      <c r="K1019" s="1">
        <f>Table1[[#This Row],[m_miasto]]+Table1[[#This Row],[m_wies]]-Table1[[#This Row],[k_miasto]]-Table1[[#This Row],[k_wies]]</f>
        <v>10330</v>
      </c>
      <c r="L1019" s="1" cm="1">
        <f t="array" ref="L1019">_xlfn.IFS(A1018&lt;&gt;Table1[[#This Row],[rok]],0,AND(L1018=0, Table1[[#This Row],[Column1]]&lt;0),Table1[[#This Row],[wiek]]*Table1[[#This Row],[rok]],L1018&lt;&gt;0,L1018,L1018=0,L1018)</f>
        <v>0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x14ac:dyDescent="0.3">
      <c r="A1020">
        <v>2023</v>
      </c>
      <c r="B1020">
        <v>8</v>
      </c>
      <c r="C1020">
        <v>102073</v>
      </c>
      <c r="D1020">
        <v>96511</v>
      </c>
      <c r="E1020">
        <v>81202</v>
      </c>
      <c r="F1020">
        <v>76299</v>
      </c>
      <c r="G1020">
        <f>Table1[[#This Row],[m_miasto]]+Table1[[#This Row],[k_miasto]]+Table1[[#This Row],[m_wies]]+Table1[[#This Row],[k_wies]]</f>
        <v>356085</v>
      </c>
      <c r="H1020">
        <f>Table1[[#This Row],[m_miasto]]+Table1[[#This Row],[k_miasto]]</f>
        <v>198584</v>
      </c>
      <c r="I1020">
        <f>Table1[[#This Row],[m_wies]]+Table1[[#This Row],[k_wies]]</f>
        <v>157501</v>
      </c>
      <c r="J1020" s="1">
        <f>Table1[[#This Row],[m_miasto]]*Table1[[#This Row],[wiek]]</f>
        <v>816584</v>
      </c>
      <c r="K1020" s="1">
        <f>Table1[[#This Row],[m_miasto]]+Table1[[#This Row],[m_wies]]-Table1[[#This Row],[k_miasto]]-Table1[[#This Row],[k_wies]]</f>
        <v>10465</v>
      </c>
      <c r="L1020" s="1" cm="1">
        <f t="array" ref="L1020">_xlfn.IFS(A1019&lt;&gt;Table1[[#This Row],[rok]],0,AND(L1019=0, Table1[[#This Row],[Column1]]&lt;0),Table1[[#This Row],[wiek]]*Table1[[#This Row],[rok]],L1019&lt;&gt;0,L1019,L1019=0,L1019)</f>
        <v>0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x14ac:dyDescent="0.3">
      <c r="A1021">
        <v>2023</v>
      </c>
      <c r="B1021">
        <v>9</v>
      </c>
      <c r="C1021">
        <v>103857</v>
      </c>
      <c r="D1021">
        <v>98214</v>
      </c>
      <c r="E1021">
        <v>82524</v>
      </c>
      <c r="F1021">
        <v>77532</v>
      </c>
      <c r="G1021">
        <f>Table1[[#This Row],[m_miasto]]+Table1[[#This Row],[k_miasto]]+Table1[[#This Row],[m_wies]]+Table1[[#This Row],[k_wies]]</f>
        <v>362127</v>
      </c>
      <c r="H1021">
        <f>Table1[[#This Row],[m_miasto]]+Table1[[#This Row],[k_miasto]]</f>
        <v>202071</v>
      </c>
      <c r="I1021">
        <f>Table1[[#This Row],[m_wies]]+Table1[[#This Row],[k_wies]]</f>
        <v>160056</v>
      </c>
      <c r="J1021" s="1">
        <f>Table1[[#This Row],[m_miasto]]*Table1[[#This Row],[wiek]]</f>
        <v>934713</v>
      </c>
      <c r="K1021" s="1">
        <f>Table1[[#This Row],[m_miasto]]+Table1[[#This Row],[m_wies]]-Table1[[#This Row],[k_miasto]]-Table1[[#This Row],[k_wies]]</f>
        <v>10635</v>
      </c>
      <c r="L1021" s="1" cm="1">
        <f t="array" ref="L1021">_xlfn.IFS(A1020&lt;&gt;Table1[[#This Row],[rok]],0,AND(L1020=0, Table1[[#This Row],[Column1]]&lt;0),Table1[[#This Row],[wiek]]*Table1[[#This Row],[rok]],L1020&lt;&gt;0,L1020,L1020=0,L1020)</f>
        <v>0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x14ac:dyDescent="0.3">
      <c r="A1022">
        <v>2023</v>
      </c>
      <c r="B1022">
        <v>10</v>
      </c>
      <c r="C1022">
        <v>104233</v>
      </c>
      <c r="D1022">
        <v>98835</v>
      </c>
      <c r="E1022">
        <v>81550</v>
      </c>
      <c r="F1022">
        <v>77230</v>
      </c>
      <c r="G1022">
        <f>Table1[[#This Row],[m_miasto]]+Table1[[#This Row],[k_miasto]]+Table1[[#This Row],[m_wies]]+Table1[[#This Row],[k_wies]]</f>
        <v>361848</v>
      </c>
      <c r="H1022">
        <f>Table1[[#This Row],[m_miasto]]+Table1[[#This Row],[k_miasto]]</f>
        <v>203068</v>
      </c>
      <c r="I1022">
        <f>Table1[[#This Row],[m_wies]]+Table1[[#This Row],[k_wies]]</f>
        <v>158780</v>
      </c>
      <c r="J1022" s="1">
        <f>Table1[[#This Row],[m_miasto]]*Table1[[#This Row],[wiek]]</f>
        <v>1042330</v>
      </c>
      <c r="K1022" s="1">
        <f>Table1[[#This Row],[m_miasto]]+Table1[[#This Row],[m_wies]]-Table1[[#This Row],[k_miasto]]-Table1[[#This Row],[k_wies]]</f>
        <v>9718</v>
      </c>
      <c r="L1022" s="1" cm="1">
        <f t="array" ref="L1022">_xlfn.IFS(A1021&lt;&gt;Table1[[#This Row],[rok]],0,AND(L1021=0, Table1[[#This Row],[Column1]]&lt;0),Table1[[#This Row],[wiek]]*Table1[[#This Row],[rok]],L1021&lt;&gt;0,L1021,L1021=0,L1021)</f>
        <v>0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x14ac:dyDescent="0.3">
      <c r="A1023">
        <v>2023</v>
      </c>
      <c r="B1023">
        <v>11</v>
      </c>
      <c r="C1023">
        <v>112132</v>
      </c>
      <c r="D1023">
        <v>105986</v>
      </c>
      <c r="E1023">
        <v>88001</v>
      </c>
      <c r="F1023">
        <v>82916</v>
      </c>
      <c r="G1023">
        <f>Table1[[#This Row],[m_miasto]]+Table1[[#This Row],[k_miasto]]+Table1[[#This Row],[m_wies]]+Table1[[#This Row],[k_wies]]</f>
        <v>389035</v>
      </c>
      <c r="H1023">
        <f>Table1[[#This Row],[m_miasto]]+Table1[[#This Row],[k_miasto]]</f>
        <v>218118</v>
      </c>
      <c r="I1023">
        <f>Table1[[#This Row],[m_wies]]+Table1[[#This Row],[k_wies]]</f>
        <v>170917</v>
      </c>
      <c r="J1023" s="1">
        <f>Table1[[#This Row],[m_miasto]]*Table1[[#This Row],[wiek]]</f>
        <v>1233452</v>
      </c>
      <c r="K1023" s="1">
        <f>Table1[[#This Row],[m_miasto]]+Table1[[#This Row],[m_wies]]-Table1[[#This Row],[k_miasto]]-Table1[[#This Row],[k_wies]]</f>
        <v>11231</v>
      </c>
      <c r="L1023" s="1" cm="1">
        <f t="array" ref="L1023">_xlfn.IFS(A1022&lt;&gt;Table1[[#This Row],[rok]],0,AND(L1022=0, Table1[[#This Row],[Column1]]&lt;0),Table1[[#This Row],[wiek]]*Table1[[#This Row],[rok]],L1022&lt;&gt;0,L1022,L1022=0,L1022)</f>
        <v>0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x14ac:dyDescent="0.3">
      <c r="A1024">
        <v>2023</v>
      </c>
      <c r="B1024">
        <v>12</v>
      </c>
      <c r="C1024">
        <v>114141</v>
      </c>
      <c r="D1024">
        <v>107609</v>
      </c>
      <c r="E1024">
        <v>89558</v>
      </c>
      <c r="F1024">
        <v>84712</v>
      </c>
      <c r="G1024">
        <f>Table1[[#This Row],[m_miasto]]+Table1[[#This Row],[k_miasto]]+Table1[[#This Row],[m_wies]]+Table1[[#This Row],[k_wies]]</f>
        <v>396020</v>
      </c>
      <c r="H1024">
        <f>Table1[[#This Row],[m_miasto]]+Table1[[#This Row],[k_miasto]]</f>
        <v>221750</v>
      </c>
      <c r="I1024">
        <f>Table1[[#This Row],[m_wies]]+Table1[[#This Row],[k_wies]]</f>
        <v>174270</v>
      </c>
      <c r="J1024" s="1">
        <f>Table1[[#This Row],[m_miasto]]*Table1[[#This Row],[wiek]]</f>
        <v>1369692</v>
      </c>
      <c r="K1024" s="1">
        <f>Table1[[#This Row],[m_miasto]]+Table1[[#This Row],[m_wies]]-Table1[[#This Row],[k_miasto]]-Table1[[#This Row],[k_wies]]</f>
        <v>11378</v>
      </c>
      <c r="L1024" s="1" cm="1">
        <f t="array" ref="L1024">_xlfn.IFS(A1023&lt;&gt;Table1[[#This Row],[rok]],0,AND(L1023=0, Table1[[#This Row],[Column1]]&lt;0),Table1[[#This Row],[wiek]]*Table1[[#This Row],[rok]],L1023&lt;&gt;0,L1023,L1023=0,L1023)</f>
        <v>0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x14ac:dyDescent="0.3">
      <c r="A1025">
        <v>2023</v>
      </c>
      <c r="B1025">
        <v>13</v>
      </c>
      <c r="C1025">
        <v>118785</v>
      </c>
      <c r="D1025">
        <v>112601</v>
      </c>
      <c r="E1025">
        <v>93507</v>
      </c>
      <c r="F1025">
        <v>88292</v>
      </c>
      <c r="G1025">
        <f>Table1[[#This Row],[m_miasto]]+Table1[[#This Row],[k_miasto]]+Table1[[#This Row],[m_wies]]+Table1[[#This Row],[k_wies]]</f>
        <v>413185</v>
      </c>
      <c r="H1025">
        <f>Table1[[#This Row],[m_miasto]]+Table1[[#This Row],[k_miasto]]</f>
        <v>231386</v>
      </c>
      <c r="I1025">
        <f>Table1[[#This Row],[m_wies]]+Table1[[#This Row],[k_wies]]</f>
        <v>181799</v>
      </c>
      <c r="J1025" s="1">
        <f>Table1[[#This Row],[m_miasto]]*Table1[[#This Row],[wiek]]</f>
        <v>1544205</v>
      </c>
      <c r="K1025" s="1">
        <f>Table1[[#This Row],[m_miasto]]+Table1[[#This Row],[m_wies]]-Table1[[#This Row],[k_miasto]]-Table1[[#This Row],[k_wies]]</f>
        <v>11399</v>
      </c>
      <c r="L1025" s="1" cm="1">
        <f t="array" ref="L1025">_xlfn.IFS(A1024&lt;&gt;Table1[[#This Row],[rok]],0,AND(L1024=0, Table1[[#This Row],[Column1]]&lt;0),Table1[[#This Row],[wiek]]*Table1[[#This Row],[rok]],L1024&lt;&gt;0,L1024,L1024=0,L1024)</f>
        <v>0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x14ac:dyDescent="0.3">
      <c r="A1026">
        <v>2023</v>
      </c>
      <c r="B1026">
        <v>14</v>
      </c>
      <c r="C1026">
        <v>123116</v>
      </c>
      <c r="D1026">
        <v>117320</v>
      </c>
      <c r="E1026">
        <v>97946</v>
      </c>
      <c r="F1026">
        <v>93439</v>
      </c>
      <c r="G1026">
        <f>Table1[[#This Row],[m_miasto]]+Table1[[#This Row],[k_miasto]]+Table1[[#This Row],[m_wies]]+Table1[[#This Row],[k_wies]]</f>
        <v>431821</v>
      </c>
      <c r="H1026">
        <f>Table1[[#This Row],[m_miasto]]+Table1[[#This Row],[k_miasto]]</f>
        <v>240436</v>
      </c>
      <c r="I1026">
        <f>Table1[[#This Row],[m_wies]]+Table1[[#This Row],[k_wies]]</f>
        <v>191385</v>
      </c>
      <c r="J1026" s="1">
        <f>Table1[[#This Row],[m_miasto]]*Table1[[#This Row],[wiek]]</f>
        <v>1723624</v>
      </c>
      <c r="K1026" s="1">
        <f>Table1[[#This Row],[m_miasto]]+Table1[[#This Row],[m_wies]]-Table1[[#This Row],[k_miasto]]-Table1[[#This Row],[k_wies]]</f>
        <v>10303</v>
      </c>
      <c r="L1026" s="1" cm="1">
        <f t="array" ref="L1026">_xlfn.IFS(A1025&lt;&gt;Table1[[#This Row],[rok]],0,AND(L1025=0, Table1[[#This Row],[Column1]]&lt;0),Table1[[#This Row],[wiek]]*Table1[[#This Row],[rok]],L1025&lt;&gt;0,L1025,L1025=0,L1025)</f>
        <v>0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x14ac:dyDescent="0.3">
      <c r="A1027">
        <v>2023</v>
      </c>
      <c r="B1027">
        <v>15</v>
      </c>
      <c r="C1027">
        <v>121226</v>
      </c>
      <c r="D1027">
        <v>115967</v>
      </c>
      <c r="E1027">
        <v>98606</v>
      </c>
      <c r="F1027">
        <v>93750</v>
      </c>
      <c r="G1027">
        <f>Table1[[#This Row],[m_miasto]]+Table1[[#This Row],[k_miasto]]+Table1[[#This Row],[m_wies]]+Table1[[#This Row],[k_wies]]</f>
        <v>429549</v>
      </c>
      <c r="H1027">
        <f>Table1[[#This Row],[m_miasto]]+Table1[[#This Row],[k_miasto]]</f>
        <v>237193</v>
      </c>
      <c r="I1027">
        <f>Table1[[#This Row],[m_wies]]+Table1[[#This Row],[k_wies]]</f>
        <v>192356</v>
      </c>
      <c r="J1027" s="1">
        <f>Table1[[#This Row],[m_miasto]]*Table1[[#This Row],[wiek]]</f>
        <v>1818390</v>
      </c>
      <c r="K1027" s="1">
        <f>Table1[[#This Row],[m_miasto]]+Table1[[#This Row],[m_wies]]-Table1[[#This Row],[k_miasto]]-Table1[[#This Row],[k_wies]]</f>
        <v>10115</v>
      </c>
      <c r="L1027" s="1" cm="1">
        <f t="array" ref="L1027">_xlfn.IFS(A1026&lt;&gt;Table1[[#This Row],[rok]],0,AND(L1026=0, Table1[[#This Row],[Column1]]&lt;0),Table1[[#This Row],[wiek]]*Table1[[#This Row],[rok]],L1026&lt;&gt;0,L1026,L1026=0,L1026)</f>
        <v>0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x14ac:dyDescent="0.3">
      <c r="A1028">
        <v>2023</v>
      </c>
      <c r="B1028">
        <v>16</v>
      </c>
      <c r="C1028">
        <v>112604</v>
      </c>
      <c r="D1028">
        <v>107556</v>
      </c>
      <c r="E1028">
        <v>93273</v>
      </c>
      <c r="F1028">
        <v>88334</v>
      </c>
      <c r="G1028">
        <f>Table1[[#This Row],[m_miasto]]+Table1[[#This Row],[k_miasto]]+Table1[[#This Row],[m_wies]]+Table1[[#This Row],[k_wies]]</f>
        <v>401767</v>
      </c>
      <c r="H1028">
        <f>Table1[[#This Row],[m_miasto]]+Table1[[#This Row],[k_miasto]]</f>
        <v>220160</v>
      </c>
      <c r="I1028">
        <f>Table1[[#This Row],[m_wies]]+Table1[[#This Row],[k_wies]]</f>
        <v>181607</v>
      </c>
      <c r="J1028" s="1">
        <f>Table1[[#This Row],[m_miasto]]*Table1[[#This Row],[wiek]]</f>
        <v>1801664</v>
      </c>
      <c r="K1028" s="1">
        <f>Table1[[#This Row],[m_miasto]]+Table1[[#This Row],[m_wies]]-Table1[[#This Row],[k_miasto]]-Table1[[#This Row],[k_wies]]</f>
        <v>9987</v>
      </c>
      <c r="L1028" s="1" cm="1">
        <f t="array" ref="L1028">_xlfn.IFS(A1027&lt;&gt;Table1[[#This Row],[rok]],0,AND(L1027=0, Table1[[#This Row],[Column1]]&lt;0),Table1[[#This Row],[wiek]]*Table1[[#This Row],[rok]],L1027&lt;&gt;0,L1027,L1027=0,L1027)</f>
        <v>0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x14ac:dyDescent="0.3">
      <c r="A1029">
        <v>2023</v>
      </c>
      <c r="B1029">
        <v>17</v>
      </c>
      <c r="C1029">
        <v>106361</v>
      </c>
      <c r="D1029">
        <v>101464</v>
      </c>
      <c r="E1029">
        <v>89167</v>
      </c>
      <c r="F1029">
        <v>84436</v>
      </c>
      <c r="G1029">
        <f>Table1[[#This Row],[m_miasto]]+Table1[[#This Row],[k_miasto]]+Table1[[#This Row],[m_wies]]+Table1[[#This Row],[k_wies]]</f>
        <v>381428</v>
      </c>
      <c r="H1029">
        <f>Table1[[#This Row],[m_miasto]]+Table1[[#This Row],[k_miasto]]</f>
        <v>207825</v>
      </c>
      <c r="I1029">
        <f>Table1[[#This Row],[m_wies]]+Table1[[#This Row],[k_wies]]</f>
        <v>173603</v>
      </c>
      <c r="J1029" s="1">
        <f>Table1[[#This Row],[m_miasto]]*Table1[[#This Row],[wiek]]</f>
        <v>1808137</v>
      </c>
      <c r="K1029" s="1">
        <f>Table1[[#This Row],[m_miasto]]+Table1[[#This Row],[m_wies]]-Table1[[#This Row],[k_miasto]]-Table1[[#This Row],[k_wies]]</f>
        <v>9628</v>
      </c>
      <c r="L1029" s="1" cm="1">
        <f t="array" ref="L1029">_xlfn.IFS(A1028&lt;&gt;Table1[[#This Row],[rok]],0,AND(L1028=0, Table1[[#This Row],[Column1]]&lt;0),Table1[[#This Row],[wiek]]*Table1[[#This Row],[rok]],L1028&lt;&gt;0,L1028,L1028=0,L1028)</f>
        <v>0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x14ac:dyDescent="0.3">
      <c r="A1030">
        <v>2023</v>
      </c>
      <c r="B1030">
        <v>18</v>
      </c>
      <c r="C1030">
        <v>101543</v>
      </c>
      <c r="D1030">
        <v>96867</v>
      </c>
      <c r="E1030">
        <v>86442</v>
      </c>
      <c r="F1030">
        <v>82413</v>
      </c>
      <c r="G1030">
        <f>Table1[[#This Row],[m_miasto]]+Table1[[#This Row],[k_miasto]]+Table1[[#This Row],[m_wies]]+Table1[[#This Row],[k_wies]]</f>
        <v>367265</v>
      </c>
      <c r="H1030">
        <f>Table1[[#This Row],[m_miasto]]+Table1[[#This Row],[k_miasto]]</f>
        <v>198410</v>
      </c>
      <c r="I1030">
        <f>Table1[[#This Row],[m_wies]]+Table1[[#This Row],[k_wies]]</f>
        <v>168855</v>
      </c>
      <c r="J1030" s="1">
        <f>Table1[[#This Row],[m_miasto]]*Table1[[#This Row],[wiek]]</f>
        <v>1827774</v>
      </c>
      <c r="K1030" s="1">
        <f>Table1[[#This Row],[m_miasto]]+Table1[[#This Row],[m_wies]]-Table1[[#This Row],[k_miasto]]-Table1[[#This Row],[k_wies]]</f>
        <v>8705</v>
      </c>
      <c r="L1030" s="1" cm="1">
        <f t="array" ref="L1030">_xlfn.IFS(A1029&lt;&gt;Table1[[#This Row],[rok]],0,AND(L1029=0, Table1[[#This Row],[Column1]]&lt;0),Table1[[#This Row],[wiek]]*Table1[[#This Row],[rok]],L1029&lt;&gt;0,L1029,L1029=0,L1029)</f>
        <v>0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x14ac:dyDescent="0.3">
      <c r="A1031">
        <v>2023</v>
      </c>
      <c r="B1031">
        <v>19</v>
      </c>
      <c r="C1031">
        <v>97877</v>
      </c>
      <c r="D1031">
        <v>92987</v>
      </c>
      <c r="E1031">
        <v>84553</v>
      </c>
      <c r="F1031">
        <v>80169</v>
      </c>
      <c r="G1031">
        <f>Table1[[#This Row],[m_miasto]]+Table1[[#This Row],[k_miasto]]+Table1[[#This Row],[m_wies]]+Table1[[#This Row],[k_wies]]</f>
        <v>355586</v>
      </c>
      <c r="H1031">
        <f>Table1[[#This Row],[m_miasto]]+Table1[[#This Row],[k_miasto]]</f>
        <v>190864</v>
      </c>
      <c r="I1031">
        <f>Table1[[#This Row],[m_wies]]+Table1[[#This Row],[k_wies]]</f>
        <v>164722</v>
      </c>
      <c r="J1031" s="1">
        <f>Table1[[#This Row],[m_miasto]]*Table1[[#This Row],[wiek]]</f>
        <v>1859663</v>
      </c>
      <c r="K1031" s="1">
        <f>Table1[[#This Row],[m_miasto]]+Table1[[#This Row],[m_wies]]-Table1[[#This Row],[k_miasto]]-Table1[[#This Row],[k_wies]]</f>
        <v>9274</v>
      </c>
      <c r="L1031" s="1" cm="1">
        <f t="array" ref="L1031">_xlfn.IFS(A1030&lt;&gt;Table1[[#This Row],[rok]],0,AND(L1030=0, Table1[[#This Row],[Column1]]&lt;0),Table1[[#This Row],[wiek]]*Table1[[#This Row],[rok]],L1030&lt;&gt;0,L1030,L1030=0,L1030)</f>
        <v>0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x14ac:dyDescent="0.3">
      <c r="A1032">
        <v>2023</v>
      </c>
      <c r="B1032">
        <v>20</v>
      </c>
      <c r="C1032">
        <v>94672</v>
      </c>
      <c r="D1032">
        <v>91099</v>
      </c>
      <c r="E1032">
        <v>84110</v>
      </c>
      <c r="F1032">
        <v>79479</v>
      </c>
      <c r="G1032">
        <f>Table1[[#This Row],[m_miasto]]+Table1[[#This Row],[k_miasto]]+Table1[[#This Row],[m_wies]]+Table1[[#This Row],[k_wies]]</f>
        <v>349360</v>
      </c>
      <c r="H1032">
        <f>Table1[[#This Row],[m_miasto]]+Table1[[#This Row],[k_miasto]]</f>
        <v>185771</v>
      </c>
      <c r="I1032">
        <f>Table1[[#This Row],[m_wies]]+Table1[[#This Row],[k_wies]]</f>
        <v>163589</v>
      </c>
      <c r="J1032" s="1">
        <f>Table1[[#This Row],[m_miasto]]*Table1[[#This Row],[wiek]]</f>
        <v>1893440</v>
      </c>
      <c r="K1032" s="1">
        <f>Table1[[#This Row],[m_miasto]]+Table1[[#This Row],[m_wies]]-Table1[[#This Row],[k_miasto]]-Table1[[#This Row],[k_wies]]</f>
        <v>8204</v>
      </c>
      <c r="L1032" s="1" cm="1">
        <f t="array" ref="L1032">_xlfn.IFS(A1031&lt;&gt;Table1[[#This Row],[rok]],0,AND(L1031=0, Table1[[#This Row],[Column1]]&lt;0),Table1[[#This Row],[wiek]]*Table1[[#This Row],[rok]],L1031&lt;&gt;0,L1031,L1031=0,L1031)</f>
        <v>0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x14ac:dyDescent="0.3">
      <c r="A1033">
        <v>2023</v>
      </c>
      <c r="B1033">
        <v>21</v>
      </c>
      <c r="C1033">
        <v>94929</v>
      </c>
      <c r="D1033">
        <v>91095</v>
      </c>
      <c r="E1033">
        <v>85771</v>
      </c>
      <c r="F1033">
        <v>80995</v>
      </c>
      <c r="G1033">
        <f>Table1[[#This Row],[m_miasto]]+Table1[[#This Row],[k_miasto]]+Table1[[#This Row],[m_wies]]+Table1[[#This Row],[k_wies]]</f>
        <v>352790</v>
      </c>
      <c r="H1033">
        <f>Table1[[#This Row],[m_miasto]]+Table1[[#This Row],[k_miasto]]</f>
        <v>186024</v>
      </c>
      <c r="I1033">
        <f>Table1[[#This Row],[m_wies]]+Table1[[#This Row],[k_wies]]</f>
        <v>166766</v>
      </c>
      <c r="J1033" s="1">
        <f>Table1[[#This Row],[m_miasto]]*Table1[[#This Row],[wiek]]</f>
        <v>1993509</v>
      </c>
      <c r="K1033" s="1">
        <f>Table1[[#This Row],[m_miasto]]+Table1[[#This Row],[m_wies]]-Table1[[#This Row],[k_miasto]]-Table1[[#This Row],[k_wies]]</f>
        <v>8610</v>
      </c>
      <c r="L1033" s="1" cm="1">
        <f t="array" ref="L1033">_xlfn.IFS(A1032&lt;&gt;Table1[[#This Row],[rok]],0,AND(L1032=0, Table1[[#This Row],[Column1]]&lt;0),Table1[[#This Row],[wiek]]*Table1[[#This Row],[rok]],L1032&lt;&gt;0,L1032,L1032=0,L1032)</f>
        <v>0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x14ac:dyDescent="0.3">
      <c r="A1034">
        <v>2023</v>
      </c>
      <c r="B1034">
        <v>22</v>
      </c>
      <c r="C1034">
        <v>98339</v>
      </c>
      <c r="D1034">
        <v>94623</v>
      </c>
      <c r="E1034">
        <v>88527</v>
      </c>
      <c r="F1034">
        <v>83660</v>
      </c>
      <c r="G1034">
        <f>Table1[[#This Row],[m_miasto]]+Table1[[#This Row],[k_miasto]]+Table1[[#This Row],[m_wies]]+Table1[[#This Row],[k_wies]]</f>
        <v>365149</v>
      </c>
      <c r="H1034">
        <f>Table1[[#This Row],[m_miasto]]+Table1[[#This Row],[k_miasto]]</f>
        <v>192962</v>
      </c>
      <c r="I1034">
        <f>Table1[[#This Row],[m_wies]]+Table1[[#This Row],[k_wies]]</f>
        <v>172187</v>
      </c>
      <c r="J1034" s="1">
        <f>Table1[[#This Row],[m_miasto]]*Table1[[#This Row],[wiek]]</f>
        <v>2163458</v>
      </c>
      <c r="K1034" s="1">
        <f>Table1[[#This Row],[m_miasto]]+Table1[[#This Row],[m_wies]]-Table1[[#This Row],[k_miasto]]-Table1[[#This Row],[k_wies]]</f>
        <v>8583</v>
      </c>
      <c r="L1034" s="1" cm="1">
        <f t="array" ref="L1034">_xlfn.IFS(A1033&lt;&gt;Table1[[#This Row],[rok]],0,AND(L1033=0, Table1[[#This Row],[Column1]]&lt;0),Table1[[#This Row],[wiek]]*Table1[[#This Row],[rok]],L1033&lt;&gt;0,L1033,L1033=0,L1033)</f>
        <v>0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x14ac:dyDescent="0.3">
      <c r="A1035">
        <v>2023</v>
      </c>
      <c r="B1035">
        <v>23</v>
      </c>
      <c r="C1035">
        <v>101002</v>
      </c>
      <c r="D1035">
        <v>97452</v>
      </c>
      <c r="E1035">
        <v>91002</v>
      </c>
      <c r="F1035">
        <v>85705</v>
      </c>
      <c r="G1035">
        <f>Table1[[#This Row],[m_miasto]]+Table1[[#This Row],[k_miasto]]+Table1[[#This Row],[m_wies]]+Table1[[#This Row],[k_wies]]</f>
        <v>375161</v>
      </c>
      <c r="H1035">
        <f>Table1[[#This Row],[m_miasto]]+Table1[[#This Row],[k_miasto]]</f>
        <v>198454</v>
      </c>
      <c r="I1035">
        <f>Table1[[#This Row],[m_wies]]+Table1[[#This Row],[k_wies]]</f>
        <v>176707</v>
      </c>
      <c r="J1035" s="1">
        <f>Table1[[#This Row],[m_miasto]]*Table1[[#This Row],[wiek]]</f>
        <v>2323046</v>
      </c>
      <c r="K1035" s="1">
        <f>Table1[[#This Row],[m_miasto]]+Table1[[#This Row],[m_wies]]-Table1[[#This Row],[k_miasto]]-Table1[[#This Row],[k_wies]]</f>
        <v>8847</v>
      </c>
      <c r="L1035" s="1" cm="1">
        <f t="array" ref="L1035">_xlfn.IFS(A1034&lt;&gt;Table1[[#This Row],[rok]],0,AND(L1034=0, Table1[[#This Row],[Column1]]&lt;0),Table1[[#This Row],[wiek]]*Table1[[#This Row],[rok]],L1034&lt;&gt;0,L1034,L1034=0,L1034)</f>
        <v>0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x14ac:dyDescent="0.3">
      <c r="A1036">
        <v>2023</v>
      </c>
      <c r="B1036">
        <v>24</v>
      </c>
      <c r="C1036">
        <v>101254</v>
      </c>
      <c r="D1036">
        <v>98045</v>
      </c>
      <c r="E1036">
        <v>92262</v>
      </c>
      <c r="F1036">
        <v>86758</v>
      </c>
      <c r="G1036">
        <f>Table1[[#This Row],[m_miasto]]+Table1[[#This Row],[k_miasto]]+Table1[[#This Row],[m_wies]]+Table1[[#This Row],[k_wies]]</f>
        <v>378319</v>
      </c>
      <c r="H1036">
        <f>Table1[[#This Row],[m_miasto]]+Table1[[#This Row],[k_miasto]]</f>
        <v>199299</v>
      </c>
      <c r="I1036">
        <f>Table1[[#This Row],[m_wies]]+Table1[[#This Row],[k_wies]]</f>
        <v>179020</v>
      </c>
      <c r="J1036" s="1">
        <f>Table1[[#This Row],[m_miasto]]*Table1[[#This Row],[wiek]]</f>
        <v>2430096</v>
      </c>
      <c r="K1036" s="1">
        <f>Table1[[#This Row],[m_miasto]]+Table1[[#This Row],[m_wies]]-Table1[[#This Row],[k_miasto]]-Table1[[#This Row],[k_wies]]</f>
        <v>8713</v>
      </c>
      <c r="L1036" s="1" cm="1">
        <f t="array" ref="L1036">_xlfn.IFS(A1035&lt;&gt;Table1[[#This Row],[rok]],0,AND(L1035=0, Table1[[#This Row],[Column1]]&lt;0),Table1[[#This Row],[wiek]]*Table1[[#This Row],[rok]],L1035&lt;&gt;0,L1035,L1035=0,L1035)</f>
        <v>0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x14ac:dyDescent="0.3">
      <c r="A1037">
        <v>2023</v>
      </c>
      <c r="B1037">
        <v>25</v>
      </c>
      <c r="C1037">
        <v>104852</v>
      </c>
      <c r="D1037">
        <v>101445</v>
      </c>
      <c r="E1037">
        <v>94844</v>
      </c>
      <c r="F1037">
        <v>88285</v>
      </c>
      <c r="G1037">
        <f>Table1[[#This Row],[m_miasto]]+Table1[[#This Row],[k_miasto]]+Table1[[#This Row],[m_wies]]+Table1[[#This Row],[k_wies]]</f>
        <v>389426</v>
      </c>
      <c r="H1037">
        <f>Table1[[#This Row],[m_miasto]]+Table1[[#This Row],[k_miasto]]</f>
        <v>206297</v>
      </c>
      <c r="I1037">
        <f>Table1[[#This Row],[m_wies]]+Table1[[#This Row],[k_wies]]</f>
        <v>183129</v>
      </c>
      <c r="J1037" s="1">
        <f>Table1[[#This Row],[m_miasto]]*Table1[[#This Row],[wiek]]</f>
        <v>2621300</v>
      </c>
      <c r="K1037" s="1">
        <f>Table1[[#This Row],[m_miasto]]+Table1[[#This Row],[m_wies]]-Table1[[#This Row],[k_miasto]]-Table1[[#This Row],[k_wies]]</f>
        <v>9966</v>
      </c>
      <c r="L1037" s="1" cm="1">
        <f t="array" ref="L1037">_xlfn.IFS(A1036&lt;&gt;Table1[[#This Row],[rok]],0,AND(L1036=0, Table1[[#This Row],[Column1]]&lt;0),Table1[[#This Row],[wiek]]*Table1[[#This Row],[rok]],L1036&lt;&gt;0,L1036,L1036=0,L1036)</f>
        <v>0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x14ac:dyDescent="0.3">
      <c r="A1038">
        <v>2023</v>
      </c>
      <c r="B1038">
        <v>26</v>
      </c>
      <c r="C1038">
        <v>111771</v>
      </c>
      <c r="D1038">
        <v>110581</v>
      </c>
      <c r="E1038">
        <v>95806</v>
      </c>
      <c r="F1038">
        <v>87695</v>
      </c>
      <c r="G1038">
        <f>Table1[[#This Row],[m_miasto]]+Table1[[#This Row],[k_miasto]]+Table1[[#This Row],[m_wies]]+Table1[[#This Row],[k_wies]]</f>
        <v>405853</v>
      </c>
      <c r="H1038">
        <f>Table1[[#This Row],[m_miasto]]+Table1[[#This Row],[k_miasto]]</f>
        <v>222352</v>
      </c>
      <c r="I1038">
        <f>Table1[[#This Row],[m_wies]]+Table1[[#This Row],[k_wies]]</f>
        <v>183501</v>
      </c>
      <c r="J1038" s="1">
        <f>Table1[[#This Row],[m_miasto]]*Table1[[#This Row],[wiek]]</f>
        <v>2906046</v>
      </c>
      <c r="K1038" s="1">
        <f>Table1[[#This Row],[m_miasto]]+Table1[[#This Row],[m_wies]]-Table1[[#This Row],[k_miasto]]-Table1[[#This Row],[k_wies]]</f>
        <v>9301</v>
      </c>
      <c r="L1038" s="1" cm="1">
        <f t="array" ref="L1038">_xlfn.IFS(A1037&lt;&gt;Table1[[#This Row],[rok]],0,AND(L1037=0, Table1[[#This Row],[Column1]]&lt;0),Table1[[#This Row],[wiek]]*Table1[[#This Row],[rok]],L1037&lt;&gt;0,L1037,L1037=0,L1037)</f>
        <v>0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x14ac:dyDescent="0.3">
      <c r="A1039">
        <v>2023</v>
      </c>
      <c r="B1039">
        <v>27</v>
      </c>
      <c r="C1039">
        <v>117254</v>
      </c>
      <c r="D1039">
        <v>115953</v>
      </c>
      <c r="E1039">
        <v>99148</v>
      </c>
      <c r="F1039">
        <v>90015</v>
      </c>
      <c r="G1039">
        <f>Table1[[#This Row],[m_miasto]]+Table1[[#This Row],[k_miasto]]+Table1[[#This Row],[m_wies]]+Table1[[#This Row],[k_wies]]</f>
        <v>422370</v>
      </c>
      <c r="H1039">
        <f>Table1[[#This Row],[m_miasto]]+Table1[[#This Row],[k_miasto]]</f>
        <v>233207</v>
      </c>
      <c r="I1039">
        <f>Table1[[#This Row],[m_wies]]+Table1[[#This Row],[k_wies]]</f>
        <v>189163</v>
      </c>
      <c r="J1039" s="1">
        <f>Table1[[#This Row],[m_miasto]]*Table1[[#This Row],[wiek]]</f>
        <v>3165858</v>
      </c>
      <c r="K1039" s="1">
        <f>Table1[[#This Row],[m_miasto]]+Table1[[#This Row],[m_wies]]-Table1[[#This Row],[k_miasto]]-Table1[[#This Row],[k_wies]]</f>
        <v>10434</v>
      </c>
      <c r="L1039" s="1" cm="1">
        <f t="array" ref="L1039">_xlfn.IFS(A1038&lt;&gt;Table1[[#This Row],[rok]],0,AND(L1038=0, Table1[[#This Row],[Column1]]&lt;0),Table1[[#This Row],[wiek]]*Table1[[#This Row],[rok]],L1038&lt;&gt;0,L1038,L1038=0,L1038)</f>
        <v>0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x14ac:dyDescent="0.3">
      <c r="A1040">
        <v>2023</v>
      </c>
      <c r="B1040">
        <v>28</v>
      </c>
      <c r="C1040">
        <v>118033</v>
      </c>
      <c r="D1040">
        <v>116735</v>
      </c>
      <c r="E1040">
        <v>103624</v>
      </c>
      <c r="F1040">
        <v>95889</v>
      </c>
      <c r="G1040">
        <f>Table1[[#This Row],[m_miasto]]+Table1[[#This Row],[k_miasto]]+Table1[[#This Row],[m_wies]]+Table1[[#This Row],[k_wies]]</f>
        <v>434281</v>
      </c>
      <c r="H1040">
        <f>Table1[[#This Row],[m_miasto]]+Table1[[#This Row],[k_miasto]]</f>
        <v>234768</v>
      </c>
      <c r="I1040">
        <f>Table1[[#This Row],[m_wies]]+Table1[[#This Row],[k_wies]]</f>
        <v>199513</v>
      </c>
      <c r="J1040" s="1">
        <f>Table1[[#This Row],[m_miasto]]*Table1[[#This Row],[wiek]]</f>
        <v>3304924</v>
      </c>
      <c r="K1040" s="1">
        <f>Table1[[#This Row],[m_miasto]]+Table1[[#This Row],[m_wies]]-Table1[[#This Row],[k_miasto]]-Table1[[#This Row],[k_wies]]</f>
        <v>9033</v>
      </c>
      <c r="L1040" s="1" cm="1">
        <f t="array" ref="L1040">_xlfn.IFS(A1039&lt;&gt;Table1[[#This Row],[rok]],0,AND(L1039=0, Table1[[#This Row],[Column1]]&lt;0),Table1[[#This Row],[wiek]]*Table1[[#This Row],[rok]],L1039&lt;&gt;0,L1039,L1039=0,L1039)</f>
        <v>0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x14ac:dyDescent="0.3">
      <c r="A1041">
        <v>2023</v>
      </c>
      <c r="B1041">
        <v>29</v>
      </c>
      <c r="C1041">
        <v>128230</v>
      </c>
      <c r="D1041">
        <v>127871</v>
      </c>
      <c r="E1041">
        <v>106795</v>
      </c>
      <c r="F1041">
        <v>98776</v>
      </c>
      <c r="G1041">
        <f>Table1[[#This Row],[m_miasto]]+Table1[[#This Row],[k_miasto]]+Table1[[#This Row],[m_wies]]+Table1[[#This Row],[k_wies]]</f>
        <v>461672</v>
      </c>
      <c r="H1041">
        <f>Table1[[#This Row],[m_miasto]]+Table1[[#This Row],[k_miasto]]</f>
        <v>256101</v>
      </c>
      <c r="I1041">
        <f>Table1[[#This Row],[m_wies]]+Table1[[#This Row],[k_wies]]</f>
        <v>205571</v>
      </c>
      <c r="J1041" s="1">
        <f>Table1[[#This Row],[m_miasto]]*Table1[[#This Row],[wiek]]</f>
        <v>3718670</v>
      </c>
      <c r="K1041" s="1">
        <f>Table1[[#This Row],[m_miasto]]+Table1[[#This Row],[m_wies]]-Table1[[#This Row],[k_miasto]]-Table1[[#This Row],[k_wies]]</f>
        <v>8378</v>
      </c>
      <c r="L1041" s="1" cm="1">
        <f t="array" ref="L1041">_xlfn.IFS(A1040&lt;&gt;Table1[[#This Row],[rok]],0,AND(L1040=0, Table1[[#This Row],[Column1]]&lt;0),Table1[[#This Row],[wiek]]*Table1[[#This Row],[rok]],L1040&lt;&gt;0,L1040,L1040=0,L1040)</f>
        <v>0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x14ac:dyDescent="0.3">
      <c r="A1042">
        <v>2023</v>
      </c>
      <c r="B1042">
        <v>30</v>
      </c>
      <c r="C1042">
        <v>134061</v>
      </c>
      <c r="D1042">
        <v>133230</v>
      </c>
      <c r="E1042">
        <v>111338</v>
      </c>
      <c r="F1042">
        <v>101924</v>
      </c>
      <c r="G1042">
        <f>Table1[[#This Row],[m_miasto]]+Table1[[#This Row],[k_miasto]]+Table1[[#This Row],[m_wies]]+Table1[[#This Row],[k_wies]]</f>
        <v>480553</v>
      </c>
      <c r="H1042">
        <f>Table1[[#This Row],[m_miasto]]+Table1[[#This Row],[k_miasto]]</f>
        <v>267291</v>
      </c>
      <c r="I1042">
        <f>Table1[[#This Row],[m_wies]]+Table1[[#This Row],[k_wies]]</f>
        <v>213262</v>
      </c>
      <c r="J1042" s="1">
        <f>Table1[[#This Row],[m_miasto]]*Table1[[#This Row],[wiek]]</f>
        <v>4021830</v>
      </c>
      <c r="K1042" s="1">
        <f>Table1[[#This Row],[m_miasto]]+Table1[[#This Row],[m_wies]]-Table1[[#This Row],[k_miasto]]-Table1[[#This Row],[k_wies]]</f>
        <v>10245</v>
      </c>
      <c r="L1042" s="1" cm="1">
        <f t="array" ref="L1042">_xlfn.IFS(A1041&lt;&gt;Table1[[#This Row],[rok]],0,AND(L1041=0, Table1[[#This Row],[Column1]]&lt;0),Table1[[#This Row],[wiek]]*Table1[[#This Row],[rok]],L1041&lt;&gt;0,L1041,L1041=0,L1041)</f>
        <v>0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x14ac:dyDescent="0.3">
      <c r="A1043">
        <v>2023</v>
      </c>
      <c r="B1043">
        <v>31</v>
      </c>
      <c r="C1043">
        <v>138940</v>
      </c>
      <c r="D1043">
        <v>137503</v>
      </c>
      <c r="E1043">
        <v>115625</v>
      </c>
      <c r="F1043">
        <v>106841</v>
      </c>
      <c r="G1043">
        <f>Table1[[#This Row],[m_miasto]]+Table1[[#This Row],[k_miasto]]+Table1[[#This Row],[m_wies]]+Table1[[#This Row],[k_wies]]</f>
        <v>498909</v>
      </c>
      <c r="H1043">
        <f>Table1[[#This Row],[m_miasto]]+Table1[[#This Row],[k_miasto]]</f>
        <v>276443</v>
      </c>
      <c r="I1043">
        <f>Table1[[#This Row],[m_wies]]+Table1[[#This Row],[k_wies]]</f>
        <v>222466</v>
      </c>
      <c r="J1043" s="1">
        <f>Table1[[#This Row],[m_miasto]]*Table1[[#This Row],[wiek]]</f>
        <v>4307140</v>
      </c>
      <c r="K1043" s="1">
        <f>Table1[[#This Row],[m_miasto]]+Table1[[#This Row],[m_wies]]-Table1[[#This Row],[k_miasto]]-Table1[[#This Row],[k_wies]]</f>
        <v>10221</v>
      </c>
      <c r="L1043" s="1" cm="1">
        <f t="array" ref="L1043">_xlfn.IFS(A1042&lt;&gt;Table1[[#This Row],[rok]],0,AND(L1042=0, Table1[[#This Row],[Column1]]&lt;0),Table1[[#This Row],[wiek]]*Table1[[#This Row],[rok]],L1042&lt;&gt;0,L1042,L1042=0,L1042)</f>
        <v>0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x14ac:dyDescent="0.3">
      <c r="A1044">
        <v>2023</v>
      </c>
      <c r="B1044">
        <v>32</v>
      </c>
      <c r="C1044">
        <v>151330</v>
      </c>
      <c r="D1044">
        <v>150387</v>
      </c>
      <c r="E1044">
        <v>118795</v>
      </c>
      <c r="F1044">
        <v>108049</v>
      </c>
      <c r="G1044">
        <f>Table1[[#This Row],[m_miasto]]+Table1[[#This Row],[k_miasto]]+Table1[[#This Row],[m_wies]]+Table1[[#This Row],[k_wies]]</f>
        <v>528561</v>
      </c>
      <c r="H1044">
        <f>Table1[[#This Row],[m_miasto]]+Table1[[#This Row],[k_miasto]]</f>
        <v>301717</v>
      </c>
      <c r="I1044">
        <f>Table1[[#This Row],[m_wies]]+Table1[[#This Row],[k_wies]]</f>
        <v>226844</v>
      </c>
      <c r="J1044" s="1">
        <f>Table1[[#This Row],[m_miasto]]*Table1[[#This Row],[wiek]]</f>
        <v>4842560</v>
      </c>
      <c r="K1044" s="1">
        <f>Table1[[#This Row],[m_miasto]]+Table1[[#This Row],[m_wies]]-Table1[[#This Row],[k_miasto]]-Table1[[#This Row],[k_wies]]</f>
        <v>11689</v>
      </c>
      <c r="L1044" s="1" cm="1">
        <f t="array" ref="L1044">_xlfn.IFS(A1043&lt;&gt;Table1[[#This Row],[rok]],0,AND(L1043=0, Table1[[#This Row],[Column1]]&lt;0),Table1[[#This Row],[wiek]]*Table1[[#This Row],[rok]],L1043&lt;&gt;0,L1043,L1043=0,L1043)</f>
        <v>0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x14ac:dyDescent="0.3">
      <c r="A1045">
        <v>2023</v>
      </c>
      <c r="B1045">
        <v>33</v>
      </c>
      <c r="C1045">
        <v>157093</v>
      </c>
      <c r="D1045">
        <v>156487</v>
      </c>
      <c r="E1045">
        <v>118713</v>
      </c>
      <c r="F1045">
        <v>108338</v>
      </c>
      <c r="G1045">
        <f>Table1[[#This Row],[m_miasto]]+Table1[[#This Row],[k_miasto]]+Table1[[#This Row],[m_wies]]+Table1[[#This Row],[k_wies]]</f>
        <v>540631</v>
      </c>
      <c r="H1045">
        <f>Table1[[#This Row],[m_miasto]]+Table1[[#This Row],[k_miasto]]</f>
        <v>313580</v>
      </c>
      <c r="I1045">
        <f>Table1[[#This Row],[m_wies]]+Table1[[#This Row],[k_wies]]</f>
        <v>227051</v>
      </c>
      <c r="J1045" s="1">
        <f>Table1[[#This Row],[m_miasto]]*Table1[[#This Row],[wiek]]</f>
        <v>5184069</v>
      </c>
      <c r="K1045" s="1">
        <f>Table1[[#This Row],[m_miasto]]+Table1[[#This Row],[m_wies]]-Table1[[#This Row],[k_miasto]]-Table1[[#This Row],[k_wies]]</f>
        <v>10981</v>
      </c>
      <c r="L1045" s="1" cm="1">
        <f t="array" ref="L1045">_xlfn.IFS(A1044&lt;&gt;Table1[[#This Row],[rok]],0,AND(L1044=0, Table1[[#This Row],[Column1]]&lt;0),Table1[[#This Row],[wiek]]*Table1[[#This Row],[rok]],L1044&lt;&gt;0,L1044,L1044=0,L1044)</f>
        <v>0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x14ac:dyDescent="0.3">
      <c r="A1046">
        <v>2023</v>
      </c>
      <c r="B1046">
        <v>34</v>
      </c>
      <c r="C1046">
        <v>160054</v>
      </c>
      <c r="D1046">
        <v>158984</v>
      </c>
      <c r="E1046">
        <v>117767</v>
      </c>
      <c r="F1046">
        <v>108103</v>
      </c>
      <c r="G1046">
        <f>Table1[[#This Row],[m_miasto]]+Table1[[#This Row],[k_miasto]]+Table1[[#This Row],[m_wies]]+Table1[[#This Row],[k_wies]]</f>
        <v>544908</v>
      </c>
      <c r="H1046">
        <f>Table1[[#This Row],[m_miasto]]+Table1[[#This Row],[k_miasto]]</f>
        <v>319038</v>
      </c>
      <c r="I1046">
        <f>Table1[[#This Row],[m_wies]]+Table1[[#This Row],[k_wies]]</f>
        <v>225870</v>
      </c>
      <c r="J1046" s="1">
        <f>Table1[[#This Row],[m_miasto]]*Table1[[#This Row],[wiek]]</f>
        <v>5441836</v>
      </c>
      <c r="K1046" s="1">
        <f>Table1[[#This Row],[m_miasto]]+Table1[[#This Row],[m_wies]]-Table1[[#This Row],[k_miasto]]-Table1[[#This Row],[k_wies]]</f>
        <v>10734</v>
      </c>
      <c r="L1046" s="1" cm="1">
        <f t="array" ref="L1046">_xlfn.IFS(A1045&lt;&gt;Table1[[#This Row],[rok]],0,AND(L1045=0, Table1[[#This Row],[Column1]]&lt;0),Table1[[#This Row],[wiek]]*Table1[[#This Row],[rok]],L1045&lt;&gt;0,L1045,L1045=0,L1045)</f>
        <v>0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x14ac:dyDescent="0.3">
      <c r="A1047">
        <v>2023</v>
      </c>
      <c r="B1047">
        <v>35</v>
      </c>
      <c r="C1047">
        <v>165491</v>
      </c>
      <c r="D1047">
        <v>166148</v>
      </c>
      <c r="E1047">
        <v>119776</v>
      </c>
      <c r="F1047">
        <v>109874</v>
      </c>
      <c r="G1047">
        <f>Table1[[#This Row],[m_miasto]]+Table1[[#This Row],[k_miasto]]+Table1[[#This Row],[m_wies]]+Table1[[#This Row],[k_wies]]</f>
        <v>561289</v>
      </c>
      <c r="H1047">
        <f>Table1[[#This Row],[m_miasto]]+Table1[[#This Row],[k_miasto]]</f>
        <v>331639</v>
      </c>
      <c r="I1047">
        <f>Table1[[#This Row],[m_wies]]+Table1[[#This Row],[k_wies]]</f>
        <v>229650</v>
      </c>
      <c r="J1047" s="1">
        <f>Table1[[#This Row],[m_miasto]]*Table1[[#This Row],[wiek]]</f>
        <v>5792185</v>
      </c>
      <c r="K1047" s="1">
        <f>Table1[[#This Row],[m_miasto]]+Table1[[#This Row],[m_wies]]-Table1[[#This Row],[k_miasto]]-Table1[[#This Row],[k_wies]]</f>
        <v>9245</v>
      </c>
      <c r="L1047" s="1" cm="1">
        <f t="array" ref="L1047">_xlfn.IFS(A1046&lt;&gt;Table1[[#This Row],[rok]],0,AND(L1046=0, Table1[[#This Row],[Column1]]&lt;0),Table1[[#This Row],[wiek]]*Table1[[#This Row],[rok]],L1046&lt;&gt;0,L1046,L1046=0,L1046)</f>
        <v>0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x14ac:dyDescent="0.3">
      <c r="A1048">
        <v>2023</v>
      </c>
      <c r="B1048">
        <v>36</v>
      </c>
      <c r="C1048">
        <v>170615</v>
      </c>
      <c r="D1048">
        <v>169968</v>
      </c>
      <c r="E1048">
        <v>120131</v>
      </c>
      <c r="F1048">
        <v>110542</v>
      </c>
      <c r="G1048">
        <f>Table1[[#This Row],[m_miasto]]+Table1[[#This Row],[k_miasto]]+Table1[[#This Row],[m_wies]]+Table1[[#This Row],[k_wies]]</f>
        <v>571256</v>
      </c>
      <c r="H1048">
        <f>Table1[[#This Row],[m_miasto]]+Table1[[#This Row],[k_miasto]]</f>
        <v>340583</v>
      </c>
      <c r="I1048">
        <f>Table1[[#This Row],[m_wies]]+Table1[[#This Row],[k_wies]]</f>
        <v>230673</v>
      </c>
      <c r="J1048" s="1">
        <f>Table1[[#This Row],[m_miasto]]*Table1[[#This Row],[wiek]]</f>
        <v>6142140</v>
      </c>
      <c r="K1048" s="1">
        <f>Table1[[#This Row],[m_miasto]]+Table1[[#This Row],[m_wies]]-Table1[[#This Row],[k_miasto]]-Table1[[#This Row],[k_wies]]</f>
        <v>10236</v>
      </c>
      <c r="L1048" s="1" cm="1">
        <f t="array" ref="L1048">_xlfn.IFS(A1047&lt;&gt;Table1[[#This Row],[rok]],0,AND(L1047=0, Table1[[#This Row],[Column1]]&lt;0),Table1[[#This Row],[wiek]]*Table1[[#This Row],[rok]],L1047&lt;&gt;0,L1047,L1047=0,L1047)</f>
        <v>0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x14ac:dyDescent="0.3">
      <c r="A1049">
        <v>2023</v>
      </c>
      <c r="B1049">
        <v>37</v>
      </c>
      <c r="C1049">
        <v>179157</v>
      </c>
      <c r="D1049">
        <v>179217</v>
      </c>
      <c r="E1049">
        <v>122732</v>
      </c>
      <c r="F1049">
        <v>114498</v>
      </c>
      <c r="G1049">
        <f>Table1[[#This Row],[m_miasto]]+Table1[[#This Row],[k_miasto]]+Table1[[#This Row],[m_wies]]+Table1[[#This Row],[k_wies]]</f>
        <v>595604</v>
      </c>
      <c r="H1049">
        <f>Table1[[#This Row],[m_miasto]]+Table1[[#This Row],[k_miasto]]</f>
        <v>358374</v>
      </c>
      <c r="I1049">
        <f>Table1[[#This Row],[m_wies]]+Table1[[#This Row],[k_wies]]</f>
        <v>237230</v>
      </c>
      <c r="J1049" s="1">
        <f>Table1[[#This Row],[m_miasto]]*Table1[[#This Row],[wiek]]</f>
        <v>6628809</v>
      </c>
      <c r="K1049" s="1">
        <f>Table1[[#This Row],[m_miasto]]+Table1[[#This Row],[m_wies]]-Table1[[#This Row],[k_miasto]]-Table1[[#This Row],[k_wies]]</f>
        <v>8174</v>
      </c>
      <c r="L1049" s="1" cm="1">
        <f t="array" ref="L1049">_xlfn.IFS(A1048&lt;&gt;Table1[[#This Row],[rok]],0,AND(L1048=0, Table1[[#This Row],[Column1]]&lt;0),Table1[[#This Row],[wiek]]*Table1[[#This Row],[rok]],L1048&lt;&gt;0,L1048,L1048=0,L1048)</f>
        <v>0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x14ac:dyDescent="0.3">
      <c r="A1050">
        <v>2023</v>
      </c>
      <c r="B1050">
        <v>38</v>
      </c>
      <c r="C1050">
        <v>190408</v>
      </c>
      <c r="D1050">
        <v>190580</v>
      </c>
      <c r="E1050">
        <v>128542</v>
      </c>
      <c r="F1050">
        <v>119883</v>
      </c>
      <c r="G1050">
        <f>Table1[[#This Row],[m_miasto]]+Table1[[#This Row],[k_miasto]]+Table1[[#This Row],[m_wies]]+Table1[[#This Row],[k_wies]]</f>
        <v>629413</v>
      </c>
      <c r="H1050">
        <f>Table1[[#This Row],[m_miasto]]+Table1[[#This Row],[k_miasto]]</f>
        <v>380988</v>
      </c>
      <c r="I1050">
        <f>Table1[[#This Row],[m_wies]]+Table1[[#This Row],[k_wies]]</f>
        <v>248425</v>
      </c>
      <c r="J1050" s="1">
        <f>Table1[[#This Row],[m_miasto]]*Table1[[#This Row],[wiek]]</f>
        <v>7235504</v>
      </c>
      <c r="K1050" s="1">
        <f>Table1[[#This Row],[m_miasto]]+Table1[[#This Row],[m_wies]]-Table1[[#This Row],[k_miasto]]-Table1[[#This Row],[k_wies]]</f>
        <v>8487</v>
      </c>
      <c r="L1050" s="1" cm="1">
        <f t="array" ref="L1050">_xlfn.IFS(A1049&lt;&gt;Table1[[#This Row],[rok]],0,AND(L1049=0, Table1[[#This Row],[Column1]]&lt;0),Table1[[#This Row],[wiek]]*Table1[[#This Row],[rok]],L1049&lt;&gt;0,L1049,L1049=0,L1049)</f>
        <v>0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x14ac:dyDescent="0.3">
      <c r="A1051">
        <v>2023</v>
      </c>
      <c r="B1051">
        <v>39</v>
      </c>
      <c r="C1051">
        <v>198182</v>
      </c>
      <c r="D1051">
        <v>197507</v>
      </c>
      <c r="E1051">
        <v>130480</v>
      </c>
      <c r="F1051">
        <v>122194</v>
      </c>
      <c r="G1051">
        <f>Table1[[#This Row],[m_miasto]]+Table1[[#This Row],[k_miasto]]+Table1[[#This Row],[m_wies]]+Table1[[#This Row],[k_wies]]</f>
        <v>648363</v>
      </c>
      <c r="H1051">
        <f>Table1[[#This Row],[m_miasto]]+Table1[[#This Row],[k_miasto]]</f>
        <v>395689</v>
      </c>
      <c r="I1051">
        <f>Table1[[#This Row],[m_wies]]+Table1[[#This Row],[k_wies]]</f>
        <v>252674</v>
      </c>
      <c r="J1051" s="1">
        <f>Table1[[#This Row],[m_miasto]]*Table1[[#This Row],[wiek]]</f>
        <v>7729098</v>
      </c>
      <c r="K1051" s="1">
        <f>Table1[[#This Row],[m_miasto]]+Table1[[#This Row],[m_wies]]-Table1[[#This Row],[k_miasto]]-Table1[[#This Row],[k_wies]]</f>
        <v>8961</v>
      </c>
      <c r="L1051" s="1" cm="1">
        <f t="array" ref="L1051">_xlfn.IFS(A1050&lt;&gt;Table1[[#This Row],[rok]],0,AND(L1050=0, Table1[[#This Row],[Column1]]&lt;0),Table1[[#This Row],[wiek]]*Table1[[#This Row],[rok]],L1050&lt;&gt;0,L1050,L1050=0,L1050)</f>
        <v>0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x14ac:dyDescent="0.3">
      <c r="A1052">
        <v>2023</v>
      </c>
      <c r="B1052">
        <v>40</v>
      </c>
      <c r="C1052">
        <v>203816</v>
      </c>
      <c r="D1052">
        <v>204309</v>
      </c>
      <c r="E1052">
        <v>133024</v>
      </c>
      <c r="F1052">
        <v>125696</v>
      </c>
      <c r="G1052">
        <f>Table1[[#This Row],[m_miasto]]+Table1[[#This Row],[k_miasto]]+Table1[[#This Row],[m_wies]]+Table1[[#This Row],[k_wies]]</f>
        <v>666845</v>
      </c>
      <c r="H1052">
        <f>Table1[[#This Row],[m_miasto]]+Table1[[#This Row],[k_miasto]]</f>
        <v>408125</v>
      </c>
      <c r="I1052">
        <f>Table1[[#This Row],[m_wies]]+Table1[[#This Row],[k_wies]]</f>
        <v>258720</v>
      </c>
      <c r="J1052" s="1">
        <f>Table1[[#This Row],[m_miasto]]*Table1[[#This Row],[wiek]]</f>
        <v>8152640</v>
      </c>
      <c r="K1052" s="1">
        <f>Table1[[#This Row],[m_miasto]]+Table1[[#This Row],[m_wies]]-Table1[[#This Row],[k_miasto]]-Table1[[#This Row],[k_wies]]</f>
        <v>6835</v>
      </c>
      <c r="L1052" s="1" cm="1">
        <f t="array" ref="L1052">_xlfn.IFS(A1051&lt;&gt;Table1[[#This Row],[rok]],0,AND(L1051=0, Table1[[#This Row],[Column1]]&lt;0),Table1[[#This Row],[wiek]]*Table1[[#This Row],[rok]],L1051&lt;&gt;0,L1051,L1051=0,L1051)</f>
        <v>0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x14ac:dyDescent="0.3">
      <c r="A1053">
        <v>2023</v>
      </c>
      <c r="B1053">
        <v>41</v>
      </c>
      <c r="C1053">
        <v>196286</v>
      </c>
      <c r="D1053">
        <v>196419</v>
      </c>
      <c r="E1053">
        <v>130312</v>
      </c>
      <c r="F1053">
        <v>122074</v>
      </c>
      <c r="G1053">
        <f>Table1[[#This Row],[m_miasto]]+Table1[[#This Row],[k_miasto]]+Table1[[#This Row],[m_wies]]+Table1[[#This Row],[k_wies]]</f>
        <v>645091</v>
      </c>
      <c r="H1053">
        <f>Table1[[#This Row],[m_miasto]]+Table1[[#This Row],[k_miasto]]</f>
        <v>392705</v>
      </c>
      <c r="I1053">
        <f>Table1[[#This Row],[m_wies]]+Table1[[#This Row],[k_wies]]</f>
        <v>252386</v>
      </c>
      <c r="J1053" s="1">
        <f>Table1[[#This Row],[m_miasto]]*Table1[[#This Row],[wiek]]</f>
        <v>8047726</v>
      </c>
      <c r="K1053" s="1">
        <f>Table1[[#This Row],[m_miasto]]+Table1[[#This Row],[m_wies]]-Table1[[#This Row],[k_miasto]]-Table1[[#This Row],[k_wies]]</f>
        <v>8105</v>
      </c>
      <c r="L1053" s="1" cm="1">
        <f t="array" ref="L1053">_xlfn.IFS(A1052&lt;&gt;Table1[[#This Row],[rok]],0,AND(L1052=0, Table1[[#This Row],[Column1]]&lt;0),Table1[[#This Row],[wiek]]*Table1[[#This Row],[rok]],L1052&lt;&gt;0,L1052,L1052=0,L1052)</f>
        <v>0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x14ac:dyDescent="0.3">
      <c r="A1054">
        <v>2023</v>
      </c>
      <c r="B1054">
        <v>42</v>
      </c>
      <c r="C1054">
        <v>187188</v>
      </c>
      <c r="D1054">
        <v>189279</v>
      </c>
      <c r="E1054">
        <v>123872</v>
      </c>
      <c r="F1054">
        <v>116368</v>
      </c>
      <c r="G1054">
        <f>Table1[[#This Row],[m_miasto]]+Table1[[#This Row],[k_miasto]]+Table1[[#This Row],[m_wies]]+Table1[[#This Row],[k_wies]]</f>
        <v>616707</v>
      </c>
      <c r="H1054">
        <f>Table1[[#This Row],[m_miasto]]+Table1[[#This Row],[k_miasto]]</f>
        <v>376467</v>
      </c>
      <c r="I1054">
        <f>Table1[[#This Row],[m_wies]]+Table1[[#This Row],[k_wies]]</f>
        <v>240240</v>
      </c>
      <c r="J1054" s="1">
        <f>Table1[[#This Row],[m_miasto]]*Table1[[#This Row],[wiek]]</f>
        <v>7861896</v>
      </c>
      <c r="K1054" s="1">
        <f>Table1[[#This Row],[m_miasto]]+Table1[[#This Row],[m_wies]]-Table1[[#This Row],[k_miasto]]-Table1[[#This Row],[k_wies]]</f>
        <v>5413</v>
      </c>
      <c r="L1054" s="1" cm="1">
        <f t="array" ref="L1054">_xlfn.IFS(A1053&lt;&gt;Table1[[#This Row],[rok]],0,AND(L1053=0, Table1[[#This Row],[Column1]]&lt;0),Table1[[#This Row],[wiek]]*Table1[[#This Row],[rok]],L1053&lt;&gt;0,L1053,L1053=0,L1053)</f>
        <v>0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x14ac:dyDescent="0.3">
      <c r="A1055">
        <v>2023</v>
      </c>
      <c r="B1055">
        <v>43</v>
      </c>
      <c r="C1055">
        <v>190138</v>
      </c>
      <c r="D1055">
        <v>192039</v>
      </c>
      <c r="E1055">
        <v>125793</v>
      </c>
      <c r="F1055">
        <v>119240</v>
      </c>
      <c r="G1055">
        <f>Table1[[#This Row],[m_miasto]]+Table1[[#This Row],[k_miasto]]+Table1[[#This Row],[m_wies]]+Table1[[#This Row],[k_wies]]</f>
        <v>627210</v>
      </c>
      <c r="H1055">
        <f>Table1[[#This Row],[m_miasto]]+Table1[[#This Row],[k_miasto]]</f>
        <v>382177</v>
      </c>
      <c r="I1055">
        <f>Table1[[#This Row],[m_wies]]+Table1[[#This Row],[k_wies]]</f>
        <v>245033</v>
      </c>
      <c r="J1055" s="1">
        <f>Table1[[#This Row],[m_miasto]]*Table1[[#This Row],[wiek]]</f>
        <v>8175934</v>
      </c>
      <c r="K1055" s="1">
        <f>Table1[[#This Row],[m_miasto]]+Table1[[#This Row],[m_wies]]-Table1[[#This Row],[k_miasto]]-Table1[[#This Row],[k_wies]]</f>
        <v>4652</v>
      </c>
      <c r="L1055" s="1" cm="1">
        <f t="array" ref="L1055">_xlfn.IFS(A1054&lt;&gt;Table1[[#This Row],[rok]],0,AND(L1054=0, Table1[[#This Row],[Column1]]&lt;0),Table1[[#This Row],[wiek]]*Table1[[#This Row],[rok]],L1054&lt;&gt;0,L1054,L1054=0,L1054)</f>
        <v>0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x14ac:dyDescent="0.3">
      <c r="A1056">
        <v>2023</v>
      </c>
      <c r="B1056">
        <v>44</v>
      </c>
      <c r="C1056">
        <v>189373</v>
      </c>
      <c r="D1056">
        <v>190007</v>
      </c>
      <c r="E1056">
        <v>124806</v>
      </c>
      <c r="F1056">
        <v>117877</v>
      </c>
      <c r="G1056">
        <f>Table1[[#This Row],[m_miasto]]+Table1[[#This Row],[k_miasto]]+Table1[[#This Row],[m_wies]]+Table1[[#This Row],[k_wies]]</f>
        <v>622063</v>
      </c>
      <c r="H1056">
        <f>Table1[[#This Row],[m_miasto]]+Table1[[#This Row],[k_miasto]]</f>
        <v>379380</v>
      </c>
      <c r="I1056">
        <f>Table1[[#This Row],[m_wies]]+Table1[[#This Row],[k_wies]]</f>
        <v>242683</v>
      </c>
      <c r="J1056" s="1">
        <f>Table1[[#This Row],[m_miasto]]*Table1[[#This Row],[wiek]]</f>
        <v>8332412</v>
      </c>
      <c r="K1056" s="1">
        <f>Table1[[#This Row],[m_miasto]]+Table1[[#This Row],[m_wies]]-Table1[[#This Row],[k_miasto]]-Table1[[#This Row],[k_wies]]</f>
        <v>6295</v>
      </c>
      <c r="L1056" s="1" cm="1">
        <f t="array" ref="L1056">_xlfn.IFS(A1055&lt;&gt;Table1[[#This Row],[rok]],0,AND(L1055=0, Table1[[#This Row],[Column1]]&lt;0),Table1[[#This Row],[wiek]]*Table1[[#This Row],[rok]],L1055&lt;&gt;0,L1055,L1055=0,L1055)</f>
        <v>0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x14ac:dyDescent="0.3">
      <c r="A1057">
        <v>2023</v>
      </c>
      <c r="B1057">
        <v>45</v>
      </c>
      <c r="C1057">
        <v>182313</v>
      </c>
      <c r="D1057">
        <v>184030</v>
      </c>
      <c r="E1057">
        <v>121637</v>
      </c>
      <c r="F1057">
        <v>115468</v>
      </c>
      <c r="G1057">
        <f>Table1[[#This Row],[m_miasto]]+Table1[[#This Row],[k_miasto]]+Table1[[#This Row],[m_wies]]+Table1[[#This Row],[k_wies]]</f>
        <v>603448</v>
      </c>
      <c r="H1057">
        <f>Table1[[#This Row],[m_miasto]]+Table1[[#This Row],[k_miasto]]</f>
        <v>366343</v>
      </c>
      <c r="I1057">
        <f>Table1[[#This Row],[m_wies]]+Table1[[#This Row],[k_wies]]</f>
        <v>237105</v>
      </c>
      <c r="J1057" s="1">
        <f>Table1[[#This Row],[m_miasto]]*Table1[[#This Row],[wiek]]</f>
        <v>8204085</v>
      </c>
      <c r="K1057" s="1">
        <f>Table1[[#This Row],[m_miasto]]+Table1[[#This Row],[m_wies]]-Table1[[#This Row],[k_miasto]]-Table1[[#This Row],[k_wies]]</f>
        <v>4452</v>
      </c>
      <c r="L1057" s="1" cm="1">
        <f t="array" ref="L1057">_xlfn.IFS(A1056&lt;&gt;Table1[[#This Row],[rok]],0,AND(L1056=0, Table1[[#This Row],[Column1]]&lt;0),Table1[[#This Row],[wiek]]*Table1[[#This Row],[rok]],L1056&lt;&gt;0,L1056,L1056=0,L1056)</f>
        <v>0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x14ac:dyDescent="0.3">
      <c r="A1058">
        <v>2023</v>
      </c>
      <c r="B1058">
        <v>46</v>
      </c>
      <c r="C1058">
        <v>179444</v>
      </c>
      <c r="D1058">
        <v>181756</v>
      </c>
      <c r="E1058">
        <v>121410</v>
      </c>
      <c r="F1058">
        <v>114859</v>
      </c>
      <c r="G1058">
        <f>Table1[[#This Row],[m_miasto]]+Table1[[#This Row],[k_miasto]]+Table1[[#This Row],[m_wies]]+Table1[[#This Row],[k_wies]]</f>
        <v>597469</v>
      </c>
      <c r="H1058">
        <f>Table1[[#This Row],[m_miasto]]+Table1[[#This Row],[k_miasto]]</f>
        <v>361200</v>
      </c>
      <c r="I1058">
        <f>Table1[[#This Row],[m_wies]]+Table1[[#This Row],[k_wies]]</f>
        <v>236269</v>
      </c>
      <c r="J1058" s="1">
        <f>Table1[[#This Row],[m_miasto]]*Table1[[#This Row],[wiek]]</f>
        <v>8254424</v>
      </c>
      <c r="K1058" s="1">
        <f>Table1[[#This Row],[m_miasto]]+Table1[[#This Row],[m_wies]]-Table1[[#This Row],[k_miasto]]-Table1[[#This Row],[k_wies]]</f>
        <v>4239</v>
      </c>
      <c r="L1058" s="1" cm="1">
        <f t="array" ref="L1058">_xlfn.IFS(A1057&lt;&gt;Table1[[#This Row],[rok]],0,AND(L1057=0, Table1[[#This Row],[Column1]]&lt;0),Table1[[#This Row],[wiek]]*Table1[[#This Row],[rok]],L1057&lt;&gt;0,L1057,L1057=0,L1057)</f>
        <v>0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x14ac:dyDescent="0.3">
      <c r="A1059">
        <v>2023</v>
      </c>
      <c r="B1059">
        <v>47</v>
      </c>
      <c r="C1059">
        <v>178032</v>
      </c>
      <c r="D1059">
        <v>182255</v>
      </c>
      <c r="E1059">
        <v>122408</v>
      </c>
      <c r="F1059">
        <v>115589</v>
      </c>
      <c r="G1059">
        <f>Table1[[#This Row],[m_miasto]]+Table1[[#This Row],[k_miasto]]+Table1[[#This Row],[m_wies]]+Table1[[#This Row],[k_wies]]</f>
        <v>598284</v>
      </c>
      <c r="H1059">
        <f>Table1[[#This Row],[m_miasto]]+Table1[[#This Row],[k_miasto]]</f>
        <v>360287</v>
      </c>
      <c r="I1059">
        <f>Table1[[#This Row],[m_wies]]+Table1[[#This Row],[k_wies]]</f>
        <v>237997</v>
      </c>
      <c r="J1059" s="1">
        <f>Table1[[#This Row],[m_miasto]]*Table1[[#This Row],[wiek]]</f>
        <v>8367504</v>
      </c>
      <c r="K1059" s="1">
        <f>Table1[[#This Row],[m_miasto]]+Table1[[#This Row],[m_wies]]-Table1[[#This Row],[k_miasto]]-Table1[[#This Row],[k_wies]]</f>
        <v>2596</v>
      </c>
      <c r="L1059" s="1" cm="1">
        <f t="array" ref="L1059">_xlfn.IFS(A1058&lt;&gt;Table1[[#This Row],[rok]],0,AND(L1058=0, Table1[[#This Row],[Column1]]&lt;0),Table1[[#This Row],[wiek]]*Table1[[#This Row],[rok]],L1058&lt;&gt;0,L1058,L1058=0,L1058)</f>
        <v>0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x14ac:dyDescent="0.3">
      <c r="A1060">
        <v>2023</v>
      </c>
      <c r="B1060">
        <v>48</v>
      </c>
      <c r="C1060">
        <v>169999</v>
      </c>
      <c r="D1060">
        <v>173464</v>
      </c>
      <c r="E1060">
        <v>119056</v>
      </c>
      <c r="F1060">
        <v>113927</v>
      </c>
      <c r="G1060">
        <f>Table1[[#This Row],[m_miasto]]+Table1[[#This Row],[k_miasto]]+Table1[[#This Row],[m_wies]]+Table1[[#This Row],[k_wies]]</f>
        <v>576446</v>
      </c>
      <c r="H1060">
        <f>Table1[[#This Row],[m_miasto]]+Table1[[#This Row],[k_miasto]]</f>
        <v>343463</v>
      </c>
      <c r="I1060">
        <f>Table1[[#This Row],[m_wies]]+Table1[[#This Row],[k_wies]]</f>
        <v>232983</v>
      </c>
      <c r="J1060" s="1">
        <f>Table1[[#This Row],[m_miasto]]*Table1[[#This Row],[wiek]]</f>
        <v>8159952</v>
      </c>
      <c r="K1060" s="1">
        <f>Table1[[#This Row],[m_miasto]]+Table1[[#This Row],[m_wies]]-Table1[[#This Row],[k_miasto]]-Table1[[#This Row],[k_wies]]</f>
        <v>1664</v>
      </c>
      <c r="L1060" s="1" cm="1">
        <f t="array" ref="L1060">_xlfn.IFS(A1059&lt;&gt;Table1[[#This Row],[rok]],0,AND(L1059=0, Table1[[#This Row],[Column1]]&lt;0),Table1[[#This Row],[wiek]]*Table1[[#This Row],[rok]],L1059&lt;&gt;0,L1059,L1059=0,L1059)</f>
        <v>0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x14ac:dyDescent="0.3">
      <c r="A1061">
        <v>2023</v>
      </c>
      <c r="B1061">
        <v>49</v>
      </c>
      <c r="C1061">
        <v>161585</v>
      </c>
      <c r="D1061">
        <v>165268</v>
      </c>
      <c r="E1061">
        <v>116568</v>
      </c>
      <c r="F1061">
        <v>110973</v>
      </c>
      <c r="G1061">
        <f>Table1[[#This Row],[m_miasto]]+Table1[[#This Row],[k_miasto]]+Table1[[#This Row],[m_wies]]+Table1[[#This Row],[k_wies]]</f>
        <v>554394</v>
      </c>
      <c r="H1061">
        <f>Table1[[#This Row],[m_miasto]]+Table1[[#This Row],[k_miasto]]</f>
        <v>326853</v>
      </c>
      <c r="I1061">
        <f>Table1[[#This Row],[m_wies]]+Table1[[#This Row],[k_wies]]</f>
        <v>227541</v>
      </c>
      <c r="J1061" s="1">
        <f>Table1[[#This Row],[m_miasto]]*Table1[[#This Row],[wiek]]</f>
        <v>7917665</v>
      </c>
      <c r="K1061" s="1">
        <f>Table1[[#This Row],[m_miasto]]+Table1[[#This Row],[m_wies]]-Table1[[#This Row],[k_miasto]]-Table1[[#This Row],[k_wies]]</f>
        <v>1912</v>
      </c>
      <c r="L1061" s="1" cm="1">
        <f t="array" ref="L1061">_xlfn.IFS(A1060&lt;&gt;Table1[[#This Row],[rok]],0,AND(L1060=0, Table1[[#This Row],[Column1]]&lt;0),Table1[[#This Row],[wiek]]*Table1[[#This Row],[rok]],L1060&lt;&gt;0,L1060,L1060=0,L1060)</f>
        <v>0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x14ac:dyDescent="0.3">
      <c r="A1062">
        <v>2023</v>
      </c>
      <c r="B1062">
        <v>50</v>
      </c>
      <c r="C1062">
        <v>153141</v>
      </c>
      <c r="D1062">
        <v>157669</v>
      </c>
      <c r="E1062">
        <v>112378</v>
      </c>
      <c r="F1062">
        <v>108072</v>
      </c>
      <c r="G1062">
        <f>Table1[[#This Row],[m_miasto]]+Table1[[#This Row],[k_miasto]]+Table1[[#This Row],[m_wies]]+Table1[[#This Row],[k_wies]]</f>
        <v>531260</v>
      </c>
      <c r="H1062">
        <f>Table1[[#This Row],[m_miasto]]+Table1[[#This Row],[k_miasto]]</f>
        <v>310810</v>
      </c>
      <c r="I1062">
        <f>Table1[[#This Row],[m_wies]]+Table1[[#This Row],[k_wies]]</f>
        <v>220450</v>
      </c>
      <c r="J1062" s="1">
        <f>Table1[[#This Row],[m_miasto]]*Table1[[#This Row],[wiek]]</f>
        <v>7657050</v>
      </c>
      <c r="K1062" s="1">
        <f>Table1[[#This Row],[m_miasto]]+Table1[[#This Row],[m_wies]]-Table1[[#This Row],[k_miasto]]-Table1[[#This Row],[k_wies]]</f>
        <v>-222</v>
      </c>
      <c r="L1062" s="1" cm="1">
        <f t="array" ref="L1062">_xlfn.IFS(A1061&lt;&gt;Table1[[#This Row],[rok]],0,AND(L1061=0, Table1[[#This Row],[Column1]]&lt;0),Table1[[#This Row],[wiek]]*Table1[[#This Row],[rok]],L1061&lt;&gt;0,L1061,L1061=0,L1061)</f>
        <v>101150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x14ac:dyDescent="0.3">
      <c r="A1063">
        <v>2023</v>
      </c>
      <c r="B1063">
        <v>51</v>
      </c>
      <c r="C1063">
        <v>146146</v>
      </c>
      <c r="D1063">
        <v>150542</v>
      </c>
      <c r="E1063">
        <v>108622</v>
      </c>
      <c r="F1063">
        <v>104891</v>
      </c>
      <c r="G1063">
        <f>Table1[[#This Row],[m_miasto]]+Table1[[#This Row],[k_miasto]]+Table1[[#This Row],[m_wies]]+Table1[[#This Row],[k_wies]]</f>
        <v>510201</v>
      </c>
      <c r="H1063">
        <f>Table1[[#This Row],[m_miasto]]+Table1[[#This Row],[k_miasto]]</f>
        <v>296688</v>
      </c>
      <c r="I1063">
        <f>Table1[[#This Row],[m_wies]]+Table1[[#This Row],[k_wies]]</f>
        <v>213513</v>
      </c>
      <c r="J1063" s="1">
        <f>Table1[[#This Row],[m_miasto]]*Table1[[#This Row],[wiek]]</f>
        <v>7453446</v>
      </c>
      <c r="K1063" s="1">
        <f>Table1[[#This Row],[m_miasto]]+Table1[[#This Row],[m_wies]]-Table1[[#This Row],[k_miasto]]-Table1[[#This Row],[k_wies]]</f>
        <v>-665</v>
      </c>
      <c r="L1063" s="1" cm="1">
        <f t="array" ref="L1063">_xlfn.IFS(A1062&lt;&gt;Table1[[#This Row],[rok]],0,AND(L1062=0, Table1[[#This Row],[Column1]]&lt;0),Table1[[#This Row],[wiek]]*Table1[[#This Row],[rok]],L1062&lt;&gt;0,L1062,L1062=0,L1062)</f>
        <v>101150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x14ac:dyDescent="0.3">
      <c r="A1064">
        <v>2023</v>
      </c>
      <c r="B1064">
        <v>52</v>
      </c>
      <c r="C1064">
        <v>137546</v>
      </c>
      <c r="D1064">
        <v>144093</v>
      </c>
      <c r="E1064">
        <v>105095</v>
      </c>
      <c r="F1064">
        <v>101889</v>
      </c>
      <c r="G1064">
        <f>Table1[[#This Row],[m_miasto]]+Table1[[#This Row],[k_miasto]]+Table1[[#This Row],[m_wies]]+Table1[[#This Row],[k_wies]]</f>
        <v>488623</v>
      </c>
      <c r="H1064">
        <f>Table1[[#This Row],[m_miasto]]+Table1[[#This Row],[k_miasto]]</f>
        <v>281639</v>
      </c>
      <c r="I1064">
        <f>Table1[[#This Row],[m_wies]]+Table1[[#This Row],[k_wies]]</f>
        <v>206984</v>
      </c>
      <c r="J1064" s="1">
        <f>Table1[[#This Row],[m_miasto]]*Table1[[#This Row],[wiek]]</f>
        <v>7152392</v>
      </c>
      <c r="K1064" s="1">
        <f>Table1[[#This Row],[m_miasto]]+Table1[[#This Row],[m_wies]]-Table1[[#This Row],[k_miasto]]-Table1[[#This Row],[k_wies]]</f>
        <v>-3341</v>
      </c>
      <c r="L1064" s="1" cm="1">
        <f t="array" ref="L1064">_xlfn.IFS(A1063&lt;&gt;Table1[[#This Row],[rok]],0,AND(L1063=0, Table1[[#This Row],[Column1]]&lt;0),Table1[[#This Row],[wiek]]*Table1[[#This Row],[rok]],L1063&lt;&gt;0,L1063,L1063=0,L1063)</f>
        <v>101150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x14ac:dyDescent="0.3">
      <c r="A1065">
        <v>2023</v>
      </c>
      <c r="B1065">
        <v>53</v>
      </c>
      <c r="C1065">
        <v>132883</v>
      </c>
      <c r="D1065">
        <v>139682</v>
      </c>
      <c r="E1065">
        <v>101915</v>
      </c>
      <c r="F1065">
        <v>97752</v>
      </c>
      <c r="G1065">
        <f>Table1[[#This Row],[m_miasto]]+Table1[[#This Row],[k_miasto]]+Table1[[#This Row],[m_wies]]+Table1[[#This Row],[k_wies]]</f>
        <v>472232</v>
      </c>
      <c r="H1065">
        <f>Table1[[#This Row],[m_miasto]]+Table1[[#This Row],[k_miasto]]</f>
        <v>272565</v>
      </c>
      <c r="I1065">
        <f>Table1[[#This Row],[m_wies]]+Table1[[#This Row],[k_wies]]</f>
        <v>199667</v>
      </c>
      <c r="J1065" s="1">
        <f>Table1[[#This Row],[m_miasto]]*Table1[[#This Row],[wiek]]</f>
        <v>7042799</v>
      </c>
      <c r="K1065" s="1">
        <f>Table1[[#This Row],[m_miasto]]+Table1[[#This Row],[m_wies]]-Table1[[#This Row],[k_miasto]]-Table1[[#This Row],[k_wies]]</f>
        <v>-2636</v>
      </c>
      <c r="L1065" s="1" cm="1">
        <f t="array" ref="L1065">_xlfn.IFS(A1064&lt;&gt;Table1[[#This Row],[rok]],0,AND(L1064=0, Table1[[#This Row],[Column1]]&lt;0),Table1[[#This Row],[wiek]]*Table1[[#This Row],[rok]],L1064&lt;&gt;0,L1064,L1064=0,L1064)</f>
        <v>101150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x14ac:dyDescent="0.3">
      <c r="A1066">
        <v>2023</v>
      </c>
      <c r="B1066">
        <v>54</v>
      </c>
      <c r="C1066">
        <v>125542</v>
      </c>
      <c r="D1066">
        <v>133678</v>
      </c>
      <c r="E1066">
        <v>98416</v>
      </c>
      <c r="F1066">
        <v>95520</v>
      </c>
      <c r="G1066">
        <f>Table1[[#This Row],[m_miasto]]+Table1[[#This Row],[k_miasto]]+Table1[[#This Row],[m_wies]]+Table1[[#This Row],[k_wies]]</f>
        <v>453156</v>
      </c>
      <c r="H1066">
        <f>Table1[[#This Row],[m_miasto]]+Table1[[#This Row],[k_miasto]]</f>
        <v>259220</v>
      </c>
      <c r="I1066">
        <f>Table1[[#This Row],[m_wies]]+Table1[[#This Row],[k_wies]]</f>
        <v>193936</v>
      </c>
      <c r="J1066" s="1">
        <f>Table1[[#This Row],[m_miasto]]*Table1[[#This Row],[wiek]]</f>
        <v>6779268</v>
      </c>
      <c r="K1066" s="1">
        <f>Table1[[#This Row],[m_miasto]]+Table1[[#This Row],[m_wies]]-Table1[[#This Row],[k_miasto]]-Table1[[#This Row],[k_wies]]</f>
        <v>-5240</v>
      </c>
      <c r="L1066" s="1" cm="1">
        <f t="array" ref="L1066">_xlfn.IFS(A1065&lt;&gt;Table1[[#This Row],[rok]],0,AND(L1065=0, Table1[[#This Row],[Column1]]&lt;0),Table1[[#This Row],[wiek]]*Table1[[#This Row],[rok]],L1065&lt;&gt;0,L1065,L1065=0,L1065)</f>
        <v>101150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x14ac:dyDescent="0.3">
      <c r="A1067">
        <v>2023</v>
      </c>
      <c r="B1067">
        <v>55</v>
      </c>
      <c r="C1067">
        <v>122079</v>
      </c>
      <c r="D1067">
        <v>131132</v>
      </c>
      <c r="E1067">
        <v>96769</v>
      </c>
      <c r="F1067">
        <v>93563</v>
      </c>
      <c r="G1067">
        <f>Table1[[#This Row],[m_miasto]]+Table1[[#This Row],[k_miasto]]+Table1[[#This Row],[m_wies]]+Table1[[#This Row],[k_wies]]</f>
        <v>443543</v>
      </c>
      <c r="H1067">
        <f>Table1[[#This Row],[m_miasto]]+Table1[[#This Row],[k_miasto]]</f>
        <v>253211</v>
      </c>
      <c r="I1067">
        <f>Table1[[#This Row],[m_wies]]+Table1[[#This Row],[k_wies]]</f>
        <v>190332</v>
      </c>
      <c r="J1067" s="1">
        <f>Table1[[#This Row],[m_miasto]]*Table1[[#This Row],[wiek]]</f>
        <v>6714345</v>
      </c>
      <c r="K1067" s="1">
        <f>Table1[[#This Row],[m_miasto]]+Table1[[#This Row],[m_wies]]-Table1[[#This Row],[k_miasto]]-Table1[[#This Row],[k_wies]]</f>
        <v>-5847</v>
      </c>
      <c r="L1067" s="1" cm="1">
        <f t="array" ref="L1067">_xlfn.IFS(A1066&lt;&gt;Table1[[#This Row],[rok]],0,AND(L1066=0, Table1[[#This Row],[Column1]]&lt;0),Table1[[#This Row],[wiek]]*Table1[[#This Row],[rok]],L1066&lt;&gt;0,L1066,L1066=0,L1066)</f>
        <v>101150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x14ac:dyDescent="0.3">
      <c r="A1068">
        <v>2023</v>
      </c>
      <c r="B1068">
        <v>56</v>
      </c>
      <c r="C1068">
        <v>119098</v>
      </c>
      <c r="D1068">
        <v>129958</v>
      </c>
      <c r="E1068">
        <v>95987</v>
      </c>
      <c r="F1068">
        <v>92386</v>
      </c>
      <c r="G1068">
        <f>Table1[[#This Row],[m_miasto]]+Table1[[#This Row],[k_miasto]]+Table1[[#This Row],[m_wies]]+Table1[[#This Row],[k_wies]]</f>
        <v>437429</v>
      </c>
      <c r="H1068">
        <f>Table1[[#This Row],[m_miasto]]+Table1[[#This Row],[k_miasto]]</f>
        <v>249056</v>
      </c>
      <c r="I1068">
        <f>Table1[[#This Row],[m_wies]]+Table1[[#This Row],[k_wies]]</f>
        <v>188373</v>
      </c>
      <c r="J1068" s="1">
        <f>Table1[[#This Row],[m_miasto]]*Table1[[#This Row],[wiek]]</f>
        <v>6669488</v>
      </c>
      <c r="K1068" s="1">
        <f>Table1[[#This Row],[m_miasto]]+Table1[[#This Row],[m_wies]]-Table1[[#This Row],[k_miasto]]-Table1[[#This Row],[k_wies]]</f>
        <v>-7259</v>
      </c>
      <c r="L1068" s="1" cm="1">
        <f t="array" ref="L1068">_xlfn.IFS(A1067&lt;&gt;Table1[[#This Row],[rok]],0,AND(L1067=0, Table1[[#This Row],[Column1]]&lt;0),Table1[[#This Row],[wiek]]*Table1[[#This Row],[rok]],L1067&lt;&gt;0,L1067,L1067=0,L1067)</f>
        <v>101150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x14ac:dyDescent="0.3">
      <c r="A1069">
        <v>2023</v>
      </c>
      <c r="B1069">
        <v>57</v>
      </c>
      <c r="C1069">
        <v>119080</v>
      </c>
      <c r="D1069">
        <v>131900</v>
      </c>
      <c r="E1069">
        <v>95316</v>
      </c>
      <c r="F1069">
        <v>91477</v>
      </c>
      <c r="G1069">
        <f>Table1[[#This Row],[m_miasto]]+Table1[[#This Row],[k_miasto]]+Table1[[#This Row],[m_wies]]+Table1[[#This Row],[k_wies]]</f>
        <v>437773</v>
      </c>
      <c r="H1069">
        <f>Table1[[#This Row],[m_miasto]]+Table1[[#This Row],[k_miasto]]</f>
        <v>250980</v>
      </c>
      <c r="I1069">
        <f>Table1[[#This Row],[m_wies]]+Table1[[#This Row],[k_wies]]</f>
        <v>186793</v>
      </c>
      <c r="J1069" s="1">
        <f>Table1[[#This Row],[m_miasto]]*Table1[[#This Row],[wiek]]</f>
        <v>6787560</v>
      </c>
      <c r="K1069" s="1">
        <f>Table1[[#This Row],[m_miasto]]+Table1[[#This Row],[m_wies]]-Table1[[#This Row],[k_miasto]]-Table1[[#This Row],[k_wies]]</f>
        <v>-8981</v>
      </c>
      <c r="L1069" s="1" cm="1">
        <f t="array" ref="L1069">_xlfn.IFS(A1068&lt;&gt;Table1[[#This Row],[rok]],0,AND(L1068=0, Table1[[#This Row],[Column1]]&lt;0),Table1[[#This Row],[wiek]]*Table1[[#This Row],[rok]],L1068&lt;&gt;0,L1068,L1068=0,L1068)</f>
        <v>101150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x14ac:dyDescent="0.3">
      <c r="A1070">
        <v>2023</v>
      </c>
      <c r="B1070">
        <v>58</v>
      </c>
      <c r="C1070">
        <v>119322</v>
      </c>
      <c r="D1070">
        <v>133788</v>
      </c>
      <c r="E1070">
        <v>95763</v>
      </c>
      <c r="F1070">
        <v>91805</v>
      </c>
      <c r="G1070">
        <f>Table1[[#This Row],[m_miasto]]+Table1[[#This Row],[k_miasto]]+Table1[[#This Row],[m_wies]]+Table1[[#This Row],[k_wies]]</f>
        <v>440678</v>
      </c>
      <c r="H1070">
        <f>Table1[[#This Row],[m_miasto]]+Table1[[#This Row],[k_miasto]]</f>
        <v>253110</v>
      </c>
      <c r="I1070">
        <f>Table1[[#This Row],[m_wies]]+Table1[[#This Row],[k_wies]]</f>
        <v>187568</v>
      </c>
      <c r="J1070" s="1">
        <f>Table1[[#This Row],[m_miasto]]*Table1[[#This Row],[wiek]]</f>
        <v>6920676</v>
      </c>
      <c r="K1070" s="1">
        <f>Table1[[#This Row],[m_miasto]]+Table1[[#This Row],[m_wies]]-Table1[[#This Row],[k_miasto]]-Table1[[#This Row],[k_wies]]</f>
        <v>-10508</v>
      </c>
      <c r="L1070" s="1" cm="1">
        <f t="array" ref="L1070">_xlfn.IFS(A1069&lt;&gt;Table1[[#This Row],[rok]],0,AND(L1069=0, Table1[[#This Row],[Column1]]&lt;0),Table1[[#This Row],[wiek]]*Table1[[#This Row],[rok]],L1069&lt;&gt;0,L1069,L1069=0,L1069)</f>
        <v>101150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x14ac:dyDescent="0.3">
      <c r="A1071">
        <v>2023</v>
      </c>
      <c r="B1071">
        <v>59</v>
      </c>
      <c r="C1071">
        <v>121524</v>
      </c>
      <c r="D1071">
        <v>138235</v>
      </c>
      <c r="E1071">
        <v>96164</v>
      </c>
      <c r="F1071">
        <v>92007</v>
      </c>
      <c r="G1071">
        <f>Table1[[#This Row],[m_miasto]]+Table1[[#This Row],[k_miasto]]+Table1[[#This Row],[m_wies]]+Table1[[#This Row],[k_wies]]</f>
        <v>447930</v>
      </c>
      <c r="H1071">
        <f>Table1[[#This Row],[m_miasto]]+Table1[[#This Row],[k_miasto]]</f>
        <v>259759</v>
      </c>
      <c r="I1071">
        <f>Table1[[#This Row],[m_wies]]+Table1[[#This Row],[k_wies]]</f>
        <v>188171</v>
      </c>
      <c r="J1071" s="1">
        <f>Table1[[#This Row],[m_miasto]]*Table1[[#This Row],[wiek]]</f>
        <v>7169916</v>
      </c>
      <c r="K1071" s="1">
        <f>Table1[[#This Row],[m_miasto]]+Table1[[#This Row],[m_wies]]-Table1[[#This Row],[k_miasto]]-Table1[[#This Row],[k_wies]]</f>
        <v>-12554</v>
      </c>
      <c r="L1071" s="1" cm="1">
        <f t="array" ref="L1071">_xlfn.IFS(A1070&lt;&gt;Table1[[#This Row],[rok]],0,AND(L1070=0, Table1[[#This Row],[Column1]]&lt;0),Table1[[#This Row],[wiek]]*Table1[[#This Row],[rok]],L1070&lt;&gt;0,L1070,L1070=0,L1070)</f>
        <v>101150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x14ac:dyDescent="0.3">
      <c r="A1072">
        <v>2023</v>
      </c>
      <c r="B1072">
        <v>60</v>
      </c>
      <c r="C1072">
        <v>122730</v>
      </c>
      <c r="D1072">
        <v>141915</v>
      </c>
      <c r="E1072">
        <v>96440</v>
      </c>
      <c r="F1072">
        <v>93396</v>
      </c>
      <c r="G1072">
        <f>Table1[[#This Row],[m_miasto]]+Table1[[#This Row],[k_miasto]]+Table1[[#This Row],[m_wies]]+Table1[[#This Row],[k_wies]]</f>
        <v>454481</v>
      </c>
      <c r="H1072">
        <f>Table1[[#This Row],[m_miasto]]+Table1[[#This Row],[k_miasto]]</f>
        <v>264645</v>
      </c>
      <c r="I1072">
        <f>Table1[[#This Row],[m_wies]]+Table1[[#This Row],[k_wies]]</f>
        <v>189836</v>
      </c>
      <c r="J1072" s="1">
        <f>Table1[[#This Row],[m_miasto]]*Table1[[#This Row],[wiek]]</f>
        <v>7363800</v>
      </c>
      <c r="K1072" s="1">
        <f>Table1[[#This Row],[m_miasto]]+Table1[[#This Row],[m_wies]]-Table1[[#This Row],[k_miasto]]-Table1[[#This Row],[k_wies]]</f>
        <v>-16141</v>
      </c>
      <c r="L1072" s="1" cm="1">
        <f t="array" ref="L1072">_xlfn.IFS(A1071&lt;&gt;Table1[[#This Row],[rok]],0,AND(L1071=0, Table1[[#This Row],[Column1]]&lt;0),Table1[[#This Row],[wiek]]*Table1[[#This Row],[rok]],L1071&lt;&gt;0,L1071,L1071=0,L1071)</f>
        <v>101150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x14ac:dyDescent="0.3">
      <c r="A1073">
        <v>2023</v>
      </c>
      <c r="B1073">
        <v>61</v>
      </c>
      <c r="C1073">
        <v>122895</v>
      </c>
      <c r="D1073">
        <v>143966</v>
      </c>
      <c r="E1073">
        <v>95761</v>
      </c>
      <c r="F1073">
        <v>92742</v>
      </c>
      <c r="G1073">
        <f>Table1[[#This Row],[m_miasto]]+Table1[[#This Row],[k_miasto]]+Table1[[#This Row],[m_wies]]+Table1[[#This Row],[k_wies]]</f>
        <v>455364</v>
      </c>
      <c r="H1073">
        <f>Table1[[#This Row],[m_miasto]]+Table1[[#This Row],[k_miasto]]</f>
        <v>266861</v>
      </c>
      <c r="I1073">
        <f>Table1[[#This Row],[m_wies]]+Table1[[#This Row],[k_wies]]</f>
        <v>188503</v>
      </c>
      <c r="J1073" s="1">
        <f>Table1[[#This Row],[m_miasto]]*Table1[[#This Row],[wiek]]</f>
        <v>7496595</v>
      </c>
      <c r="K1073" s="1">
        <f>Table1[[#This Row],[m_miasto]]+Table1[[#This Row],[m_wies]]-Table1[[#This Row],[k_miasto]]-Table1[[#This Row],[k_wies]]</f>
        <v>-18052</v>
      </c>
      <c r="L1073" s="1" cm="1">
        <f t="array" ref="L1073">_xlfn.IFS(A1072&lt;&gt;Table1[[#This Row],[rok]],0,AND(L1072=0, Table1[[#This Row],[Column1]]&lt;0),Table1[[#This Row],[wiek]]*Table1[[#This Row],[rok]],L1072&lt;&gt;0,L1072,L1072=0,L1072)</f>
        <v>101150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x14ac:dyDescent="0.3">
      <c r="A1074">
        <v>2023</v>
      </c>
      <c r="B1074">
        <v>62</v>
      </c>
      <c r="C1074">
        <v>126828</v>
      </c>
      <c r="D1074">
        <v>151672</v>
      </c>
      <c r="E1074">
        <v>96376</v>
      </c>
      <c r="F1074">
        <v>93930</v>
      </c>
      <c r="G1074">
        <f>Table1[[#This Row],[m_miasto]]+Table1[[#This Row],[k_miasto]]+Table1[[#This Row],[m_wies]]+Table1[[#This Row],[k_wies]]</f>
        <v>468806</v>
      </c>
      <c r="H1074">
        <f>Table1[[#This Row],[m_miasto]]+Table1[[#This Row],[k_miasto]]</f>
        <v>278500</v>
      </c>
      <c r="I1074">
        <f>Table1[[#This Row],[m_wies]]+Table1[[#This Row],[k_wies]]</f>
        <v>190306</v>
      </c>
      <c r="J1074" s="1">
        <f>Table1[[#This Row],[m_miasto]]*Table1[[#This Row],[wiek]]</f>
        <v>7863336</v>
      </c>
      <c r="K1074" s="1">
        <f>Table1[[#This Row],[m_miasto]]+Table1[[#This Row],[m_wies]]-Table1[[#This Row],[k_miasto]]-Table1[[#This Row],[k_wies]]</f>
        <v>-22398</v>
      </c>
      <c r="L1074" s="1" cm="1">
        <f t="array" ref="L1074">_xlfn.IFS(A1073&lt;&gt;Table1[[#This Row],[rok]],0,AND(L1073=0, Table1[[#This Row],[Column1]]&lt;0),Table1[[#This Row],[wiek]]*Table1[[#This Row],[rok]],L1073&lt;&gt;0,L1073,L1073=0,L1073)</f>
        <v>101150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x14ac:dyDescent="0.3">
      <c r="A1075">
        <v>2023</v>
      </c>
      <c r="B1075">
        <v>63</v>
      </c>
      <c r="C1075">
        <v>132973</v>
      </c>
      <c r="D1075">
        <v>162916</v>
      </c>
      <c r="E1075">
        <v>98646</v>
      </c>
      <c r="F1075">
        <v>96827</v>
      </c>
      <c r="G1075">
        <f>Table1[[#This Row],[m_miasto]]+Table1[[#This Row],[k_miasto]]+Table1[[#This Row],[m_wies]]+Table1[[#This Row],[k_wies]]</f>
        <v>491362</v>
      </c>
      <c r="H1075">
        <f>Table1[[#This Row],[m_miasto]]+Table1[[#This Row],[k_miasto]]</f>
        <v>295889</v>
      </c>
      <c r="I1075">
        <f>Table1[[#This Row],[m_wies]]+Table1[[#This Row],[k_wies]]</f>
        <v>195473</v>
      </c>
      <c r="J1075" s="1">
        <f>Table1[[#This Row],[m_miasto]]*Table1[[#This Row],[wiek]]</f>
        <v>8377299</v>
      </c>
      <c r="K1075" s="1">
        <f>Table1[[#This Row],[m_miasto]]+Table1[[#This Row],[m_wies]]-Table1[[#This Row],[k_miasto]]-Table1[[#This Row],[k_wies]]</f>
        <v>-28124</v>
      </c>
      <c r="L1075" s="1" cm="1">
        <f t="array" ref="L1075">_xlfn.IFS(A1074&lt;&gt;Table1[[#This Row],[rok]],0,AND(L1074=0, Table1[[#This Row],[Column1]]&lt;0),Table1[[#This Row],[wiek]]*Table1[[#This Row],[rok]],L1074&lt;&gt;0,L1074,L1074=0,L1074)</f>
        <v>101150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x14ac:dyDescent="0.3">
      <c r="A1076">
        <v>2023</v>
      </c>
      <c r="B1076">
        <v>64</v>
      </c>
      <c r="C1076">
        <v>141336</v>
      </c>
      <c r="D1076">
        <v>175561</v>
      </c>
      <c r="E1076">
        <v>101588</v>
      </c>
      <c r="F1076">
        <v>100157</v>
      </c>
      <c r="G1076">
        <f>Table1[[#This Row],[m_miasto]]+Table1[[#This Row],[k_miasto]]+Table1[[#This Row],[m_wies]]+Table1[[#This Row],[k_wies]]</f>
        <v>518642</v>
      </c>
      <c r="H1076">
        <f>Table1[[#This Row],[m_miasto]]+Table1[[#This Row],[k_miasto]]</f>
        <v>316897</v>
      </c>
      <c r="I1076">
        <f>Table1[[#This Row],[m_wies]]+Table1[[#This Row],[k_wies]]</f>
        <v>201745</v>
      </c>
      <c r="J1076" s="1">
        <f>Table1[[#This Row],[m_miasto]]*Table1[[#This Row],[wiek]]</f>
        <v>9045504</v>
      </c>
      <c r="K1076" s="1">
        <f>Table1[[#This Row],[m_miasto]]+Table1[[#This Row],[m_wies]]-Table1[[#This Row],[k_miasto]]-Table1[[#This Row],[k_wies]]</f>
        <v>-32794</v>
      </c>
      <c r="L1076" s="1" cm="1">
        <f t="array" ref="L1076">_xlfn.IFS(A1075&lt;&gt;Table1[[#This Row],[rok]],0,AND(L1075=0, Table1[[#This Row],[Column1]]&lt;0),Table1[[#This Row],[wiek]]*Table1[[#This Row],[rok]],L1075&lt;&gt;0,L1075,L1075=0,L1075)</f>
        <v>101150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x14ac:dyDescent="0.3">
      <c r="A1077">
        <v>2023</v>
      </c>
      <c r="B1077">
        <v>65</v>
      </c>
      <c r="C1077">
        <v>146863</v>
      </c>
      <c r="D1077">
        <v>184167</v>
      </c>
      <c r="E1077">
        <v>99665</v>
      </c>
      <c r="F1077">
        <v>100139</v>
      </c>
      <c r="G1077">
        <f>Table1[[#This Row],[m_miasto]]+Table1[[#This Row],[k_miasto]]+Table1[[#This Row],[m_wies]]+Table1[[#This Row],[k_wies]]</f>
        <v>530834</v>
      </c>
      <c r="H1077">
        <f>Table1[[#This Row],[m_miasto]]+Table1[[#This Row],[k_miasto]]</f>
        <v>331030</v>
      </c>
      <c r="I1077">
        <f>Table1[[#This Row],[m_wies]]+Table1[[#This Row],[k_wies]]</f>
        <v>199804</v>
      </c>
      <c r="J1077" s="1">
        <f>Table1[[#This Row],[m_miasto]]*Table1[[#This Row],[wiek]]</f>
        <v>9546095</v>
      </c>
      <c r="K1077" s="1">
        <f>Table1[[#This Row],[m_miasto]]+Table1[[#This Row],[m_wies]]-Table1[[#This Row],[k_miasto]]-Table1[[#This Row],[k_wies]]</f>
        <v>-37778</v>
      </c>
      <c r="L1077" s="1" cm="1">
        <f t="array" ref="L1077">_xlfn.IFS(A1076&lt;&gt;Table1[[#This Row],[rok]],0,AND(L1076=0, Table1[[#This Row],[Column1]]&lt;0),Table1[[#This Row],[wiek]]*Table1[[#This Row],[rok]],L1076&lt;&gt;0,L1076,L1076=0,L1076)</f>
        <v>101150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x14ac:dyDescent="0.3">
      <c r="A1078">
        <v>2023</v>
      </c>
      <c r="B1078">
        <v>66</v>
      </c>
      <c r="C1078">
        <v>147709</v>
      </c>
      <c r="D1078">
        <v>189633</v>
      </c>
      <c r="E1078">
        <v>97383</v>
      </c>
      <c r="F1078">
        <v>98655</v>
      </c>
      <c r="G1078">
        <f>Table1[[#This Row],[m_miasto]]+Table1[[#This Row],[k_miasto]]+Table1[[#This Row],[m_wies]]+Table1[[#This Row],[k_wies]]</f>
        <v>533380</v>
      </c>
      <c r="H1078">
        <f>Table1[[#This Row],[m_miasto]]+Table1[[#This Row],[k_miasto]]</f>
        <v>337342</v>
      </c>
      <c r="I1078">
        <f>Table1[[#This Row],[m_wies]]+Table1[[#This Row],[k_wies]]</f>
        <v>196038</v>
      </c>
      <c r="J1078" s="1">
        <f>Table1[[#This Row],[m_miasto]]*Table1[[#This Row],[wiek]]</f>
        <v>9748794</v>
      </c>
      <c r="K1078" s="1">
        <f>Table1[[#This Row],[m_miasto]]+Table1[[#This Row],[m_wies]]-Table1[[#This Row],[k_miasto]]-Table1[[#This Row],[k_wies]]</f>
        <v>-43196</v>
      </c>
      <c r="L1078" s="1" cm="1">
        <f t="array" ref="L1078">_xlfn.IFS(A1077&lt;&gt;Table1[[#This Row],[rok]],0,AND(L1077=0, Table1[[#This Row],[Column1]]&lt;0),Table1[[#This Row],[wiek]]*Table1[[#This Row],[rok]],L1077&lt;&gt;0,L1077,L1077=0,L1077)</f>
        <v>101150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x14ac:dyDescent="0.3">
      <c r="A1079">
        <v>2023</v>
      </c>
      <c r="B1079">
        <v>67</v>
      </c>
      <c r="C1079">
        <v>145439</v>
      </c>
      <c r="D1079">
        <v>188588</v>
      </c>
      <c r="E1079">
        <v>92541</v>
      </c>
      <c r="F1079">
        <v>95172</v>
      </c>
      <c r="G1079">
        <f>Table1[[#This Row],[m_miasto]]+Table1[[#This Row],[k_miasto]]+Table1[[#This Row],[m_wies]]+Table1[[#This Row],[k_wies]]</f>
        <v>521740</v>
      </c>
      <c r="H1079">
        <f>Table1[[#This Row],[m_miasto]]+Table1[[#This Row],[k_miasto]]</f>
        <v>334027</v>
      </c>
      <c r="I1079">
        <f>Table1[[#This Row],[m_wies]]+Table1[[#This Row],[k_wies]]</f>
        <v>187713</v>
      </c>
      <c r="J1079" s="1">
        <f>Table1[[#This Row],[m_miasto]]*Table1[[#This Row],[wiek]]</f>
        <v>9744413</v>
      </c>
      <c r="K1079" s="1">
        <f>Table1[[#This Row],[m_miasto]]+Table1[[#This Row],[m_wies]]-Table1[[#This Row],[k_miasto]]-Table1[[#This Row],[k_wies]]</f>
        <v>-45780</v>
      </c>
      <c r="L1079" s="1" cm="1">
        <f t="array" ref="L1079">_xlfn.IFS(A1078&lt;&gt;Table1[[#This Row],[rok]],0,AND(L1078=0, Table1[[#This Row],[Column1]]&lt;0),Table1[[#This Row],[wiek]]*Table1[[#This Row],[rok]],L1078&lt;&gt;0,L1078,L1078=0,L1078)</f>
        <v>101150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x14ac:dyDescent="0.3">
      <c r="A1080">
        <v>2023</v>
      </c>
      <c r="B1080">
        <v>68</v>
      </c>
      <c r="C1080">
        <v>145421</v>
      </c>
      <c r="D1080">
        <v>191166</v>
      </c>
      <c r="E1080">
        <v>89353</v>
      </c>
      <c r="F1080">
        <v>93793</v>
      </c>
      <c r="G1080">
        <f>Table1[[#This Row],[m_miasto]]+Table1[[#This Row],[k_miasto]]+Table1[[#This Row],[m_wies]]+Table1[[#This Row],[k_wies]]</f>
        <v>519733</v>
      </c>
      <c r="H1080">
        <f>Table1[[#This Row],[m_miasto]]+Table1[[#This Row],[k_miasto]]</f>
        <v>336587</v>
      </c>
      <c r="I1080">
        <f>Table1[[#This Row],[m_wies]]+Table1[[#This Row],[k_wies]]</f>
        <v>183146</v>
      </c>
      <c r="J1080" s="1">
        <f>Table1[[#This Row],[m_miasto]]*Table1[[#This Row],[wiek]]</f>
        <v>9888628</v>
      </c>
      <c r="K1080" s="1">
        <f>Table1[[#This Row],[m_miasto]]+Table1[[#This Row],[m_wies]]-Table1[[#This Row],[k_miasto]]-Table1[[#This Row],[k_wies]]</f>
        <v>-50185</v>
      </c>
      <c r="L1080" s="1" cm="1">
        <f t="array" ref="L1080">_xlfn.IFS(A1079&lt;&gt;Table1[[#This Row],[rok]],0,AND(L1079=0, Table1[[#This Row],[Column1]]&lt;0),Table1[[#This Row],[wiek]]*Table1[[#This Row],[rok]],L1079&lt;&gt;0,L1079,L1079=0,L1079)</f>
        <v>101150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x14ac:dyDescent="0.3">
      <c r="A1081">
        <v>2023</v>
      </c>
      <c r="B1081">
        <v>69</v>
      </c>
      <c r="C1081">
        <v>137220</v>
      </c>
      <c r="D1081">
        <v>184864</v>
      </c>
      <c r="E1081">
        <v>82064</v>
      </c>
      <c r="F1081">
        <v>88081</v>
      </c>
      <c r="G1081">
        <f>Table1[[#This Row],[m_miasto]]+Table1[[#This Row],[k_miasto]]+Table1[[#This Row],[m_wies]]+Table1[[#This Row],[k_wies]]</f>
        <v>492229</v>
      </c>
      <c r="H1081">
        <f>Table1[[#This Row],[m_miasto]]+Table1[[#This Row],[k_miasto]]</f>
        <v>322084</v>
      </c>
      <c r="I1081">
        <f>Table1[[#This Row],[m_wies]]+Table1[[#This Row],[k_wies]]</f>
        <v>170145</v>
      </c>
      <c r="J1081" s="1">
        <f>Table1[[#This Row],[m_miasto]]*Table1[[#This Row],[wiek]]</f>
        <v>9468180</v>
      </c>
      <c r="K1081" s="1">
        <f>Table1[[#This Row],[m_miasto]]+Table1[[#This Row],[m_wies]]-Table1[[#This Row],[k_miasto]]-Table1[[#This Row],[k_wies]]</f>
        <v>-53661</v>
      </c>
      <c r="L1081" s="1" cm="1">
        <f t="array" ref="L1081">_xlfn.IFS(A1080&lt;&gt;Table1[[#This Row],[rok]],0,AND(L1080=0, Table1[[#This Row],[Column1]]&lt;0),Table1[[#This Row],[wiek]]*Table1[[#This Row],[rok]],L1080&lt;&gt;0,L1080,L1080=0,L1080)</f>
        <v>101150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x14ac:dyDescent="0.3">
      <c r="A1082">
        <v>2023</v>
      </c>
      <c r="B1082">
        <v>70</v>
      </c>
      <c r="C1082">
        <v>132926</v>
      </c>
      <c r="D1082">
        <v>182980</v>
      </c>
      <c r="E1082">
        <v>78392</v>
      </c>
      <c r="F1082">
        <v>86244</v>
      </c>
      <c r="G1082">
        <f>Table1[[#This Row],[m_miasto]]+Table1[[#This Row],[k_miasto]]+Table1[[#This Row],[m_wies]]+Table1[[#This Row],[k_wies]]</f>
        <v>480542</v>
      </c>
      <c r="H1082">
        <f>Table1[[#This Row],[m_miasto]]+Table1[[#This Row],[k_miasto]]</f>
        <v>315906</v>
      </c>
      <c r="I1082">
        <f>Table1[[#This Row],[m_wies]]+Table1[[#This Row],[k_wies]]</f>
        <v>164636</v>
      </c>
      <c r="J1082" s="1">
        <f>Table1[[#This Row],[m_miasto]]*Table1[[#This Row],[wiek]]</f>
        <v>9304820</v>
      </c>
      <c r="K1082" s="1">
        <f>Table1[[#This Row],[m_miasto]]+Table1[[#This Row],[m_wies]]-Table1[[#This Row],[k_miasto]]-Table1[[#This Row],[k_wies]]</f>
        <v>-57906</v>
      </c>
      <c r="L1082" s="1" cm="1">
        <f t="array" ref="L1082">_xlfn.IFS(A1081&lt;&gt;Table1[[#This Row],[rok]],0,AND(L1081=0, Table1[[#This Row],[Column1]]&lt;0),Table1[[#This Row],[wiek]]*Table1[[#This Row],[rok]],L1081&lt;&gt;0,L1081,L1081=0,L1081)</f>
        <v>101150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x14ac:dyDescent="0.3">
      <c r="A1083">
        <v>2023</v>
      </c>
      <c r="B1083">
        <v>71</v>
      </c>
      <c r="C1083">
        <v>127482</v>
      </c>
      <c r="D1083">
        <v>178671</v>
      </c>
      <c r="E1083">
        <v>73826</v>
      </c>
      <c r="F1083">
        <v>83864</v>
      </c>
      <c r="G1083">
        <f>Table1[[#This Row],[m_miasto]]+Table1[[#This Row],[k_miasto]]+Table1[[#This Row],[m_wies]]+Table1[[#This Row],[k_wies]]</f>
        <v>463843</v>
      </c>
      <c r="H1083">
        <f>Table1[[#This Row],[m_miasto]]+Table1[[#This Row],[k_miasto]]</f>
        <v>306153</v>
      </c>
      <c r="I1083">
        <f>Table1[[#This Row],[m_wies]]+Table1[[#This Row],[k_wies]]</f>
        <v>157690</v>
      </c>
      <c r="J1083" s="1">
        <f>Table1[[#This Row],[m_miasto]]*Table1[[#This Row],[wiek]]</f>
        <v>9051222</v>
      </c>
      <c r="K1083" s="1">
        <f>Table1[[#This Row],[m_miasto]]+Table1[[#This Row],[m_wies]]-Table1[[#This Row],[k_miasto]]-Table1[[#This Row],[k_wies]]</f>
        <v>-61227</v>
      </c>
      <c r="L1083" s="1" cm="1">
        <f t="array" ref="L1083">_xlfn.IFS(A1082&lt;&gt;Table1[[#This Row],[rok]],0,AND(L1082=0, Table1[[#This Row],[Column1]]&lt;0),Table1[[#This Row],[wiek]]*Table1[[#This Row],[rok]],L1082&lt;&gt;0,L1082,L1082=0,L1082)</f>
        <v>101150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x14ac:dyDescent="0.3">
      <c r="A1084">
        <v>2023</v>
      </c>
      <c r="B1084">
        <v>72</v>
      </c>
      <c r="C1084">
        <v>121793</v>
      </c>
      <c r="D1084">
        <v>174532</v>
      </c>
      <c r="E1084">
        <v>68558</v>
      </c>
      <c r="F1084">
        <v>81781</v>
      </c>
      <c r="G1084">
        <f>Table1[[#This Row],[m_miasto]]+Table1[[#This Row],[k_miasto]]+Table1[[#This Row],[m_wies]]+Table1[[#This Row],[k_wies]]</f>
        <v>446664</v>
      </c>
      <c r="H1084">
        <f>Table1[[#This Row],[m_miasto]]+Table1[[#This Row],[k_miasto]]</f>
        <v>296325</v>
      </c>
      <c r="I1084">
        <f>Table1[[#This Row],[m_wies]]+Table1[[#This Row],[k_wies]]</f>
        <v>150339</v>
      </c>
      <c r="J1084" s="1">
        <f>Table1[[#This Row],[m_miasto]]*Table1[[#This Row],[wiek]]</f>
        <v>8769096</v>
      </c>
      <c r="K1084" s="1">
        <f>Table1[[#This Row],[m_miasto]]+Table1[[#This Row],[m_wies]]-Table1[[#This Row],[k_miasto]]-Table1[[#This Row],[k_wies]]</f>
        <v>-65962</v>
      </c>
      <c r="L1084" s="1" cm="1">
        <f t="array" ref="L1084">_xlfn.IFS(A1083&lt;&gt;Table1[[#This Row],[rok]],0,AND(L1083=0, Table1[[#This Row],[Column1]]&lt;0),Table1[[#This Row],[wiek]]*Table1[[#This Row],[rok]],L1083&lt;&gt;0,L1083,L1083=0,L1083)</f>
        <v>101150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x14ac:dyDescent="0.3">
      <c r="A1085">
        <v>2023</v>
      </c>
      <c r="B1085">
        <v>73</v>
      </c>
      <c r="C1085">
        <v>113165</v>
      </c>
      <c r="D1085">
        <v>163388</v>
      </c>
      <c r="E1085">
        <v>62908</v>
      </c>
      <c r="F1085">
        <v>77317</v>
      </c>
      <c r="G1085">
        <f>Table1[[#This Row],[m_miasto]]+Table1[[#This Row],[k_miasto]]+Table1[[#This Row],[m_wies]]+Table1[[#This Row],[k_wies]]</f>
        <v>416778</v>
      </c>
      <c r="H1085">
        <f>Table1[[#This Row],[m_miasto]]+Table1[[#This Row],[k_miasto]]</f>
        <v>276553</v>
      </c>
      <c r="I1085">
        <f>Table1[[#This Row],[m_wies]]+Table1[[#This Row],[k_wies]]</f>
        <v>140225</v>
      </c>
      <c r="J1085" s="1">
        <f>Table1[[#This Row],[m_miasto]]*Table1[[#This Row],[wiek]]</f>
        <v>8261045</v>
      </c>
      <c r="K1085" s="1">
        <f>Table1[[#This Row],[m_miasto]]+Table1[[#This Row],[m_wies]]-Table1[[#This Row],[k_miasto]]-Table1[[#This Row],[k_wies]]</f>
        <v>-64632</v>
      </c>
      <c r="L1085" s="1" cm="1">
        <f t="array" ref="L1085">_xlfn.IFS(A1084&lt;&gt;Table1[[#This Row],[rok]],0,AND(L1084=0, Table1[[#This Row],[Column1]]&lt;0),Table1[[#This Row],[wiek]]*Table1[[#This Row],[rok]],L1084&lt;&gt;0,L1084,L1084=0,L1084)</f>
        <v>101150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x14ac:dyDescent="0.3">
      <c r="A1086">
        <v>2023</v>
      </c>
      <c r="B1086">
        <v>74</v>
      </c>
      <c r="C1086">
        <v>104649</v>
      </c>
      <c r="D1086">
        <v>154950</v>
      </c>
      <c r="E1086">
        <v>56597</v>
      </c>
      <c r="F1086">
        <v>72804</v>
      </c>
      <c r="G1086">
        <f>Table1[[#This Row],[m_miasto]]+Table1[[#This Row],[k_miasto]]+Table1[[#This Row],[m_wies]]+Table1[[#This Row],[k_wies]]</f>
        <v>389000</v>
      </c>
      <c r="H1086">
        <f>Table1[[#This Row],[m_miasto]]+Table1[[#This Row],[k_miasto]]</f>
        <v>259599</v>
      </c>
      <c r="I1086">
        <f>Table1[[#This Row],[m_wies]]+Table1[[#This Row],[k_wies]]</f>
        <v>129401</v>
      </c>
      <c r="J1086" s="1">
        <f>Table1[[#This Row],[m_miasto]]*Table1[[#This Row],[wiek]]</f>
        <v>7744026</v>
      </c>
      <c r="K1086" s="1">
        <f>Table1[[#This Row],[m_miasto]]+Table1[[#This Row],[m_wies]]-Table1[[#This Row],[k_miasto]]-Table1[[#This Row],[k_wies]]</f>
        <v>-66508</v>
      </c>
      <c r="L1086" s="1" cm="1">
        <f t="array" ref="L1086">_xlfn.IFS(A1085&lt;&gt;Table1[[#This Row],[rok]],0,AND(L1085=0, Table1[[#This Row],[Column1]]&lt;0),Table1[[#This Row],[wiek]]*Table1[[#This Row],[rok]],L1085&lt;&gt;0,L1085,L1085=0,L1085)</f>
        <v>101150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x14ac:dyDescent="0.3">
      <c r="A1087">
        <v>2023</v>
      </c>
      <c r="B1087">
        <v>75</v>
      </c>
      <c r="C1087">
        <v>97723</v>
      </c>
      <c r="D1087">
        <v>147221</v>
      </c>
      <c r="E1087">
        <v>52479</v>
      </c>
      <c r="F1087">
        <v>69343</v>
      </c>
      <c r="G1087">
        <f>Table1[[#This Row],[m_miasto]]+Table1[[#This Row],[k_miasto]]+Table1[[#This Row],[m_wies]]+Table1[[#This Row],[k_wies]]</f>
        <v>366766</v>
      </c>
      <c r="H1087">
        <f>Table1[[#This Row],[m_miasto]]+Table1[[#This Row],[k_miasto]]</f>
        <v>244944</v>
      </c>
      <c r="I1087">
        <f>Table1[[#This Row],[m_wies]]+Table1[[#This Row],[k_wies]]</f>
        <v>121822</v>
      </c>
      <c r="J1087" s="1">
        <f>Table1[[#This Row],[m_miasto]]*Table1[[#This Row],[wiek]]</f>
        <v>7329225</v>
      </c>
      <c r="K1087" s="1">
        <f>Table1[[#This Row],[m_miasto]]+Table1[[#This Row],[m_wies]]-Table1[[#This Row],[k_miasto]]-Table1[[#This Row],[k_wies]]</f>
        <v>-66362</v>
      </c>
      <c r="L1087" s="1" cm="1">
        <f t="array" ref="L1087">_xlfn.IFS(A1086&lt;&gt;Table1[[#This Row],[rok]],0,AND(L1086=0, Table1[[#This Row],[Column1]]&lt;0),Table1[[#This Row],[wiek]]*Table1[[#This Row],[rok]],L1086&lt;&gt;0,L1086,L1086=0,L1086)</f>
        <v>101150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x14ac:dyDescent="0.3">
      <c r="A1088">
        <v>2023</v>
      </c>
      <c r="B1088">
        <v>76</v>
      </c>
      <c r="C1088">
        <v>87470</v>
      </c>
      <c r="D1088">
        <v>135253</v>
      </c>
      <c r="E1088">
        <v>45432</v>
      </c>
      <c r="F1088">
        <v>63129</v>
      </c>
      <c r="G1088">
        <f>Table1[[#This Row],[m_miasto]]+Table1[[#This Row],[k_miasto]]+Table1[[#This Row],[m_wies]]+Table1[[#This Row],[k_wies]]</f>
        <v>331284</v>
      </c>
      <c r="H1088">
        <f>Table1[[#This Row],[m_miasto]]+Table1[[#This Row],[k_miasto]]</f>
        <v>222723</v>
      </c>
      <c r="I1088">
        <f>Table1[[#This Row],[m_wies]]+Table1[[#This Row],[k_wies]]</f>
        <v>108561</v>
      </c>
      <c r="J1088" s="1">
        <f>Table1[[#This Row],[m_miasto]]*Table1[[#This Row],[wiek]]</f>
        <v>6647720</v>
      </c>
      <c r="K1088" s="1">
        <f>Table1[[#This Row],[m_miasto]]+Table1[[#This Row],[m_wies]]-Table1[[#This Row],[k_miasto]]-Table1[[#This Row],[k_wies]]</f>
        <v>-65480</v>
      </c>
      <c r="L1088" s="1" cm="1">
        <f t="array" ref="L1088">_xlfn.IFS(A1087&lt;&gt;Table1[[#This Row],[rok]],0,AND(L1087=0, Table1[[#This Row],[Column1]]&lt;0),Table1[[#This Row],[wiek]]*Table1[[#This Row],[rok]],L1087&lt;&gt;0,L1087,L1087=0,L1087)</f>
        <v>101150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x14ac:dyDescent="0.3">
      <c r="A1089">
        <v>2023</v>
      </c>
      <c r="B1089">
        <v>77</v>
      </c>
      <c r="C1089">
        <v>75653</v>
      </c>
      <c r="D1089">
        <v>120455</v>
      </c>
      <c r="E1089">
        <v>38220</v>
      </c>
      <c r="F1089">
        <v>56264</v>
      </c>
      <c r="G1089">
        <f>Table1[[#This Row],[m_miasto]]+Table1[[#This Row],[k_miasto]]+Table1[[#This Row],[m_wies]]+Table1[[#This Row],[k_wies]]</f>
        <v>290592</v>
      </c>
      <c r="H1089">
        <f>Table1[[#This Row],[m_miasto]]+Table1[[#This Row],[k_miasto]]</f>
        <v>196108</v>
      </c>
      <c r="I1089">
        <f>Table1[[#This Row],[m_wies]]+Table1[[#This Row],[k_wies]]</f>
        <v>94484</v>
      </c>
      <c r="J1089" s="1">
        <f>Table1[[#This Row],[m_miasto]]*Table1[[#This Row],[wiek]]</f>
        <v>5825281</v>
      </c>
      <c r="K1089" s="1">
        <f>Table1[[#This Row],[m_miasto]]+Table1[[#This Row],[m_wies]]-Table1[[#This Row],[k_miasto]]-Table1[[#This Row],[k_wies]]</f>
        <v>-62846</v>
      </c>
      <c r="L1089" s="1" cm="1">
        <f t="array" ref="L1089">_xlfn.IFS(A1088&lt;&gt;Table1[[#This Row],[rok]],0,AND(L1088=0, Table1[[#This Row],[Column1]]&lt;0),Table1[[#This Row],[wiek]]*Table1[[#This Row],[rok]],L1088&lt;&gt;0,L1088,L1088=0,L1088)</f>
        <v>101150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x14ac:dyDescent="0.3">
      <c r="A1090">
        <v>2023</v>
      </c>
      <c r="B1090">
        <v>78</v>
      </c>
      <c r="C1090">
        <v>50504</v>
      </c>
      <c r="D1090">
        <v>82950</v>
      </c>
      <c r="E1090">
        <v>26302</v>
      </c>
      <c r="F1090">
        <v>41173</v>
      </c>
      <c r="G1090">
        <f>Table1[[#This Row],[m_miasto]]+Table1[[#This Row],[k_miasto]]+Table1[[#This Row],[m_wies]]+Table1[[#This Row],[k_wies]]</f>
        <v>200929</v>
      </c>
      <c r="H1090">
        <f>Table1[[#This Row],[m_miasto]]+Table1[[#This Row],[k_miasto]]</f>
        <v>133454</v>
      </c>
      <c r="I1090">
        <f>Table1[[#This Row],[m_wies]]+Table1[[#This Row],[k_wies]]</f>
        <v>67475</v>
      </c>
      <c r="J1090" s="1">
        <f>Table1[[#This Row],[m_miasto]]*Table1[[#This Row],[wiek]]</f>
        <v>3939312</v>
      </c>
      <c r="K1090" s="1">
        <f>Table1[[#This Row],[m_miasto]]+Table1[[#This Row],[m_wies]]-Table1[[#This Row],[k_miasto]]-Table1[[#This Row],[k_wies]]</f>
        <v>-47317</v>
      </c>
      <c r="L1090" s="1" cm="1">
        <f t="array" ref="L1090">_xlfn.IFS(A1089&lt;&gt;Table1[[#This Row],[rok]],0,AND(L1089=0, Table1[[#This Row],[Column1]]&lt;0),Table1[[#This Row],[wiek]]*Table1[[#This Row],[rok]],L1089&lt;&gt;0,L1089,L1089=0,L1089)</f>
        <v>101150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x14ac:dyDescent="0.3">
      <c r="A1091">
        <v>2023</v>
      </c>
      <c r="B1091">
        <v>79</v>
      </c>
      <c r="C1091">
        <v>46695</v>
      </c>
      <c r="D1091">
        <v>79654</v>
      </c>
      <c r="E1091">
        <v>24231</v>
      </c>
      <c r="F1091">
        <v>39833</v>
      </c>
      <c r="G1091">
        <f>Table1[[#This Row],[m_miasto]]+Table1[[#This Row],[k_miasto]]+Table1[[#This Row],[m_wies]]+Table1[[#This Row],[k_wies]]</f>
        <v>190413</v>
      </c>
      <c r="H1091">
        <f>Table1[[#This Row],[m_miasto]]+Table1[[#This Row],[k_miasto]]</f>
        <v>126349</v>
      </c>
      <c r="I1091">
        <f>Table1[[#This Row],[m_wies]]+Table1[[#This Row],[k_wies]]</f>
        <v>64064</v>
      </c>
      <c r="J1091" s="1">
        <f>Table1[[#This Row],[m_miasto]]*Table1[[#This Row],[wiek]]</f>
        <v>3688905</v>
      </c>
      <c r="K1091" s="1">
        <f>Table1[[#This Row],[m_miasto]]+Table1[[#This Row],[m_wies]]-Table1[[#This Row],[k_miasto]]-Table1[[#This Row],[k_wies]]</f>
        <v>-48561</v>
      </c>
      <c r="L1091" s="1" cm="1">
        <f t="array" ref="L1091">_xlfn.IFS(A1090&lt;&gt;Table1[[#This Row],[rok]],0,AND(L1090=0, Table1[[#This Row],[Column1]]&lt;0),Table1[[#This Row],[wiek]]*Table1[[#This Row],[rok]],L1090&lt;&gt;0,L1090,L1090=0,L1090)</f>
        <v>101150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x14ac:dyDescent="0.3">
      <c r="A1092">
        <v>2023</v>
      </c>
      <c r="B1092">
        <v>80</v>
      </c>
      <c r="C1092">
        <v>42532</v>
      </c>
      <c r="D1092">
        <v>74083</v>
      </c>
      <c r="E1092">
        <v>21674</v>
      </c>
      <c r="F1092">
        <v>37441</v>
      </c>
      <c r="G1092">
        <f>Table1[[#This Row],[m_miasto]]+Table1[[#This Row],[k_miasto]]+Table1[[#This Row],[m_wies]]+Table1[[#This Row],[k_wies]]</f>
        <v>175730</v>
      </c>
      <c r="H1092">
        <f>Table1[[#This Row],[m_miasto]]+Table1[[#This Row],[k_miasto]]</f>
        <v>116615</v>
      </c>
      <c r="I1092">
        <f>Table1[[#This Row],[m_wies]]+Table1[[#This Row],[k_wies]]</f>
        <v>59115</v>
      </c>
      <c r="J1092" s="1">
        <f>Table1[[#This Row],[m_miasto]]*Table1[[#This Row],[wiek]]</f>
        <v>3402560</v>
      </c>
      <c r="K1092" s="1">
        <f>Table1[[#This Row],[m_miasto]]+Table1[[#This Row],[m_wies]]-Table1[[#This Row],[k_miasto]]-Table1[[#This Row],[k_wies]]</f>
        <v>-47318</v>
      </c>
      <c r="L1092" s="1" cm="1">
        <f t="array" ref="L1092">_xlfn.IFS(A1091&lt;&gt;Table1[[#This Row],[rok]],0,AND(L1091=0, Table1[[#This Row],[Column1]]&lt;0),Table1[[#This Row],[wiek]]*Table1[[#This Row],[rok]],L1091&lt;&gt;0,L1091,L1091=0,L1091)</f>
        <v>101150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x14ac:dyDescent="0.3">
      <c r="A1093">
        <v>2023</v>
      </c>
      <c r="B1093">
        <v>81</v>
      </c>
      <c r="C1093">
        <v>38360</v>
      </c>
      <c r="D1093">
        <v>69738</v>
      </c>
      <c r="E1093">
        <v>19465</v>
      </c>
      <c r="F1093">
        <v>35348</v>
      </c>
      <c r="G1093">
        <f>Table1[[#This Row],[m_miasto]]+Table1[[#This Row],[k_miasto]]+Table1[[#This Row],[m_wies]]+Table1[[#This Row],[k_wies]]</f>
        <v>162911</v>
      </c>
      <c r="H1093">
        <f>Table1[[#This Row],[m_miasto]]+Table1[[#This Row],[k_miasto]]</f>
        <v>108098</v>
      </c>
      <c r="I1093">
        <f>Table1[[#This Row],[m_wies]]+Table1[[#This Row],[k_wies]]</f>
        <v>54813</v>
      </c>
      <c r="J1093" s="1">
        <f>Table1[[#This Row],[m_miasto]]*Table1[[#This Row],[wiek]]</f>
        <v>3107160</v>
      </c>
      <c r="K1093" s="1">
        <f>Table1[[#This Row],[m_miasto]]+Table1[[#This Row],[m_wies]]-Table1[[#This Row],[k_miasto]]-Table1[[#This Row],[k_wies]]</f>
        <v>-47261</v>
      </c>
      <c r="L1093" s="1" cm="1">
        <f t="array" ref="L1093">_xlfn.IFS(A1092&lt;&gt;Table1[[#This Row],[rok]],0,AND(L1092=0, Table1[[#This Row],[Column1]]&lt;0),Table1[[#This Row],[wiek]]*Table1[[#This Row],[rok]],L1092&lt;&gt;0,L1092,L1092=0,L1092)</f>
        <v>101150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x14ac:dyDescent="0.3">
      <c r="A1094">
        <v>2023</v>
      </c>
      <c r="B1094">
        <v>82</v>
      </c>
      <c r="C1094">
        <v>36948</v>
      </c>
      <c r="D1094">
        <v>70662</v>
      </c>
      <c r="E1094">
        <v>19565</v>
      </c>
      <c r="F1094">
        <v>36196</v>
      </c>
      <c r="G1094">
        <f>Table1[[#This Row],[m_miasto]]+Table1[[#This Row],[k_miasto]]+Table1[[#This Row],[m_wies]]+Table1[[#This Row],[k_wies]]</f>
        <v>163371</v>
      </c>
      <c r="H1094">
        <f>Table1[[#This Row],[m_miasto]]+Table1[[#This Row],[k_miasto]]</f>
        <v>107610</v>
      </c>
      <c r="I1094">
        <f>Table1[[#This Row],[m_wies]]+Table1[[#This Row],[k_wies]]</f>
        <v>55761</v>
      </c>
      <c r="J1094" s="1">
        <f>Table1[[#This Row],[m_miasto]]*Table1[[#This Row],[wiek]]</f>
        <v>3029736</v>
      </c>
      <c r="K1094" s="1">
        <f>Table1[[#This Row],[m_miasto]]+Table1[[#This Row],[m_wies]]-Table1[[#This Row],[k_miasto]]-Table1[[#This Row],[k_wies]]</f>
        <v>-50345</v>
      </c>
      <c r="L1094" s="1" cm="1">
        <f t="array" ref="L1094">_xlfn.IFS(A1093&lt;&gt;Table1[[#This Row],[rok]],0,AND(L1093=0, Table1[[#This Row],[Column1]]&lt;0),Table1[[#This Row],[wiek]]*Table1[[#This Row],[rok]],L1093&lt;&gt;0,L1093,L1093=0,L1093)</f>
        <v>101150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x14ac:dyDescent="0.3">
      <c r="A1095">
        <v>2023</v>
      </c>
      <c r="B1095">
        <v>83</v>
      </c>
      <c r="C1095">
        <v>34642</v>
      </c>
      <c r="D1095">
        <v>69278</v>
      </c>
      <c r="E1095">
        <v>18575</v>
      </c>
      <c r="F1095">
        <v>36740</v>
      </c>
      <c r="G1095">
        <f>Table1[[#This Row],[m_miasto]]+Table1[[#This Row],[k_miasto]]+Table1[[#This Row],[m_wies]]+Table1[[#This Row],[k_wies]]</f>
        <v>159235</v>
      </c>
      <c r="H1095">
        <f>Table1[[#This Row],[m_miasto]]+Table1[[#This Row],[k_miasto]]</f>
        <v>103920</v>
      </c>
      <c r="I1095">
        <f>Table1[[#This Row],[m_wies]]+Table1[[#This Row],[k_wies]]</f>
        <v>55315</v>
      </c>
      <c r="J1095" s="1">
        <f>Table1[[#This Row],[m_miasto]]*Table1[[#This Row],[wiek]]</f>
        <v>2875286</v>
      </c>
      <c r="K1095" s="1">
        <f>Table1[[#This Row],[m_miasto]]+Table1[[#This Row],[m_wies]]-Table1[[#This Row],[k_miasto]]-Table1[[#This Row],[k_wies]]</f>
        <v>-52801</v>
      </c>
      <c r="L1095" s="1" cm="1">
        <f t="array" ref="L1095">_xlfn.IFS(A1094&lt;&gt;Table1[[#This Row],[rok]],0,AND(L1094=0, Table1[[#This Row],[Column1]]&lt;0),Table1[[#This Row],[wiek]]*Table1[[#This Row],[rok]],L1094&lt;&gt;0,L1094,L1094=0,L1094)</f>
        <v>101150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x14ac:dyDescent="0.3">
      <c r="A1096">
        <v>2023</v>
      </c>
      <c r="B1096">
        <v>84</v>
      </c>
      <c r="C1096">
        <v>31180</v>
      </c>
      <c r="D1096">
        <v>65067</v>
      </c>
      <c r="E1096">
        <v>16647</v>
      </c>
      <c r="F1096">
        <v>34854</v>
      </c>
      <c r="G1096">
        <f>Table1[[#This Row],[m_miasto]]+Table1[[#This Row],[k_miasto]]+Table1[[#This Row],[m_wies]]+Table1[[#This Row],[k_wies]]</f>
        <v>147748</v>
      </c>
      <c r="H1096">
        <f>Table1[[#This Row],[m_miasto]]+Table1[[#This Row],[k_miasto]]</f>
        <v>96247</v>
      </c>
      <c r="I1096">
        <f>Table1[[#This Row],[m_wies]]+Table1[[#This Row],[k_wies]]</f>
        <v>51501</v>
      </c>
      <c r="J1096" s="1">
        <f>Table1[[#This Row],[m_miasto]]*Table1[[#This Row],[wiek]]</f>
        <v>2619120</v>
      </c>
      <c r="K1096" s="1">
        <f>Table1[[#This Row],[m_miasto]]+Table1[[#This Row],[m_wies]]-Table1[[#This Row],[k_miasto]]-Table1[[#This Row],[k_wies]]</f>
        <v>-52094</v>
      </c>
      <c r="L1096" s="1" cm="1">
        <f t="array" ref="L1096">_xlfn.IFS(A1095&lt;&gt;Table1[[#This Row],[rok]],0,AND(L1095=0, Table1[[#This Row],[Column1]]&lt;0),Table1[[#This Row],[wiek]]*Table1[[#This Row],[rok]],L1095&lt;&gt;0,L1095,L1095=0,L1095)</f>
        <v>101150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x14ac:dyDescent="0.3">
      <c r="A1097">
        <v>2023</v>
      </c>
      <c r="B1097">
        <v>85</v>
      </c>
      <c r="C1097">
        <v>27592</v>
      </c>
      <c r="D1097">
        <v>60139</v>
      </c>
      <c r="E1097">
        <v>14927</v>
      </c>
      <c r="F1097">
        <v>32675</v>
      </c>
      <c r="G1097">
        <f>Table1[[#This Row],[m_miasto]]+Table1[[#This Row],[k_miasto]]+Table1[[#This Row],[m_wies]]+Table1[[#This Row],[k_wies]]</f>
        <v>135333</v>
      </c>
      <c r="H1097">
        <f>Table1[[#This Row],[m_miasto]]+Table1[[#This Row],[k_miasto]]</f>
        <v>87731</v>
      </c>
      <c r="I1097">
        <f>Table1[[#This Row],[m_wies]]+Table1[[#This Row],[k_wies]]</f>
        <v>47602</v>
      </c>
      <c r="J1097" s="1">
        <f>Table1[[#This Row],[m_miasto]]*Table1[[#This Row],[wiek]]</f>
        <v>2345320</v>
      </c>
      <c r="K1097" s="1">
        <f>Table1[[#This Row],[m_miasto]]+Table1[[#This Row],[m_wies]]-Table1[[#This Row],[k_miasto]]-Table1[[#This Row],[k_wies]]</f>
        <v>-50295</v>
      </c>
      <c r="L1097" s="1" cm="1">
        <f t="array" ref="L1097">_xlfn.IFS(A1096&lt;&gt;Table1[[#This Row],[rok]],0,AND(L1096=0, Table1[[#This Row],[Column1]]&lt;0),Table1[[#This Row],[wiek]]*Table1[[#This Row],[rok]],L1096&lt;&gt;0,L1096,L1096=0,L1096)</f>
        <v>101150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x14ac:dyDescent="0.3">
      <c r="A1098">
        <v>2023</v>
      </c>
      <c r="B1098">
        <v>86</v>
      </c>
      <c r="C1098">
        <v>24715</v>
      </c>
      <c r="D1098">
        <v>55332</v>
      </c>
      <c r="E1098">
        <v>13027</v>
      </c>
      <c r="F1098">
        <v>29989</v>
      </c>
      <c r="G1098">
        <f>Table1[[#This Row],[m_miasto]]+Table1[[#This Row],[k_miasto]]+Table1[[#This Row],[m_wies]]+Table1[[#This Row],[k_wies]]</f>
        <v>123063</v>
      </c>
      <c r="H1098">
        <f>Table1[[#This Row],[m_miasto]]+Table1[[#This Row],[k_miasto]]</f>
        <v>80047</v>
      </c>
      <c r="I1098">
        <f>Table1[[#This Row],[m_wies]]+Table1[[#This Row],[k_wies]]</f>
        <v>43016</v>
      </c>
      <c r="J1098" s="1">
        <f>Table1[[#This Row],[m_miasto]]*Table1[[#This Row],[wiek]]</f>
        <v>2125490</v>
      </c>
      <c r="K1098" s="1">
        <f>Table1[[#This Row],[m_miasto]]+Table1[[#This Row],[m_wies]]-Table1[[#This Row],[k_miasto]]-Table1[[#This Row],[k_wies]]</f>
        <v>-47579</v>
      </c>
      <c r="L1098" s="1" cm="1">
        <f t="array" ref="L1098">_xlfn.IFS(A1097&lt;&gt;Table1[[#This Row],[rok]],0,AND(L1097=0, Table1[[#This Row],[Column1]]&lt;0),Table1[[#This Row],[wiek]]*Table1[[#This Row],[rok]],L1097&lt;&gt;0,L1097,L1097=0,L1097)</f>
        <v>101150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x14ac:dyDescent="0.3">
      <c r="A1099">
        <v>2023</v>
      </c>
      <c r="B1099">
        <v>87</v>
      </c>
      <c r="C1099">
        <v>21772</v>
      </c>
      <c r="D1099">
        <v>50672</v>
      </c>
      <c r="E1099">
        <v>11253</v>
      </c>
      <c r="F1099">
        <v>27392</v>
      </c>
      <c r="G1099">
        <f>Table1[[#This Row],[m_miasto]]+Table1[[#This Row],[k_miasto]]+Table1[[#This Row],[m_wies]]+Table1[[#This Row],[k_wies]]</f>
        <v>111089</v>
      </c>
      <c r="H1099">
        <f>Table1[[#This Row],[m_miasto]]+Table1[[#This Row],[k_miasto]]</f>
        <v>72444</v>
      </c>
      <c r="I1099">
        <f>Table1[[#This Row],[m_wies]]+Table1[[#This Row],[k_wies]]</f>
        <v>38645</v>
      </c>
      <c r="J1099" s="1">
        <f>Table1[[#This Row],[m_miasto]]*Table1[[#This Row],[wiek]]</f>
        <v>1894164</v>
      </c>
      <c r="K1099" s="1">
        <f>Table1[[#This Row],[m_miasto]]+Table1[[#This Row],[m_wies]]-Table1[[#This Row],[k_miasto]]-Table1[[#This Row],[k_wies]]</f>
        <v>-45039</v>
      </c>
      <c r="L1099" s="1" cm="1">
        <f t="array" ref="L1099">_xlfn.IFS(A1098&lt;&gt;Table1[[#This Row],[rok]],0,AND(L1098=0, Table1[[#This Row],[Column1]]&lt;0),Table1[[#This Row],[wiek]]*Table1[[#This Row],[rok]],L1098&lt;&gt;0,L1098,L1098=0,L1098)</f>
        <v>101150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x14ac:dyDescent="0.3">
      <c r="A1100">
        <v>2023</v>
      </c>
      <c r="B1100">
        <v>88</v>
      </c>
      <c r="C1100">
        <v>18316</v>
      </c>
      <c r="D1100">
        <v>44152</v>
      </c>
      <c r="E1100">
        <v>9529</v>
      </c>
      <c r="F1100">
        <v>24370</v>
      </c>
      <c r="G1100">
        <f>Table1[[#This Row],[m_miasto]]+Table1[[#This Row],[k_miasto]]+Table1[[#This Row],[m_wies]]+Table1[[#This Row],[k_wies]]</f>
        <v>96367</v>
      </c>
      <c r="H1100">
        <f>Table1[[#This Row],[m_miasto]]+Table1[[#This Row],[k_miasto]]</f>
        <v>62468</v>
      </c>
      <c r="I1100">
        <f>Table1[[#This Row],[m_wies]]+Table1[[#This Row],[k_wies]]</f>
        <v>33899</v>
      </c>
      <c r="J1100" s="1">
        <f>Table1[[#This Row],[m_miasto]]*Table1[[#This Row],[wiek]]</f>
        <v>1611808</v>
      </c>
      <c r="K1100" s="1">
        <f>Table1[[#This Row],[m_miasto]]+Table1[[#This Row],[m_wies]]-Table1[[#This Row],[k_miasto]]-Table1[[#This Row],[k_wies]]</f>
        <v>-40677</v>
      </c>
      <c r="L1100" s="1" cm="1">
        <f t="array" ref="L1100">_xlfn.IFS(A1099&lt;&gt;Table1[[#This Row],[rok]],0,AND(L1099=0, Table1[[#This Row],[Column1]]&lt;0),Table1[[#This Row],[wiek]]*Table1[[#This Row],[rok]],L1099&lt;&gt;0,L1099,L1099=0,L1099)</f>
        <v>101150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x14ac:dyDescent="0.3">
      <c r="A1101">
        <v>2023</v>
      </c>
      <c r="B1101">
        <v>89</v>
      </c>
      <c r="C1101">
        <v>15018</v>
      </c>
      <c r="D1101">
        <v>37510</v>
      </c>
      <c r="E1101">
        <v>7854</v>
      </c>
      <c r="F1101">
        <v>21246</v>
      </c>
      <c r="G1101">
        <f>Table1[[#This Row],[m_miasto]]+Table1[[#This Row],[k_miasto]]+Table1[[#This Row],[m_wies]]+Table1[[#This Row],[k_wies]]</f>
        <v>81628</v>
      </c>
      <c r="H1101">
        <f>Table1[[#This Row],[m_miasto]]+Table1[[#This Row],[k_miasto]]</f>
        <v>52528</v>
      </c>
      <c r="I1101">
        <f>Table1[[#This Row],[m_wies]]+Table1[[#This Row],[k_wies]]</f>
        <v>29100</v>
      </c>
      <c r="J1101" s="1">
        <f>Table1[[#This Row],[m_miasto]]*Table1[[#This Row],[wiek]]</f>
        <v>1336602</v>
      </c>
      <c r="K1101" s="1">
        <f>Table1[[#This Row],[m_miasto]]+Table1[[#This Row],[m_wies]]-Table1[[#This Row],[k_miasto]]-Table1[[#This Row],[k_wies]]</f>
        <v>-35884</v>
      </c>
      <c r="L1101" s="1" cm="1">
        <f t="array" ref="L1101">_xlfn.IFS(A1100&lt;&gt;Table1[[#This Row],[rok]],0,AND(L1100=0, Table1[[#This Row],[Column1]]&lt;0),Table1[[#This Row],[wiek]]*Table1[[#This Row],[rok]],L1100&lt;&gt;0,L1100,L1100=0,L1100)</f>
        <v>101150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x14ac:dyDescent="0.3">
      <c r="A1102">
        <v>2023</v>
      </c>
      <c r="B1102">
        <v>90</v>
      </c>
      <c r="C1102">
        <v>12357</v>
      </c>
      <c r="D1102">
        <v>31609</v>
      </c>
      <c r="E1102">
        <v>6407</v>
      </c>
      <c r="F1102">
        <v>18124</v>
      </c>
      <c r="G1102">
        <f>Table1[[#This Row],[m_miasto]]+Table1[[#This Row],[k_miasto]]+Table1[[#This Row],[m_wies]]+Table1[[#This Row],[k_wies]]</f>
        <v>68497</v>
      </c>
      <c r="H1102">
        <f>Table1[[#This Row],[m_miasto]]+Table1[[#This Row],[k_miasto]]</f>
        <v>43966</v>
      </c>
      <c r="I1102">
        <f>Table1[[#This Row],[m_wies]]+Table1[[#This Row],[k_wies]]</f>
        <v>24531</v>
      </c>
      <c r="J1102" s="1">
        <f>Table1[[#This Row],[m_miasto]]*Table1[[#This Row],[wiek]]</f>
        <v>1112130</v>
      </c>
      <c r="K1102" s="1">
        <f>Table1[[#This Row],[m_miasto]]+Table1[[#This Row],[m_wies]]-Table1[[#This Row],[k_miasto]]-Table1[[#This Row],[k_wies]]</f>
        <v>-30969</v>
      </c>
      <c r="L1102" s="1" cm="1">
        <f t="array" ref="L1102">_xlfn.IFS(A1101&lt;&gt;Table1[[#This Row],[rok]],0,AND(L1101=0, Table1[[#This Row],[Column1]]&lt;0),Table1[[#This Row],[wiek]]*Table1[[#This Row],[rok]],L1101&lt;&gt;0,L1101,L1101=0,L1101)</f>
        <v>101150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x14ac:dyDescent="0.3">
      <c r="A1103">
        <v>2023</v>
      </c>
      <c r="B1103">
        <v>91</v>
      </c>
      <c r="C1103">
        <v>10418</v>
      </c>
      <c r="D1103">
        <v>27703</v>
      </c>
      <c r="E1103">
        <v>5299</v>
      </c>
      <c r="F1103">
        <v>16363</v>
      </c>
      <c r="G1103">
        <f>Table1[[#This Row],[m_miasto]]+Table1[[#This Row],[k_miasto]]+Table1[[#This Row],[m_wies]]+Table1[[#This Row],[k_wies]]</f>
        <v>59783</v>
      </c>
      <c r="H1103">
        <f>Table1[[#This Row],[m_miasto]]+Table1[[#This Row],[k_miasto]]</f>
        <v>38121</v>
      </c>
      <c r="I1103">
        <f>Table1[[#This Row],[m_wies]]+Table1[[#This Row],[k_wies]]</f>
        <v>21662</v>
      </c>
      <c r="J1103" s="1">
        <f>Table1[[#This Row],[m_miasto]]*Table1[[#This Row],[wiek]]</f>
        <v>948038</v>
      </c>
      <c r="K1103" s="1">
        <f>Table1[[#This Row],[m_miasto]]+Table1[[#This Row],[m_wies]]-Table1[[#This Row],[k_miasto]]-Table1[[#This Row],[k_wies]]</f>
        <v>-28349</v>
      </c>
      <c r="L1103" s="1" cm="1">
        <f t="array" ref="L1103">_xlfn.IFS(A1102&lt;&gt;Table1[[#This Row],[rok]],0,AND(L1102=0, Table1[[#This Row],[Column1]]&lt;0),Table1[[#This Row],[wiek]]*Table1[[#This Row],[rok]],L1102&lt;&gt;0,L1102,L1102=0,L1102)</f>
        <v>101150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x14ac:dyDescent="0.3">
      <c r="A1104">
        <v>2023</v>
      </c>
      <c r="B1104">
        <v>92</v>
      </c>
      <c r="C1104">
        <v>8464</v>
      </c>
      <c r="D1104">
        <v>22955</v>
      </c>
      <c r="E1104">
        <v>4295</v>
      </c>
      <c r="F1104">
        <v>13863</v>
      </c>
      <c r="G1104">
        <f>Table1[[#This Row],[m_miasto]]+Table1[[#This Row],[k_miasto]]+Table1[[#This Row],[m_wies]]+Table1[[#This Row],[k_wies]]</f>
        <v>49577</v>
      </c>
      <c r="H1104">
        <f>Table1[[#This Row],[m_miasto]]+Table1[[#This Row],[k_miasto]]</f>
        <v>31419</v>
      </c>
      <c r="I1104">
        <f>Table1[[#This Row],[m_wies]]+Table1[[#This Row],[k_wies]]</f>
        <v>18158</v>
      </c>
      <c r="J1104" s="1">
        <f>Table1[[#This Row],[m_miasto]]*Table1[[#This Row],[wiek]]</f>
        <v>778688</v>
      </c>
      <c r="K1104" s="1">
        <f>Table1[[#This Row],[m_miasto]]+Table1[[#This Row],[m_wies]]-Table1[[#This Row],[k_miasto]]-Table1[[#This Row],[k_wies]]</f>
        <v>-24059</v>
      </c>
      <c r="L1104" s="1" cm="1">
        <f t="array" ref="L1104">_xlfn.IFS(A1103&lt;&gt;Table1[[#This Row],[rok]],0,AND(L1103=0, Table1[[#This Row],[Column1]]&lt;0),Table1[[#This Row],[wiek]]*Table1[[#This Row],[rok]],L1103&lt;&gt;0,L1103,L1103=0,L1103)</f>
        <v>101150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x14ac:dyDescent="0.3">
      <c r="A1105">
        <v>2023</v>
      </c>
      <c r="B1105">
        <v>93</v>
      </c>
      <c r="C1105">
        <v>6725</v>
      </c>
      <c r="D1105">
        <v>19104</v>
      </c>
      <c r="E1105">
        <v>3410</v>
      </c>
      <c r="F1105">
        <v>11601</v>
      </c>
      <c r="G1105">
        <f>Table1[[#This Row],[m_miasto]]+Table1[[#This Row],[k_miasto]]+Table1[[#This Row],[m_wies]]+Table1[[#This Row],[k_wies]]</f>
        <v>40840</v>
      </c>
      <c r="H1105">
        <f>Table1[[#This Row],[m_miasto]]+Table1[[#This Row],[k_miasto]]</f>
        <v>25829</v>
      </c>
      <c r="I1105">
        <f>Table1[[#This Row],[m_wies]]+Table1[[#This Row],[k_wies]]</f>
        <v>15011</v>
      </c>
      <c r="J1105" s="1">
        <f>Table1[[#This Row],[m_miasto]]*Table1[[#This Row],[wiek]]</f>
        <v>625425</v>
      </c>
      <c r="K1105" s="1">
        <f>Table1[[#This Row],[m_miasto]]+Table1[[#This Row],[m_wies]]-Table1[[#This Row],[k_miasto]]-Table1[[#This Row],[k_wies]]</f>
        <v>-20570</v>
      </c>
      <c r="L1105" s="1" cm="1">
        <f t="array" ref="L1105">_xlfn.IFS(A1104&lt;&gt;Table1[[#This Row],[rok]],0,AND(L1104=0, Table1[[#This Row],[Column1]]&lt;0),Table1[[#This Row],[wiek]]*Table1[[#This Row],[rok]],L1104&lt;&gt;0,L1104,L1104=0,L1104)</f>
        <v>101150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x14ac:dyDescent="0.3">
      <c r="A1106">
        <v>2023</v>
      </c>
      <c r="B1106">
        <v>94</v>
      </c>
      <c r="C1106">
        <v>4768</v>
      </c>
      <c r="D1106">
        <v>14248</v>
      </c>
      <c r="E1106">
        <v>2488</v>
      </c>
      <c r="F1106">
        <v>8862</v>
      </c>
      <c r="G1106">
        <f>Table1[[#This Row],[m_miasto]]+Table1[[#This Row],[k_miasto]]+Table1[[#This Row],[m_wies]]+Table1[[#This Row],[k_wies]]</f>
        <v>30366</v>
      </c>
      <c r="H1106">
        <f>Table1[[#This Row],[m_miasto]]+Table1[[#This Row],[k_miasto]]</f>
        <v>19016</v>
      </c>
      <c r="I1106">
        <f>Table1[[#This Row],[m_wies]]+Table1[[#This Row],[k_wies]]</f>
        <v>11350</v>
      </c>
      <c r="J1106" s="1">
        <f>Table1[[#This Row],[m_miasto]]*Table1[[#This Row],[wiek]]</f>
        <v>448192</v>
      </c>
      <c r="K1106" s="1">
        <f>Table1[[#This Row],[m_miasto]]+Table1[[#This Row],[m_wies]]-Table1[[#This Row],[k_miasto]]-Table1[[#This Row],[k_wies]]</f>
        <v>-15854</v>
      </c>
      <c r="L1106" s="1" cm="1">
        <f t="array" ref="L1106">_xlfn.IFS(A1105&lt;&gt;Table1[[#This Row],[rok]],0,AND(L1105=0, Table1[[#This Row],[Column1]]&lt;0),Table1[[#This Row],[wiek]]*Table1[[#This Row],[rok]],L1105&lt;&gt;0,L1105,L1105=0,L1105)</f>
        <v>101150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x14ac:dyDescent="0.3">
      <c r="A1107">
        <v>2023</v>
      </c>
      <c r="B1107">
        <v>95</v>
      </c>
      <c r="C1107">
        <v>3440</v>
      </c>
      <c r="D1107">
        <v>10686</v>
      </c>
      <c r="E1107">
        <v>1779</v>
      </c>
      <c r="F1107">
        <v>6721</v>
      </c>
      <c r="G1107">
        <f>Table1[[#This Row],[m_miasto]]+Table1[[#This Row],[k_miasto]]+Table1[[#This Row],[m_wies]]+Table1[[#This Row],[k_wies]]</f>
        <v>22626</v>
      </c>
      <c r="H1107">
        <f>Table1[[#This Row],[m_miasto]]+Table1[[#This Row],[k_miasto]]</f>
        <v>14126</v>
      </c>
      <c r="I1107">
        <f>Table1[[#This Row],[m_wies]]+Table1[[#This Row],[k_wies]]</f>
        <v>8500</v>
      </c>
      <c r="J1107" s="1">
        <f>Table1[[#This Row],[m_miasto]]*Table1[[#This Row],[wiek]]</f>
        <v>326800</v>
      </c>
      <c r="K1107" s="1">
        <f>Table1[[#This Row],[m_miasto]]+Table1[[#This Row],[m_wies]]-Table1[[#This Row],[k_miasto]]-Table1[[#This Row],[k_wies]]</f>
        <v>-12188</v>
      </c>
      <c r="L1107" s="1" cm="1">
        <f t="array" ref="L1107">_xlfn.IFS(A1106&lt;&gt;Table1[[#This Row],[rok]],0,AND(L1106=0, Table1[[#This Row],[Column1]]&lt;0),Table1[[#This Row],[wiek]]*Table1[[#This Row],[rok]],L1106&lt;&gt;0,L1106,L1106=0,L1106)</f>
        <v>101150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x14ac:dyDescent="0.3">
      <c r="A1108">
        <v>2023</v>
      </c>
      <c r="B1108">
        <v>96</v>
      </c>
      <c r="C1108">
        <v>2234</v>
      </c>
      <c r="D1108">
        <v>7567</v>
      </c>
      <c r="E1108">
        <v>1178</v>
      </c>
      <c r="F1108">
        <v>4847</v>
      </c>
      <c r="G1108">
        <f>Table1[[#This Row],[m_miasto]]+Table1[[#This Row],[k_miasto]]+Table1[[#This Row],[m_wies]]+Table1[[#This Row],[k_wies]]</f>
        <v>15826</v>
      </c>
      <c r="H1108">
        <f>Table1[[#This Row],[m_miasto]]+Table1[[#This Row],[k_miasto]]</f>
        <v>9801</v>
      </c>
      <c r="I1108">
        <f>Table1[[#This Row],[m_wies]]+Table1[[#This Row],[k_wies]]</f>
        <v>6025</v>
      </c>
      <c r="J1108" s="1">
        <f>Table1[[#This Row],[m_miasto]]*Table1[[#This Row],[wiek]]</f>
        <v>214464</v>
      </c>
      <c r="K1108" s="1">
        <f>Table1[[#This Row],[m_miasto]]+Table1[[#This Row],[m_wies]]-Table1[[#This Row],[k_miasto]]-Table1[[#This Row],[k_wies]]</f>
        <v>-9002</v>
      </c>
      <c r="L1108" s="1" cm="1">
        <f t="array" ref="L1108">_xlfn.IFS(A1107&lt;&gt;Table1[[#This Row],[rok]],0,AND(L1107=0, Table1[[#This Row],[Column1]]&lt;0),Table1[[#This Row],[wiek]]*Table1[[#This Row],[rok]],L1107&lt;&gt;0,L1107,L1107=0,L1107)</f>
        <v>101150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x14ac:dyDescent="0.3">
      <c r="A1109">
        <v>2023</v>
      </c>
      <c r="B1109">
        <v>97</v>
      </c>
      <c r="C1109">
        <v>1516</v>
      </c>
      <c r="D1109">
        <v>5669</v>
      </c>
      <c r="E1109">
        <v>780</v>
      </c>
      <c r="F1109">
        <v>3446</v>
      </c>
      <c r="G1109">
        <f>Table1[[#This Row],[m_miasto]]+Table1[[#This Row],[k_miasto]]+Table1[[#This Row],[m_wies]]+Table1[[#This Row],[k_wies]]</f>
        <v>11411</v>
      </c>
      <c r="H1109">
        <f>Table1[[#This Row],[m_miasto]]+Table1[[#This Row],[k_miasto]]</f>
        <v>7185</v>
      </c>
      <c r="I1109">
        <f>Table1[[#This Row],[m_wies]]+Table1[[#This Row],[k_wies]]</f>
        <v>4226</v>
      </c>
      <c r="J1109" s="1">
        <f>Table1[[#This Row],[m_miasto]]*Table1[[#This Row],[wiek]]</f>
        <v>147052</v>
      </c>
      <c r="K1109" s="1">
        <f>Table1[[#This Row],[m_miasto]]+Table1[[#This Row],[m_wies]]-Table1[[#This Row],[k_miasto]]-Table1[[#This Row],[k_wies]]</f>
        <v>-6819</v>
      </c>
      <c r="L1109" s="1" cm="1">
        <f t="array" ref="L1109">_xlfn.IFS(A1108&lt;&gt;Table1[[#This Row],[rok]],0,AND(L1108=0, Table1[[#This Row],[Column1]]&lt;0),Table1[[#This Row],[wiek]]*Table1[[#This Row],[rok]],L1108&lt;&gt;0,L1108,L1108=0,L1108)</f>
        <v>101150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x14ac:dyDescent="0.3">
      <c r="A1110">
        <v>2023</v>
      </c>
      <c r="B1110">
        <v>98</v>
      </c>
      <c r="C1110">
        <v>1075</v>
      </c>
      <c r="D1110">
        <v>4184</v>
      </c>
      <c r="E1110">
        <v>527</v>
      </c>
      <c r="F1110">
        <v>2488</v>
      </c>
      <c r="G1110">
        <f>Table1[[#This Row],[m_miasto]]+Table1[[#This Row],[k_miasto]]+Table1[[#This Row],[m_wies]]+Table1[[#This Row],[k_wies]]</f>
        <v>8274</v>
      </c>
      <c r="H1110">
        <f>Table1[[#This Row],[m_miasto]]+Table1[[#This Row],[k_miasto]]</f>
        <v>5259</v>
      </c>
      <c r="I1110">
        <f>Table1[[#This Row],[m_wies]]+Table1[[#This Row],[k_wies]]</f>
        <v>3015</v>
      </c>
      <c r="J1110" s="1">
        <f>Table1[[#This Row],[m_miasto]]*Table1[[#This Row],[wiek]]</f>
        <v>105350</v>
      </c>
      <c r="K1110" s="1">
        <f>Table1[[#This Row],[m_miasto]]+Table1[[#This Row],[m_wies]]-Table1[[#This Row],[k_miasto]]-Table1[[#This Row],[k_wies]]</f>
        <v>-5070</v>
      </c>
      <c r="L1110" s="1" cm="1">
        <f t="array" ref="L1110">_xlfn.IFS(A1109&lt;&gt;Table1[[#This Row],[rok]],0,AND(L1109=0, Table1[[#This Row],[Column1]]&lt;0),Table1[[#This Row],[wiek]]*Table1[[#This Row],[rok]],L1109&lt;&gt;0,L1109,L1109=0,L1109)</f>
        <v>101150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x14ac:dyDescent="0.3">
      <c r="A1111">
        <v>2023</v>
      </c>
      <c r="B1111">
        <v>99</v>
      </c>
      <c r="C1111">
        <v>639</v>
      </c>
      <c r="D1111">
        <v>2592</v>
      </c>
      <c r="E1111">
        <v>317</v>
      </c>
      <c r="F1111">
        <v>1550</v>
      </c>
      <c r="G1111">
        <f>Table1[[#This Row],[m_miasto]]+Table1[[#This Row],[k_miasto]]+Table1[[#This Row],[m_wies]]+Table1[[#This Row],[k_wies]]</f>
        <v>5098</v>
      </c>
      <c r="H1111">
        <f>Table1[[#This Row],[m_miasto]]+Table1[[#This Row],[k_miasto]]</f>
        <v>3231</v>
      </c>
      <c r="I1111">
        <f>Table1[[#This Row],[m_wies]]+Table1[[#This Row],[k_wies]]</f>
        <v>1867</v>
      </c>
      <c r="J1111" s="1">
        <f>Table1[[#This Row],[m_miasto]]*Table1[[#This Row],[wiek]]</f>
        <v>63261</v>
      </c>
      <c r="K1111" s="1">
        <f>Table1[[#This Row],[m_miasto]]+Table1[[#This Row],[m_wies]]-Table1[[#This Row],[k_miasto]]-Table1[[#This Row],[k_wies]]</f>
        <v>-3186</v>
      </c>
      <c r="L1111" s="1" cm="1">
        <f t="array" ref="L1111">_xlfn.IFS(A1110&lt;&gt;Table1[[#This Row],[rok]],0,AND(L1110=0, Table1[[#This Row],[Column1]]&lt;0),Table1[[#This Row],[wiek]]*Table1[[#This Row],[rok]],L1110&lt;&gt;0,L1110,L1110=0,L1110)</f>
        <v>101150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x14ac:dyDescent="0.3">
      <c r="A1112">
        <v>2023</v>
      </c>
      <c r="B1112">
        <v>100</v>
      </c>
      <c r="C1112">
        <v>897</v>
      </c>
      <c r="D1112">
        <v>3887</v>
      </c>
      <c r="E1112">
        <v>463</v>
      </c>
      <c r="F1112">
        <v>2268</v>
      </c>
      <c r="G1112">
        <f>Table1[[#This Row],[m_miasto]]+Table1[[#This Row],[k_miasto]]+Table1[[#This Row],[m_wies]]+Table1[[#This Row],[k_wies]]</f>
        <v>7515</v>
      </c>
      <c r="H1112">
        <f>Table1[[#This Row],[m_miasto]]+Table1[[#This Row],[k_miasto]]</f>
        <v>4784</v>
      </c>
      <c r="I1112">
        <f>Table1[[#This Row],[m_wies]]+Table1[[#This Row],[k_wies]]</f>
        <v>2731</v>
      </c>
      <c r="J1112" s="1">
        <f>Table1[[#This Row],[m_miasto]]*Table1[[#This Row],[wiek]]</f>
        <v>89700</v>
      </c>
      <c r="K1112" s="1">
        <f>Table1[[#This Row],[m_miasto]]+Table1[[#This Row],[m_wies]]-Table1[[#This Row],[k_miasto]]-Table1[[#This Row],[k_wies]]</f>
        <v>-4795</v>
      </c>
      <c r="L1112" s="1" cm="1">
        <f t="array" ref="L1112">_xlfn.IFS(A1111&lt;&gt;Table1[[#This Row],[rok]],0,AND(L1111=0, Table1[[#This Row],[Column1]]&lt;0),Table1[[#This Row],[wiek]]*Table1[[#This Row],[rok]],L1111&lt;&gt;0,L1111,L1111=0,L1111)</f>
        <v>101150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x14ac:dyDescent="0.3">
      <c r="A1113">
        <v>2024</v>
      </c>
      <c r="B1113">
        <v>0</v>
      </c>
      <c r="C1113">
        <v>90243</v>
      </c>
      <c r="D1113">
        <v>85089</v>
      </c>
      <c r="E1113">
        <v>73343</v>
      </c>
      <c r="F1113">
        <v>69107</v>
      </c>
      <c r="G1113">
        <f>Table1[[#This Row],[m_miasto]]+Table1[[#This Row],[k_miasto]]+Table1[[#This Row],[m_wies]]+Table1[[#This Row],[k_wies]]</f>
        <v>317782</v>
      </c>
      <c r="H1113">
        <f>Table1[[#This Row],[m_miasto]]+Table1[[#This Row],[k_miasto]]</f>
        <v>175332</v>
      </c>
      <c r="I1113">
        <f>Table1[[#This Row],[m_wies]]+Table1[[#This Row],[k_wies]]</f>
        <v>142450</v>
      </c>
      <c r="J1113" s="1">
        <f>Table1[[#This Row],[m_miasto]]*Table1[[#This Row],[wiek]]</f>
        <v>0</v>
      </c>
      <c r="K1113" s="1">
        <f>Table1[[#This Row],[m_miasto]]+Table1[[#This Row],[m_wies]]-Table1[[#This Row],[k_miasto]]-Table1[[#This Row],[k_wies]]</f>
        <v>9390</v>
      </c>
      <c r="L1113" s="1" cm="1">
        <f t="array" ref="L1113">_xlfn.IFS(A1112&lt;&gt;Table1[[#This Row],[rok]],0,AND(L1112=0, Table1[[#This Row],[Column1]]&lt;0),Table1[[#This Row],[wiek]]*Table1[[#This Row],[rok]],L1112&lt;&gt;0,L1112,L1112=0,L1112)</f>
        <v>0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x14ac:dyDescent="0.3">
      <c r="A1114">
        <v>2024</v>
      </c>
      <c r="B1114">
        <v>1</v>
      </c>
      <c r="C1114">
        <v>92763</v>
      </c>
      <c r="D1114">
        <v>87516</v>
      </c>
      <c r="E1114">
        <v>74672</v>
      </c>
      <c r="F1114">
        <v>70344</v>
      </c>
      <c r="G1114">
        <f>Table1[[#This Row],[m_miasto]]+Table1[[#This Row],[k_miasto]]+Table1[[#This Row],[m_wies]]+Table1[[#This Row],[k_wies]]</f>
        <v>325295</v>
      </c>
      <c r="H1114">
        <f>Table1[[#This Row],[m_miasto]]+Table1[[#This Row],[k_miasto]]</f>
        <v>180279</v>
      </c>
      <c r="I1114">
        <f>Table1[[#This Row],[m_wies]]+Table1[[#This Row],[k_wies]]</f>
        <v>145016</v>
      </c>
      <c r="J1114" s="1">
        <f>Table1[[#This Row],[m_miasto]]*Table1[[#This Row],[wiek]]</f>
        <v>92763</v>
      </c>
      <c r="K1114" s="1">
        <f>Table1[[#This Row],[m_miasto]]+Table1[[#This Row],[m_wies]]-Table1[[#This Row],[k_miasto]]-Table1[[#This Row],[k_wies]]</f>
        <v>9575</v>
      </c>
      <c r="L1114" s="1" cm="1">
        <f t="array" ref="L1114">_xlfn.IFS(A1113&lt;&gt;Table1[[#This Row],[rok]],0,AND(L1113=0, Table1[[#This Row],[Column1]]&lt;0),Table1[[#This Row],[wiek]]*Table1[[#This Row],[rok]],L1113&lt;&gt;0,L1113,L1113=0,L1113)</f>
        <v>0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x14ac:dyDescent="0.3">
      <c r="A1115">
        <v>2024</v>
      </c>
      <c r="B1115">
        <v>2</v>
      </c>
      <c r="C1115">
        <v>94924</v>
      </c>
      <c r="D1115">
        <v>89608</v>
      </c>
      <c r="E1115">
        <v>75978</v>
      </c>
      <c r="F1115">
        <v>71543</v>
      </c>
      <c r="G1115">
        <f>Table1[[#This Row],[m_miasto]]+Table1[[#This Row],[k_miasto]]+Table1[[#This Row],[m_wies]]+Table1[[#This Row],[k_wies]]</f>
        <v>332053</v>
      </c>
      <c r="H1115">
        <f>Table1[[#This Row],[m_miasto]]+Table1[[#This Row],[k_miasto]]</f>
        <v>184532</v>
      </c>
      <c r="I1115">
        <f>Table1[[#This Row],[m_wies]]+Table1[[#This Row],[k_wies]]</f>
        <v>147521</v>
      </c>
      <c r="J1115" s="1">
        <f>Table1[[#This Row],[m_miasto]]*Table1[[#This Row],[wiek]]</f>
        <v>189848</v>
      </c>
      <c r="K1115" s="1">
        <f>Table1[[#This Row],[m_miasto]]+Table1[[#This Row],[m_wies]]-Table1[[#This Row],[k_miasto]]-Table1[[#This Row],[k_wies]]</f>
        <v>9751</v>
      </c>
      <c r="L1115" s="1" cm="1">
        <f t="array" ref="L1115">_xlfn.IFS(A1114&lt;&gt;Table1[[#This Row],[rok]],0,AND(L1114=0, Table1[[#This Row],[Column1]]&lt;0),Table1[[#This Row],[wiek]]*Table1[[#This Row],[rok]],L1114&lt;&gt;0,L1114,L1114=0,L1114)</f>
        <v>0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x14ac:dyDescent="0.3">
      <c r="A1116">
        <v>2024</v>
      </c>
      <c r="B1116">
        <v>3</v>
      </c>
      <c r="C1116">
        <v>96736</v>
      </c>
      <c r="D1116">
        <v>91357</v>
      </c>
      <c r="E1116">
        <v>77166</v>
      </c>
      <c r="F1116">
        <v>72628</v>
      </c>
      <c r="G1116">
        <f>Table1[[#This Row],[m_miasto]]+Table1[[#This Row],[k_miasto]]+Table1[[#This Row],[m_wies]]+Table1[[#This Row],[k_wies]]</f>
        <v>337887</v>
      </c>
      <c r="H1116">
        <f>Table1[[#This Row],[m_miasto]]+Table1[[#This Row],[k_miasto]]</f>
        <v>188093</v>
      </c>
      <c r="I1116">
        <f>Table1[[#This Row],[m_wies]]+Table1[[#This Row],[k_wies]]</f>
        <v>149794</v>
      </c>
      <c r="J1116" s="1">
        <f>Table1[[#This Row],[m_miasto]]*Table1[[#This Row],[wiek]]</f>
        <v>290208</v>
      </c>
      <c r="K1116" s="1">
        <f>Table1[[#This Row],[m_miasto]]+Table1[[#This Row],[m_wies]]-Table1[[#This Row],[k_miasto]]-Table1[[#This Row],[k_wies]]</f>
        <v>9917</v>
      </c>
      <c r="L1116" s="1" cm="1">
        <f t="array" ref="L1116">_xlfn.IFS(A1115&lt;&gt;Table1[[#This Row],[rok]],0,AND(L1115=0, Table1[[#This Row],[Column1]]&lt;0),Table1[[#This Row],[wiek]]*Table1[[#This Row],[rok]],L1115&lt;&gt;0,L1115,L1115=0,L1115)</f>
        <v>0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x14ac:dyDescent="0.3">
      <c r="A1117">
        <v>2024</v>
      </c>
      <c r="B1117">
        <v>4</v>
      </c>
      <c r="C1117">
        <v>98187</v>
      </c>
      <c r="D1117">
        <v>92758</v>
      </c>
      <c r="E1117">
        <v>78137</v>
      </c>
      <c r="F1117">
        <v>73508</v>
      </c>
      <c r="G1117">
        <f>Table1[[#This Row],[m_miasto]]+Table1[[#This Row],[k_miasto]]+Table1[[#This Row],[m_wies]]+Table1[[#This Row],[k_wies]]</f>
        <v>342590</v>
      </c>
      <c r="H1117">
        <f>Table1[[#This Row],[m_miasto]]+Table1[[#This Row],[k_miasto]]</f>
        <v>190945</v>
      </c>
      <c r="I1117">
        <f>Table1[[#This Row],[m_wies]]+Table1[[#This Row],[k_wies]]</f>
        <v>151645</v>
      </c>
      <c r="J1117" s="1">
        <f>Table1[[#This Row],[m_miasto]]*Table1[[#This Row],[wiek]]</f>
        <v>392748</v>
      </c>
      <c r="K1117" s="1">
        <f>Table1[[#This Row],[m_miasto]]+Table1[[#This Row],[m_wies]]-Table1[[#This Row],[k_miasto]]-Table1[[#This Row],[k_wies]]</f>
        <v>10058</v>
      </c>
      <c r="L1117" s="1" cm="1">
        <f t="array" ref="L1117">_xlfn.IFS(A1116&lt;&gt;Table1[[#This Row],[rok]],0,AND(L1116=0, Table1[[#This Row],[Column1]]&lt;0),Table1[[#This Row],[wiek]]*Table1[[#This Row],[rok]],L1116&lt;&gt;0,L1116,L1116=0,L1116)</f>
        <v>0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x14ac:dyDescent="0.3">
      <c r="A1118">
        <v>2024</v>
      </c>
      <c r="B1118">
        <v>5</v>
      </c>
      <c r="C1118">
        <v>99201</v>
      </c>
      <c r="D1118">
        <v>93741</v>
      </c>
      <c r="E1118">
        <v>78850</v>
      </c>
      <c r="F1118">
        <v>74150</v>
      </c>
      <c r="G1118">
        <f>Table1[[#This Row],[m_miasto]]+Table1[[#This Row],[k_miasto]]+Table1[[#This Row],[m_wies]]+Table1[[#This Row],[k_wies]]</f>
        <v>345942</v>
      </c>
      <c r="H1118">
        <f>Table1[[#This Row],[m_miasto]]+Table1[[#This Row],[k_miasto]]</f>
        <v>192942</v>
      </c>
      <c r="I1118">
        <f>Table1[[#This Row],[m_wies]]+Table1[[#This Row],[k_wies]]</f>
        <v>153000</v>
      </c>
      <c r="J1118" s="1">
        <f>Table1[[#This Row],[m_miasto]]*Table1[[#This Row],[wiek]]</f>
        <v>496005</v>
      </c>
      <c r="K1118" s="1">
        <f>Table1[[#This Row],[m_miasto]]+Table1[[#This Row],[m_wies]]-Table1[[#This Row],[k_miasto]]-Table1[[#This Row],[k_wies]]</f>
        <v>10160</v>
      </c>
      <c r="L1118" s="1" cm="1">
        <f t="array" ref="L1118">_xlfn.IFS(A1117&lt;&gt;Table1[[#This Row],[rok]],0,AND(L1117=0, Table1[[#This Row],[Column1]]&lt;0),Table1[[#This Row],[wiek]]*Table1[[#This Row],[rok]],L1117&lt;&gt;0,L1117,L1117=0,L1117)</f>
        <v>0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x14ac:dyDescent="0.3">
      <c r="A1119">
        <v>2024</v>
      </c>
      <c r="B1119">
        <v>6</v>
      </c>
      <c r="C1119">
        <v>99815</v>
      </c>
      <c r="D1119">
        <v>94345</v>
      </c>
      <c r="E1119">
        <v>79350</v>
      </c>
      <c r="F1119">
        <v>74592</v>
      </c>
      <c r="G1119">
        <f>Table1[[#This Row],[m_miasto]]+Table1[[#This Row],[k_miasto]]+Table1[[#This Row],[m_wies]]+Table1[[#This Row],[k_wies]]</f>
        <v>348102</v>
      </c>
      <c r="H1119">
        <f>Table1[[#This Row],[m_miasto]]+Table1[[#This Row],[k_miasto]]</f>
        <v>194160</v>
      </c>
      <c r="I1119">
        <f>Table1[[#This Row],[m_wies]]+Table1[[#This Row],[k_wies]]</f>
        <v>153942</v>
      </c>
      <c r="J1119" s="1">
        <f>Table1[[#This Row],[m_miasto]]*Table1[[#This Row],[wiek]]</f>
        <v>598890</v>
      </c>
      <c r="K1119" s="1">
        <f>Table1[[#This Row],[m_miasto]]+Table1[[#This Row],[m_wies]]-Table1[[#This Row],[k_miasto]]-Table1[[#This Row],[k_wies]]</f>
        <v>10228</v>
      </c>
      <c r="L1119" s="1" cm="1">
        <f t="array" ref="L1119">_xlfn.IFS(A1118&lt;&gt;Table1[[#This Row],[rok]],0,AND(L1118=0, Table1[[#This Row],[Column1]]&lt;0),Table1[[#This Row],[wiek]]*Table1[[#This Row],[rok]],L1118&lt;&gt;0,L1118,L1118=0,L1118)</f>
        <v>0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x14ac:dyDescent="0.3">
      <c r="A1120">
        <v>2024</v>
      </c>
      <c r="B1120">
        <v>7</v>
      </c>
      <c r="C1120">
        <v>99696</v>
      </c>
      <c r="D1120">
        <v>94250</v>
      </c>
      <c r="E1120">
        <v>79812</v>
      </c>
      <c r="F1120">
        <v>75007</v>
      </c>
      <c r="G1120">
        <f>Table1[[#This Row],[m_miasto]]+Table1[[#This Row],[k_miasto]]+Table1[[#This Row],[m_wies]]+Table1[[#This Row],[k_wies]]</f>
        <v>348765</v>
      </c>
      <c r="H1120">
        <f>Table1[[#This Row],[m_miasto]]+Table1[[#This Row],[k_miasto]]</f>
        <v>193946</v>
      </c>
      <c r="I1120">
        <f>Table1[[#This Row],[m_wies]]+Table1[[#This Row],[k_wies]]</f>
        <v>154819</v>
      </c>
      <c r="J1120" s="1">
        <f>Table1[[#This Row],[m_miasto]]*Table1[[#This Row],[wiek]]</f>
        <v>697872</v>
      </c>
      <c r="K1120" s="1">
        <f>Table1[[#This Row],[m_miasto]]+Table1[[#This Row],[m_wies]]-Table1[[#This Row],[k_miasto]]-Table1[[#This Row],[k_wies]]</f>
        <v>10251</v>
      </c>
      <c r="L1120" s="1" cm="1">
        <f t="array" ref="L1120">_xlfn.IFS(A1119&lt;&gt;Table1[[#This Row],[rok]],0,AND(L1119=0, Table1[[#This Row],[Column1]]&lt;0),Table1[[#This Row],[wiek]]*Table1[[#This Row],[rok]],L1119&lt;&gt;0,L1119,L1119=0,L1119)</f>
        <v>0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x14ac:dyDescent="0.3">
      <c r="A1121">
        <v>2024</v>
      </c>
      <c r="B1121">
        <v>8</v>
      </c>
      <c r="C1121">
        <v>100272</v>
      </c>
      <c r="D1121">
        <v>94811</v>
      </c>
      <c r="E1121">
        <v>80517</v>
      </c>
      <c r="F1121">
        <v>75652</v>
      </c>
      <c r="G1121">
        <f>Table1[[#This Row],[m_miasto]]+Table1[[#This Row],[k_miasto]]+Table1[[#This Row],[m_wies]]+Table1[[#This Row],[k_wies]]</f>
        <v>351252</v>
      </c>
      <c r="H1121">
        <f>Table1[[#This Row],[m_miasto]]+Table1[[#This Row],[k_miasto]]</f>
        <v>195083</v>
      </c>
      <c r="I1121">
        <f>Table1[[#This Row],[m_wies]]+Table1[[#This Row],[k_wies]]</f>
        <v>156169</v>
      </c>
      <c r="J1121" s="1">
        <f>Table1[[#This Row],[m_miasto]]*Table1[[#This Row],[wiek]]</f>
        <v>802176</v>
      </c>
      <c r="K1121" s="1">
        <f>Table1[[#This Row],[m_miasto]]+Table1[[#This Row],[m_wies]]-Table1[[#This Row],[k_miasto]]-Table1[[#This Row],[k_wies]]</f>
        <v>10326</v>
      </c>
      <c r="L1121" s="1" cm="1">
        <f t="array" ref="L1121">_xlfn.IFS(A1120&lt;&gt;Table1[[#This Row],[rok]],0,AND(L1120=0, Table1[[#This Row],[Column1]]&lt;0),Table1[[#This Row],[wiek]]*Table1[[#This Row],[rok]],L1120&lt;&gt;0,L1120,L1120=0,L1120)</f>
        <v>0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x14ac:dyDescent="0.3">
      <c r="A1122">
        <v>2024</v>
      </c>
      <c r="B1122">
        <v>9</v>
      </c>
      <c r="C1122">
        <v>101593</v>
      </c>
      <c r="D1122">
        <v>96075</v>
      </c>
      <c r="E1122">
        <v>81573</v>
      </c>
      <c r="F1122">
        <v>76640</v>
      </c>
      <c r="G1122">
        <f>Table1[[#This Row],[m_miasto]]+Table1[[#This Row],[k_miasto]]+Table1[[#This Row],[m_wies]]+Table1[[#This Row],[k_wies]]</f>
        <v>355881</v>
      </c>
      <c r="H1122">
        <f>Table1[[#This Row],[m_miasto]]+Table1[[#This Row],[k_miasto]]</f>
        <v>197668</v>
      </c>
      <c r="I1122">
        <f>Table1[[#This Row],[m_wies]]+Table1[[#This Row],[k_wies]]</f>
        <v>158213</v>
      </c>
      <c r="J1122" s="1">
        <f>Table1[[#This Row],[m_miasto]]*Table1[[#This Row],[wiek]]</f>
        <v>914337</v>
      </c>
      <c r="K1122" s="1">
        <f>Table1[[#This Row],[m_miasto]]+Table1[[#This Row],[m_wies]]-Table1[[#This Row],[k_miasto]]-Table1[[#This Row],[k_wies]]</f>
        <v>10451</v>
      </c>
      <c r="L1122" s="1" cm="1">
        <f t="array" ref="L1122">_xlfn.IFS(A1121&lt;&gt;Table1[[#This Row],[rok]],0,AND(L1121=0, Table1[[#This Row],[Column1]]&lt;0),Table1[[#This Row],[wiek]]*Table1[[#This Row],[rok]],L1121&lt;&gt;0,L1121,L1121=0,L1121)</f>
        <v>0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x14ac:dyDescent="0.3">
      <c r="A1123">
        <v>2024</v>
      </c>
      <c r="B1123">
        <v>10</v>
      </c>
      <c r="C1123">
        <v>103370</v>
      </c>
      <c r="D1123">
        <v>97763</v>
      </c>
      <c r="E1123">
        <v>82887</v>
      </c>
      <c r="F1123">
        <v>77876</v>
      </c>
      <c r="G1123">
        <f>Table1[[#This Row],[m_miasto]]+Table1[[#This Row],[k_miasto]]+Table1[[#This Row],[m_wies]]+Table1[[#This Row],[k_wies]]</f>
        <v>361896</v>
      </c>
      <c r="H1123">
        <f>Table1[[#This Row],[m_miasto]]+Table1[[#This Row],[k_miasto]]</f>
        <v>201133</v>
      </c>
      <c r="I1123">
        <f>Table1[[#This Row],[m_wies]]+Table1[[#This Row],[k_wies]]</f>
        <v>160763</v>
      </c>
      <c r="J1123" s="1">
        <f>Table1[[#This Row],[m_miasto]]*Table1[[#This Row],[wiek]]</f>
        <v>1033700</v>
      </c>
      <c r="K1123" s="1">
        <f>Table1[[#This Row],[m_miasto]]+Table1[[#This Row],[m_wies]]-Table1[[#This Row],[k_miasto]]-Table1[[#This Row],[k_wies]]</f>
        <v>10618</v>
      </c>
      <c r="L1123" s="1" cm="1">
        <f t="array" ref="L1123">_xlfn.IFS(A1122&lt;&gt;Table1[[#This Row],[rok]],0,AND(L1122=0, Table1[[#This Row],[Column1]]&lt;0),Table1[[#This Row],[wiek]]*Table1[[#This Row],[rok]],L1122&lt;&gt;0,L1122,L1122=0,L1122)</f>
        <v>0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x14ac:dyDescent="0.3">
      <c r="A1124">
        <v>2024</v>
      </c>
      <c r="B1124">
        <v>11</v>
      </c>
      <c r="C1124">
        <v>103747</v>
      </c>
      <c r="D1124">
        <v>98387</v>
      </c>
      <c r="E1124">
        <v>81905</v>
      </c>
      <c r="F1124">
        <v>77570</v>
      </c>
      <c r="G1124">
        <f>Table1[[#This Row],[m_miasto]]+Table1[[#This Row],[k_miasto]]+Table1[[#This Row],[m_wies]]+Table1[[#This Row],[k_wies]]</f>
        <v>361609</v>
      </c>
      <c r="H1124">
        <f>Table1[[#This Row],[m_miasto]]+Table1[[#This Row],[k_miasto]]</f>
        <v>202134</v>
      </c>
      <c r="I1124">
        <f>Table1[[#This Row],[m_wies]]+Table1[[#This Row],[k_wies]]</f>
        <v>159475</v>
      </c>
      <c r="J1124" s="1">
        <f>Table1[[#This Row],[m_miasto]]*Table1[[#This Row],[wiek]]</f>
        <v>1141217</v>
      </c>
      <c r="K1124" s="1">
        <f>Table1[[#This Row],[m_miasto]]+Table1[[#This Row],[m_wies]]-Table1[[#This Row],[k_miasto]]-Table1[[#This Row],[k_wies]]</f>
        <v>9695</v>
      </c>
      <c r="L1124" s="1" cm="1">
        <f t="array" ref="L1124">_xlfn.IFS(A1123&lt;&gt;Table1[[#This Row],[rok]],0,AND(L1123=0, Table1[[#This Row],[Column1]]&lt;0),Table1[[#This Row],[wiek]]*Table1[[#This Row],[rok]],L1123&lt;&gt;0,L1123,L1123=0,L1123)</f>
        <v>0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x14ac:dyDescent="0.3">
      <c r="A1125">
        <v>2024</v>
      </c>
      <c r="B1125">
        <v>12</v>
      </c>
      <c r="C1125">
        <v>111629</v>
      </c>
      <c r="D1125">
        <v>105528</v>
      </c>
      <c r="E1125">
        <v>88360</v>
      </c>
      <c r="F1125">
        <v>83267</v>
      </c>
      <c r="G1125">
        <f>Table1[[#This Row],[m_miasto]]+Table1[[#This Row],[k_miasto]]+Table1[[#This Row],[m_wies]]+Table1[[#This Row],[k_wies]]</f>
        <v>388784</v>
      </c>
      <c r="H1125">
        <f>Table1[[#This Row],[m_miasto]]+Table1[[#This Row],[k_miasto]]</f>
        <v>217157</v>
      </c>
      <c r="I1125">
        <f>Table1[[#This Row],[m_wies]]+Table1[[#This Row],[k_wies]]</f>
        <v>171627</v>
      </c>
      <c r="J1125" s="1">
        <f>Table1[[#This Row],[m_miasto]]*Table1[[#This Row],[wiek]]</f>
        <v>1339548</v>
      </c>
      <c r="K1125" s="1">
        <f>Table1[[#This Row],[m_miasto]]+Table1[[#This Row],[m_wies]]-Table1[[#This Row],[k_miasto]]-Table1[[#This Row],[k_wies]]</f>
        <v>11194</v>
      </c>
      <c r="L1125" s="1" cm="1">
        <f t="array" ref="L1125">_xlfn.IFS(A1124&lt;&gt;Table1[[#This Row],[rok]],0,AND(L1124=0, Table1[[#This Row],[Column1]]&lt;0),Table1[[#This Row],[wiek]]*Table1[[#This Row],[rok]],L1124&lt;&gt;0,L1124,L1124=0,L1124)</f>
        <v>0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x14ac:dyDescent="0.3">
      <c r="A1126">
        <v>2024</v>
      </c>
      <c r="B1126">
        <v>13</v>
      </c>
      <c r="C1126">
        <v>113655</v>
      </c>
      <c r="D1126">
        <v>107174</v>
      </c>
      <c r="E1126">
        <v>89897</v>
      </c>
      <c r="F1126">
        <v>85047</v>
      </c>
      <c r="G1126">
        <f>Table1[[#This Row],[m_miasto]]+Table1[[#This Row],[k_miasto]]+Table1[[#This Row],[m_wies]]+Table1[[#This Row],[k_wies]]</f>
        <v>395773</v>
      </c>
      <c r="H1126">
        <f>Table1[[#This Row],[m_miasto]]+Table1[[#This Row],[k_miasto]]</f>
        <v>220829</v>
      </c>
      <c r="I1126">
        <f>Table1[[#This Row],[m_wies]]+Table1[[#This Row],[k_wies]]</f>
        <v>174944</v>
      </c>
      <c r="J1126" s="1">
        <f>Table1[[#This Row],[m_miasto]]*Table1[[#This Row],[wiek]]</f>
        <v>1477515</v>
      </c>
      <c r="K1126" s="1">
        <f>Table1[[#This Row],[m_miasto]]+Table1[[#This Row],[m_wies]]-Table1[[#This Row],[k_miasto]]-Table1[[#This Row],[k_wies]]</f>
        <v>11331</v>
      </c>
      <c r="L1126" s="1" cm="1">
        <f t="array" ref="L1126">_xlfn.IFS(A1125&lt;&gt;Table1[[#This Row],[rok]],0,AND(L1125=0, Table1[[#This Row],[Column1]]&lt;0),Table1[[#This Row],[wiek]]*Table1[[#This Row],[rok]],L1125&lt;&gt;0,L1125,L1125=0,L1125)</f>
        <v>0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x14ac:dyDescent="0.3">
      <c r="A1127">
        <v>2024</v>
      </c>
      <c r="B1127">
        <v>14</v>
      </c>
      <c r="C1127">
        <v>118316</v>
      </c>
      <c r="D1127">
        <v>112184</v>
      </c>
      <c r="E1127">
        <v>93831</v>
      </c>
      <c r="F1127">
        <v>88617</v>
      </c>
      <c r="G1127">
        <f>Table1[[#This Row],[m_miasto]]+Table1[[#This Row],[k_miasto]]+Table1[[#This Row],[m_wies]]+Table1[[#This Row],[k_wies]]</f>
        <v>412948</v>
      </c>
      <c r="H1127">
        <f>Table1[[#This Row],[m_miasto]]+Table1[[#This Row],[k_miasto]]</f>
        <v>230500</v>
      </c>
      <c r="I1127">
        <f>Table1[[#This Row],[m_wies]]+Table1[[#This Row],[k_wies]]</f>
        <v>182448</v>
      </c>
      <c r="J1127" s="1">
        <f>Table1[[#This Row],[m_miasto]]*Table1[[#This Row],[wiek]]</f>
        <v>1656424</v>
      </c>
      <c r="K1127" s="1">
        <f>Table1[[#This Row],[m_miasto]]+Table1[[#This Row],[m_wies]]-Table1[[#This Row],[k_miasto]]-Table1[[#This Row],[k_wies]]</f>
        <v>11346</v>
      </c>
      <c r="L1127" s="1" cm="1">
        <f t="array" ref="L1127">_xlfn.IFS(A1126&lt;&gt;Table1[[#This Row],[rok]],0,AND(L1126=0, Table1[[#This Row],[Column1]]&lt;0),Table1[[#This Row],[wiek]]*Table1[[#This Row],[rok]],L1126&lt;&gt;0,L1126,L1126=0,L1126)</f>
        <v>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x14ac:dyDescent="0.3">
      <c r="A1128">
        <v>2024</v>
      </c>
      <c r="B1128">
        <v>15</v>
      </c>
      <c r="C1128">
        <v>122663</v>
      </c>
      <c r="D1128">
        <v>116940</v>
      </c>
      <c r="E1128">
        <v>98244</v>
      </c>
      <c r="F1128">
        <v>93738</v>
      </c>
      <c r="G1128">
        <f>Table1[[#This Row],[m_miasto]]+Table1[[#This Row],[k_miasto]]+Table1[[#This Row],[m_wies]]+Table1[[#This Row],[k_wies]]</f>
        <v>431585</v>
      </c>
      <c r="H1128">
        <f>Table1[[#This Row],[m_miasto]]+Table1[[#This Row],[k_miasto]]</f>
        <v>239603</v>
      </c>
      <c r="I1128">
        <f>Table1[[#This Row],[m_wies]]+Table1[[#This Row],[k_wies]]</f>
        <v>191982</v>
      </c>
      <c r="J1128" s="1">
        <f>Table1[[#This Row],[m_miasto]]*Table1[[#This Row],[wiek]]</f>
        <v>1839945</v>
      </c>
      <c r="K1128" s="1">
        <f>Table1[[#This Row],[m_miasto]]+Table1[[#This Row],[m_wies]]-Table1[[#This Row],[k_miasto]]-Table1[[#This Row],[k_wies]]</f>
        <v>10229</v>
      </c>
      <c r="L1128" s="1" cm="1">
        <f t="array" ref="L1128">_xlfn.IFS(A1127&lt;&gt;Table1[[#This Row],[rok]],0,AND(L1127=0, Table1[[#This Row],[Column1]]&lt;0),Table1[[#This Row],[wiek]]*Table1[[#This Row],[rok]],L1127&lt;&gt;0,L1127,L1127=0,L1127)</f>
        <v>0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x14ac:dyDescent="0.3">
      <c r="A1129">
        <v>2024</v>
      </c>
      <c r="B1129">
        <v>16</v>
      </c>
      <c r="C1129">
        <v>120821</v>
      </c>
      <c r="D1129">
        <v>115658</v>
      </c>
      <c r="E1129">
        <v>98855</v>
      </c>
      <c r="F1129">
        <v>93993</v>
      </c>
      <c r="G1129">
        <f>Table1[[#This Row],[m_miasto]]+Table1[[#This Row],[k_miasto]]+Table1[[#This Row],[m_wies]]+Table1[[#This Row],[k_wies]]</f>
        <v>429327</v>
      </c>
      <c r="H1129">
        <f>Table1[[#This Row],[m_miasto]]+Table1[[#This Row],[k_miasto]]</f>
        <v>236479</v>
      </c>
      <c r="I1129">
        <f>Table1[[#This Row],[m_wies]]+Table1[[#This Row],[k_wies]]</f>
        <v>192848</v>
      </c>
      <c r="J1129" s="1">
        <f>Table1[[#This Row],[m_miasto]]*Table1[[#This Row],[wiek]]</f>
        <v>1933136</v>
      </c>
      <c r="K1129" s="1">
        <f>Table1[[#This Row],[m_miasto]]+Table1[[#This Row],[m_wies]]-Table1[[#This Row],[k_miasto]]-Table1[[#This Row],[k_wies]]</f>
        <v>10025</v>
      </c>
      <c r="L1129" s="1" cm="1">
        <f t="array" ref="L1129">_xlfn.IFS(A1128&lt;&gt;Table1[[#This Row],[rok]],0,AND(L1128=0, Table1[[#This Row],[Column1]]&lt;0),Table1[[#This Row],[wiek]]*Table1[[#This Row],[rok]],L1128&lt;&gt;0,L1128,L1128=0,L1128)</f>
        <v>0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x14ac:dyDescent="0.3">
      <c r="A1130">
        <v>2024</v>
      </c>
      <c r="B1130">
        <v>17</v>
      </c>
      <c r="C1130">
        <v>112266</v>
      </c>
      <c r="D1130">
        <v>107339</v>
      </c>
      <c r="E1130">
        <v>93459</v>
      </c>
      <c r="F1130">
        <v>88499</v>
      </c>
      <c r="G1130">
        <f>Table1[[#This Row],[m_miasto]]+Table1[[#This Row],[k_miasto]]+Table1[[#This Row],[m_wies]]+Table1[[#This Row],[k_wies]]</f>
        <v>401563</v>
      </c>
      <c r="H1130">
        <f>Table1[[#This Row],[m_miasto]]+Table1[[#This Row],[k_miasto]]</f>
        <v>219605</v>
      </c>
      <c r="I1130">
        <f>Table1[[#This Row],[m_wies]]+Table1[[#This Row],[k_wies]]</f>
        <v>181958</v>
      </c>
      <c r="J1130" s="1">
        <f>Table1[[#This Row],[m_miasto]]*Table1[[#This Row],[wiek]]</f>
        <v>1908522</v>
      </c>
      <c r="K1130" s="1">
        <f>Table1[[#This Row],[m_miasto]]+Table1[[#This Row],[m_wies]]-Table1[[#This Row],[k_miasto]]-Table1[[#This Row],[k_wies]]</f>
        <v>9887</v>
      </c>
      <c r="L1130" s="1" cm="1">
        <f t="array" ref="L1130">_xlfn.IFS(A1129&lt;&gt;Table1[[#This Row],[rok]],0,AND(L1129=0, Table1[[#This Row],[Column1]]&lt;0),Table1[[#This Row],[wiek]]*Table1[[#This Row],[rok]],L1129&lt;&gt;0,L1129,L1129=0,L1129)</f>
        <v>0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x14ac:dyDescent="0.3">
      <c r="A1131">
        <v>2024</v>
      </c>
      <c r="B1131">
        <v>18</v>
      </c>
      <c r="C1131">
        <v>106071</v>
      </c>
      <c r="D1131">
        <v>101329</v>
      </c>
      <c r="E1131">
        <v>89305</v>
      </c>
      <c r="F1131">
        <v>84525</v>
      </c>
      <c r="G1131">
        <f>Table1[[#This Row],[m_miasto]]+Table1[[#This Row],[k_miasto]]+Table1[[#This Row],[m_wies]]+Table1[[#This Row],[k_wies]]</f>
        <v>381230</v>
      </c>
      <c r="H1131">
        <f>Table1[[#This Row],[m_miasto]]+Table1[[#This Row],[k_miasto]]</f>
        <v>207400</v>
      </c>
      <c r="I1131">
        <f>Table1[[#This Row],[m_wies]]+Table1[[#This Row],[k_wies]]</f>
        <v>173830</v>
      </c>
      <c r="J1131" s="1">
        <f>Table1[[#This Row],[m_miasto]]*Table1[[#This Row],[wiek]]</f>
        <v>1909278</v>
      </c>
      <c r="K1131" s="1">
        <f>Table1[[#This Row],[m_miasto]]+Table1[[#This Row],[m_wies]]-Table1[[#This Row],[k_miasto]]-Table1[[#This Row],[k_wies]]</f>
        <v>9522</v>
      </c>
      <c r="L1131" s="1" cm="1">
        <f t="array" ref="L1131">_xlfn.IFS(A1130&lt;&gt;Table1[[#This Row],[rok]],0,AND(L1130=0, Table1[[#This Row],[Column1]]&lt;0),Table1[[#This Row],[wiek]]*Table1[[#This Row],[rok]],L1130&lt;&gt;0,L1130,L1130=0,L1130)</f>
        <v>0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x14ac:dyDescent="0.3">
      <c r="A1132">
        <v>2024</v>
      </c>
      <c r="B1132">
        <v>19</v>
      </c>
      <c r="C1132">
        <v>101295</v>
      </c>
      <c r="D1132">
        <v>96801</v>
      </c>
      <c r="E1132">
        <v>86534</v>
      </c>
      <c r="F1132">
        <v>82430</v>
      </c>
      <c r="G1132">
        <f>Table1[[#This Row],[m_miasto]]+Table1[[#This Row],[k_miasto]]+Table1[[#This Row],[m_wies]]+Table1[[#This Row],[k_wies]]</f>
        <v>367060</v>
      </c>
      <c r="H1132">
        <f>Table1[[#This Row],[m_miasto]]+Table1[[#This Row],[k_miasto]]</f>
        <v>198096</v>
      </c>
      <c r="I1132">
        <f>Table1[[#This Row],[m_wies]]+Table1[[#This Row],[k_wies]]</f>
        <v>168964</v>
      </c>
      <c r="J1132" s="1">
        <f>Table1[[#This Row],[m_miasto]]*Table1[[#This Row],[wiek]]</f>
        <v>1924605</v>
      </c>
      <c r="K1132" s="1">
        <f>Table1[[#This Row],[m_miasto]]+Table1[[#This Row],[m_wies]]-Table1[[#This Row],[k_miasto]]-Table1[[#This Row],[k_wies]]</f>
        <v>8598</v>
      </c>
      <c r="L1132" s="1" cm="1">
        <f t="array" ref="L1132">_xlfn.IFS(A1131&lt;&gt;Table1[[#This Row],[rok]],0,AND(L1131=0, Table1[[#This Row],[Column1]]&lt;0),Table1[[#This Row],[wiek]]*Table1[[#This Row],[rok]],L1131&lt;&gt;0,L1131,L1131=0,L1131)</f>
        <v>0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x14ac:dyDescent="0.3">
      <c r="A1133">
        <v>2024</v>
      </c>
      <c r="B1133">
        <v>20</v>
      </c>
      <c r="C1133">
        <v>97672</v>
      </c>
      <c r="D1133">
        <v>92988</v>
      </c>
      <c r="E1133">
        <v>84610</v>
      </c>
      <c r="F1133">
        <v>80119</v>
      </c>
      <c r="G1133">
        <f>Table1[[#This Row],[m_miasto]]+Table1[[#This Row],[k_miasto]]+Table1[[#This Row],[m_wies]]+Table1[[#This Row],[k_wies]]</f>
        <v>355389</v>
      </c>
      <c r="H1133">
        <f>Table1[[#This Row],[m_miasto]]+Table1[[#This Row],[k_miasto]]</f>
        <v>190660</v>
      </c>
      <c r="I1133">
        <f>Table1[[#This Row],[m_wies]]+Table1[[#This Row],[k_wies]]</f>
        <v>164729</v>
      </c>
      <c r="J1133" s="1">
        <f>Table1[[#This Row],[m_miasto]]*Table1[[#This Row],[wiek]]</f>
        <v>1953440</v>
      </c>
      <c r="K1133" s="1">
        <f>Table1[[#This Row],[m_miasto]]+Table1[[#This Row],[m_wies]]-Table1[[#This Row],[k_miasto]]-Table1[[#This Row],[k_wies]]</f>
        <v>9175</v>
      </c>
      <c r="L1133" s="1" cm="1">
        <f t="array" ref="L1133">_xlfn.IFS(A1132&lt;&gt;Table1[[#This Row],[rok]],0,AND(L1132=0, Table1[[#This Row],[Column1]]&lt;0),Table1[[#This Row],[wiek]]*Table1[[#This Row],[rok]],L1132&lt;&gt;0,L1132,L1132=0,L1132)</f>
        <v>0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x14ac:dyDescent="0.3">
      <c r="A1134">
        <v>2024</v>
      </c>
      <c r="B1134">
        <v>21</v>
      </c>
      <c r="C1134">
        <v>94519</v>
      </c>
      <c r="D1134">
        <v>91161</v>
      </c>
      <c r="E1134">
        <v>84131</v>
      </c>
      <c r="F1134">
        <v>79364</v>
      </c>
      <c r="G1134">
        <f>Table1[[#This Row],[m_miasto]]+Table1[[#This Row],[k_miasto]]+Table1[[#This Row],[m_wies]]+Table1[[#This Row],[k_wies]]</f>
        <v>349175</v>
      </c>
      <c r="H1134">
        <f>Table1[[#This Row],[m_miasto]]+Table1[[#This Row],[k_miasto]]</f>
        <v>185680</v>
      </c>
      <c r="I1134">
        <f>Table1[[#This Row],[m_wies]]+Table1[[#This Row],[k_wies]]</f>
        <v>163495</v>
      </c>
      <c r="J1134" s="1">
        <f>Table1[[#This Row],[m_miasto]]*Table1[[#This Row],[wiek]]</f>
        <v>1984899</v>
      </c>
      <c r="K1134" s="1">
        <f>Table1[[#This Row],[m_miasto]]+Table1[[#This Row],[m_wies]]-Table1[[#This Row],[k_miasto]]-Table1[[#This Row],[k_wies]]</f>
        <v>8125</v>
      </c>
      <c r="L1134" s="1" cm="1">
        <f t="array" ref="L1134">_xlfn.IFS(A1133&lt;&gt;Table1[[#This Row],[rok]],0,AND(L1133=0, Table1[[#This Row],[Column1]]&lt;0),Table1[[#This Row],[wiek]]*Table1[[#This Row],[rok]],L1133&lt;&gt;0,L1133,L1133=0,L1133)</f>
        <v>0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x14ac:dyDescent="0.3">
      <c r="A1135">
        <v>2024</v>
      </c>
      <c r="B1135">
        <v>22</v>
      </c>
      <c r="C1135">
        <v>94837</v>
      </c>
      <c r="D1135">
        <v>91240</v>
      </c>
      <c r="E1135">
        <v>85752</v>
      </c>
      <c r="F1135">
        <v>80788</v>
      </c>
      <c r="G1135">
        <f>Table1[[#This Row],[m_miasto]]+Table1[[#This Row],[k_miasto]]+Table1[[#This Row],[m_wies]]+Table1[[#This Row],[k_wies]]</f>
        <v>352617</v>
      </c>
      <c r="H1135">
        <f>Table1[[#This Row],[m_miasto]]+Table1[[#This Row],[k_miasto]]</f>
        <v>186077</v>
      </c>
      <c r="I1135">
        <f>Table1[[#This Row],[m_wies]]+Table1[[#This Row],[k_wies]]</f>
        <v>166540</v>
      </c>
      <c r="J1135" s="1">
        <f>Table1[[#This Row],[m_miasto]]*Table1[[#This Row],[wiek]]</f>
        <v>2086414</v>
      </c>
      <c r="K1135" s="1">
        <f>Table1[[#This Row],[m_miasto]]+Table1[[#This Row],[m_wies]]-Table1[[#This Row],[k_miasto]]-Table1[[#This Row],[k_wies]]</f>
        <v>8561</v>
      </c>
      <c r="L1135" s="1" cm="1">
        <f t="array" ref="L1135">_xlfn.IFS(A1134&lt;&gt;Table1[[#This Row],[rok]],0,AND(L1134=0, Table1[[#This Row],[Column1]]&lt;0),Table1[[#This Row],[wiek]]*Table1[[#This Row],[rok]],L1134&lt;&gt;0,L1134,L1134=0,L1134)</f>
        <v>0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x14ac:dyDescent="0.3">
      <c r="A1136">
        <v>2024</v>
      </c>
      <c r="B1136">
        <v>23</v>
      </c>
      <c r="C1136">
        <v>98333</v>
      </c>
      <c r="D1136">
        <v>94880</v>
      </c>
      <c r="E1136">
        <v>88461</v>
      </c>
      <c r="F1136">
        <v>83343</v>
      </c>
      <c r="G1136">
        <f>Table1[[#This Row],[m_miasto]]+Table1[[#This Row],[k_miasto]]+Table1[[#This Row],[m_wies]]+Table1[[#This Row],[k_wies]]</f>
        <v>365017</v>
      </c>
      <c r="H1136">
        <f>Table1[[#This Row],[m_miasto]]+Table1[[#This Row],[k_miasto]]</f>
        <v>193213</v>
      </c>
      <c r="I1136">
        <f>Table1[[#This Row],[m_wies]]+Table1[[#This Row],[k_wies]]</f>
        <v>171804</v>
      </c>
      <c r="J1136" s="1">
        <f>Table1[[#This Row],[m_miasto]]*Table1[[#This Row],[wiek]]</f>
        <v>2261659</v>
      </c>
      <c r="K1136" s="1">
        <f>Table1[[#This Row],[m_miasto]]+Table1[[#This Row],[m_wies]]-Table1[[#This Row],[k_miasto]]-Table1[[#This Row],[k_wies]]</f>
        <v>8571</v>
      </c>
      <c r="L1136" s="1" cm="1">
        <f t="array" ref="L1136">_xlfn.IFS(A1135&lt;&gt;Table1[[#This Row],[rok]],0,AND(L1135=0, Table1[[#This Row],[Column1]]&lt;0),Table1[[#This Row],[wiek]]*Table1[[#This Row],[rok]],L1135&lt;&gt;0,L1135,L1135=0,L1135)</f>
        <v>0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x14ac:dyDescent="0.3">
      <c r="A1137">
        <v>2024</v>
      </c>
      <c r="B1137">
        <v>24</v>
      </c>
      <c r="C1137">
        <v>101129</v>
      </c>
      <c r="D1137">
        <v>97859</v>
      </c>
      <c r="E1137">
        <v>90854</v>
      </c>
      <c r="F1137">
        <v>85233</v>
      </c>
      <c r="G1137">
        <f>Table1[[#This Row],[m_miasto]]+Table1[[#This Row],[k_miasto]]+Table1[[#This Row],[m_wies]]+Table1[[#This Row],[k_wies]]</f>
        <v>375075</v>
      </c>
      <c r="H1137">
        <f>Table1[[#This Row],[m_miasto]]+Table1[[#This Row],[k_miasto]]</f>
        <v>198988</v>
      </c>
      <c r="I1137">
        <f>Table1[[#This Row],[m_wies]]+Table1[[#This Row],[k_wies]]</f>
        <v>176087</v>
      </c>
      <c r="J1137" s="1">
        <f>Table1[[#This Row],[m_miasto]]*Table1[[#This Row],[wiek]]</f>
        <v>2427096</v>
      </c>
      <c r="K1137" s="1">
        <f>Table1[[#This Row],[m_miasto]]+Table1[[#This Row],[m_wies]]-Table1[[#This Row],[k_miasto]]-Table1[[#This Row],[k_wies]]</f>
        <v>8891</v>
      </c>
      <c r="L1137" s="1" cm="1">
        <f t="array" ref="L1137">_xlfn.IFS(A1136&lt;&gt;Table1[[#This Row],[rok]],0,AND(L1136=0, Table1[[#This Row],[Column1]]&lt;0),Table1[[#This Row],[wiek]]*Table1[[#This Row],[rok]],L1136&lt;&gt;0,L1136,L1136=0,L1136)</f>
        <v>0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x14ac:dyDescent="0.3">
      <c r="A1138">
        <v>2024</v>
      </c>
      <c r="B1138">
        <v>25</v>
      </c>
      <c r="C1138">
        <v>101535</v>
      </c>
      <c r="D1138">
        <v>98636</v>
      </c>
      <c r="E1138">
        <v>92002</v>
      </c>
      <c r="F1138">
        <v>86101</v>
      </c>
      <c r="G1138">
        <f>Table1[[#This Row],[m_miasto]]+Table1[[#This Row],[k_miasto]]+Table1[[#This Row],[m_wies]]+Table1[[#This Row],[k_wies]]</f>
        <v>378274</v>
      </c>
      <c r="H1138">
        <f>Table1[[#This Row],[m_miasto]]+Table1[[#This Row],[k_miasto]]</f>
        <v>200171</v>
      </c>
      <c r="I1138">
        <f>Table1[[#This Row],[m_wies]]+Table1[[#This Row],[k_wies]]</f>
        <v>178103</v>
      </c>
      <c r="J1138" s="1">
        <f>Table1[[#This Row],[m_miasto]]*Table1[[#This Row],[wiek]]</f>
        <v>2538375</v>
      </c>
      <c r="K1138" s="1">
        <f>Table1[[#This Row],[m_miasto]]+Table1[[#This Row],[m_wies]]-Table1[[#This Row],[k_miasto]]-Table1[[#This Row],[k_wies]]</f>
        <v>8800</v>
      </c>
      <c r="L1138" s="1" cm="1">
        <f t="array" ref="L1138">_xlfn.IFS(A1137&lt;&gt;Table1[[#This Row],[rok]],0,AND(L1137=0, Table1[[#This Row],[Column1]]&lt;0),Table1[[#This Row],[wiek]]*Table1[[#This Row],[rok]],L1137&lt;&gt;0,L1137,L1137=0,L1137)</f>
        <v>0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x14ac:dyDescent="0.3">
      <c r="A1139">
        <v>2024</v>
      </c>
      <c r="B1139">
        <v>26</v>
      </c>
      <c r="C1139">
        <v>105288</v>
      </c>
      <c r="D1139">
        <v>102191</v>
      </c>
      <c r="E1139">
        <v>94468</v>
      </c>
      <c r="F1139">
        <v>87474</v>
      </c>
      <c r="G1139">
        <f>Table1[[#This Row],[m_miasto]]+Table1[[#This Row],[k_miasto]]+Table1[[#This Row],[m_wies]]+Table1[[#This Row],[k_wies]]</f>
        <v>389421</v>
      </c>
      <c r="H1139">
        <f>Table1[[#This Row],[m_miasto]]+Table1[[#This Row],[k_miasto]]</f>
        <v>207479</v>
      </c>
      <c r="I1139">
        <f>Table1[[#This Row],[m_wies]]+Table1[[#This Row],[k_wies]]</f>
        <v>181942</v>
      </c>
      <c r="J1139" s="1">
        <f>Table1[[#This Row],[m_miasto]]*Table1[[#This Row],[wiek]]</f>
        <v>2737488</v>
      </c>
      <c r="K1139" s="1">
        <f>Table1[[#This Row],[m_miasto]]+Table1[[#This Row],[m_wies]]-Table1[[#This Row],[k_miasto]]-Table1[[#This Row],[k_wies]]</f>
        <v>10091</v>
      </c>
      <c r="L1139" s="1" cm="1">
        <f t="array" ref="L1139">_xlfn.IFS(A1138&lt;&gt;Table1[[#This Row],[rok]],0,AND(L1138=0, Table1[[#This Row],[Column1]]&lt;0),Table1[[#This Row],[wiek]]*Table1[[#This Row],[rok]],L1138&lt;&gt;0,L1138,L1138=0,L1138)</f>
        <v>0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x14ac:dyDescent="0.3">
      <c r="A1140">
        <v>2024</v>
      </c>
      <c r="B1140">
        <v>27</v>
      </c>
      <c r="C1140">
        <v>112265</v>
      </c>
      <c r="D1140">
        <v>111296</v>
      </c>
      <c r="E1140">
        <v>95388</v>
      </c>
      <c r="F1140">
        <v>86904</v>
      </c>
      <c r="G1140">
        <f>Table1[[#This Row],[m_miasto]]+Table1[[#This Row],[k_miasto]]+Table1[[#This Row],[m_wies]]+Table1[[#This Row],[k_wies]]</f>
        <v>405853</v>
      </c>
      <c r="H1140">
        <f>Table1[[#This Row],[m_miasto]]+Table1[[#This Row],[k_miasto]]</f>
        <v>223561</v>
      </c>
      <c r="I1140">
        <f>Table1[[#This Row],[m_wies]]+Table1[[#This Row],[k_wies]]</f>
        <v>182292</v>
      </c>
      <c r="J1140" s="1">
        <f>Table1[[#This Row],[m_miasto]]*Table1[[#This Row],[wiek]]</f>
        <v>3031155</v>
      </c>
      <c r="K1140" s="1">
        <f>Table1[[#This Row],[m_miasto]]+Table1[[#This Row],[m_wies]]-Table1[[#This Row],[k_miasto]]-Table1[[#This Row],[k_wies]]</f>
        <v>9453</v>
      </c>
      <c r="L1140" s="1" cm="1">
        <f t="array" ref="L1140">_xlfn.IFS(A1139&lt;&gt;Table1[[#This Row],[rok]],0,AND(L1139=0, Table1[[#This Row],[Column1]]&lt;0),Table1[[#This Row],[wiek]]*Table1[[#This Row],[rok]],L1139&lt;&gt;0,L1139,L1139=0,L1139)</f>
        <v>0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x14ac:dyDescent="0.3">
      <c r="A1141">
        <v>2024</v>
      </c>
      <c r="B1141">
        <v>28</v>
      </c>
      <c r="C1141">
        <v>117758</v>
      </c>
      <c r="D1141">
        <v>116623</v>
      </c>
      <c r="E1141">
        <v>98703</v>
      </c>
      <c r="F1141">
        <v>89254</v>
      </c>
      <c r="G1141">
        <f>Table1[[#This Row],[m_miasto]]+Table1[[#This Row],[k_miasto]]+Table1[[#This Row],[m_wies]]+Table1[[#This Row],[k_wies]]</f>
        <v>422338</v>
      </c>
      <c r="H1141">
        <f>Table1[[#This Row],[m_miasto]]+Table1[[#This Row],[k_miasto]]</f>
        <v>234381</v>
      </c>
      <c r="I1141">
        <f>Table1[[#This Row],[m_wies]]+Table1[[#This Row],[k_wies]]</f>
        <v>187957</v>
      </c>
      <c r="J1141" s="1">
        <f>Table1[[#This Row],[m_miasto]]*Table1[[#This Row],[wiek]]</f>
        <v>3297224</v>
      </c>
      <c r="K1141" s="1">
        <f>Table1[[#This Row],[m_miasto]]+Table1[[#This Row],[m_wies]]-Table1[[#This Row],[k_miasto]]-Table1[[#This Row],[k_wies]]</f>
        <v>10584</v>
      </c>
      <c r="L1141" s="1" cm="1">
        <f t="array" ref="L1141">_xlfn.IFS(A1140&lt;&gt;Table1[[#This Row],[rok]],0,AND(L1140=0, Table1[[#This Row],[Column1]]&lt;0),Table1[[#This Row],[wiek]]*Table1[[#This Row],[rok]],L1140&lt;&gt;0,L1140,L1140=0,L1140)</f>
        <v>0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x14ac:dyDescent="0.3">
      <c r="A1142">
        <v>2024</v>
      </c>
      <c r="B1142">
        <v>29</v>
      </c>
      <c r="C1142">
        <v>118529</v>
      </c>
      <c r="D1142">
        <v>117382</v>
      </c>
      <c r="E1142">
        <v>103160</v>
      </c>
      <c r="F1142">
        <v>95135</v>
      </c>
      <c r="G1142">
        <f>Table1[[#This Row],[m_miasto]]+Table1[[#This Row],[k_miasto]]+Table1[[#This Row],[m_wies]]+Table1[[#This Row],[k_wies]]</f>
        <v>434206</v>
      </c>
      <c r="H1142">
        <f>Table1[[#This Row],[m_miasto]]+Table1[[#This Row],[k_miasto]]</f>
        <v>235911</v>
      </c>
      <c r="I1142">
        <f>Table1[[#This Row],[m_wies]]+Table1[[#This Row],[k_wies]]</f>
        <v>198295</v>
      </c>
      <c r="J1142" s="1">
        <f>Table1[[#This Row],[m_miasto]]*Table1[[#This Row],[wiek]]</f>
        <v>3437341</v>
      </c>
      <c r="K1142" s="1">
        <f>Table1[[#This Row],[m_miasto]]+Table1[[#This Row],[m_wies]]-Table1[[#This Row],[k_miasto]]-Table1[[#This Row],[k_wies]]</f>
        <v>9172</v>
      </c>
      <c r="L1142" s="1" cm="1">
        <f t="array" ref="L1142">_xlfn.IFS(A1141&lt;&gt;Table1[[#This Row],[rok]],0,AND(L1141=0, Table1[[#This Row],[Column1]]&lt;0),Table1[[#This Row],[wiek]]*Table1[[#This Row],[rok]],L1141&lt;&gt;0,L1141,L1141=0,L1141)</f>
        <v>0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x14ac:dyDescent="0.3">
      <c r="A1143">
        <v>2024</v>
      </c>
      <c r="B1143">
        <v>30</v>
      </c>
      <c r="C1143">
        <v>128546</v>
      </c>
      <c r="D1143">
        <v>128230</v>
      </c>
      <c r="E1143">
        <v>106453</v>
      </c>
      <c r="F1143">
        <v>98274</v>
      </c>
      <c r="G1143">
        <f>Table1[[#This Row],[m_miasto]]+Table1[[#This Row],[k_miasto]]+Table1[[#This Row],[m_wies]]+Table1[[#This Row],[k_wies]]</f>
        <v>461503</v>
      </c>
      <c r="H1143">
        <f>Table1[[#This Row],[m_miasto]]+Table1[[#This Row],[k_miasto]]</f>
        <v>256776</v>
      </c>
      <c r="I1143">
        <f>Table1[[#This Row],[m_wies]]+Table1[[#This Row],[k_wies]]</f>
        <v>204727</v>
      </c>
      <c r="J1143" s="1">
        <f>Table1[[#This Row],[m_miasto]]*Table1[[#This Row],[wiek]]</f>
        <v>3856380</v>
      </c>
      <c r="K1143" s="1">
        <f>Table1[[#This Row],[m_miasto]]+Table1[[#This Row],[m_wies]]-Table1[[#This Row],[k_miasto]]-Table1[[#This Row],[k_wies]]</f>
        <v>8495</v>
      </c>
      <c r="L1143" s="1" cm="1">
        <f t="array" ref="L1143">_xlfn.IFS(A1142&lt;&gt;Table1[[#This Row],[rok]],0,AND(L1142=0, Table1[[#This Row],[Column1]]&lt;0),Table1[[#This Row],[wiek]]*Table1[[#This Row],[rok]],L1142&lt;&gt;0,L1142,L1142=0,L1142)</f>
        <v>0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x14ac:dyDescent="0.3">
      <c r="A1144">
        <v>2024</v>
      </c>
      <c r="B1144">
        <v>31</v>
      </c>
      <c r="C1144">
        <v>134203</v>
      </c>
      <c r="D1144">
        <v>133351</v>
      </c>
      <c r="E1144">
        <v>111098</v>
      </c>
      <c r="F1144">
        <v>101631</v>
      </c>
      <c r="G1144">
        <f>Table1[[#This Row],[m_miasto]]+Table1[[#This Row],[k_miasto]]+Table1[[#This Row],[m_wies]]+Table1[[#This Row],[k_wies]]</f>
        <v>480283</v>
      </c>
      <c r="H1144">
        <f>Table1[[#This Row],[m_miasto]]+Table1[[#This Row],[k_miasto]]</f>
        <v>267554</v>
      </c>
      <c r="I1144">
        <f>Table1[[#This Row],[m_wies]]+Table1[[#This Row],[k_wies]]</f>
        <v>212729</v>
      </c>
      <c r="J1144" s="1">
        <f>Table1[[#This Row],[m_miasto]]*Table1[[#This Row],[wiek]]</f>
        <v>4160293</v>
      </c>
      <c r="K1144" s="1">
        <f>Table1[[#This Row],[m_miasto]]+Table1[[#This Row],[m_wies]]-Table1[[#This Row],[k_miasto]]-Table1[[#This Row],[k_wies]]</f>
        <v>10319</v>
      </c>
      <c r="L1144" s="1" cm="1">
        <f t="array" ref="L1144">_xlfn.IFS(A1143&lt;&gt;Table1[[#This Row],[rok]],0,AND(L1143=0, Table1[[#This Row],[Column1]]&lt;0),Table1[[#This Row],[wiek]]*Table1[[#This Row],[rok]],L1143&lt;&gt;0,L1143,L1143=0,L1143)</f>
        <v>0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x14ac:dyDescent="0.3">
      <c r="A1145">
        <v>2024</v>
      </c>
      <c r="B1145">
        <v>32</v>
      </c>
      <c r="C1145">
        <v>138906</v>
      </c>
      <c r="D1145">
        <v>137432</v>
      </c>
      <c r="E1145">
        <v>115488</v>
      </c>
      <c r="F1145">
        <v>106710</v>
      </c>
      <c r="G1145">
        <f>Table1[[#This Row],[m_miasto]]+Table1[[#This Row],[k_miasto]]+Table1[[#This Row],[m_wies]]+Table1[[#This Row],[k_wies]]</f>
        <v>498536</v>
      </c>
      <c r="H1145">
        <f>Table1[[#This Row],[m_miasto]]+Table1[[#This Row],[k_miasto]]</f>
        <v>276338</v>
      </c>
      <c r="I1145">
        <f>Table1[[#This Row],[m_wies]]+Table1[[#This Row],[k_wies]]</f>
        <v>222198</v>
      </c>
      <c r="J1145" s="1">
        <f>Table1[[#This Row],[m_miasto]]*Table1[[#This Row],[wiek]]</f>
        <v>4444992</v>
      </c>
      <c r="K1145" s="1">
        <f>Table1[[#This Row],[m_miasto]]+Table1[[#This Row],[m_wies]]-Table1[[#This Row],[k_miasto]]-Table1[[#This Row],[k_wies]]</f>
        <v>10252</v>
      </c>
      <c r="L1145" s="1" cm="1">
        <f t="array" ref="L1145">_xlfn.IFS(A1144&lt;&gt;Table1[[#This Row],[rok]],0,AND(L1144=0, Table1[[#This Row],[Column1]]&lt;0),Table1[[#This Row],[wiek]]*Table1[[#This Row],[rok]],L1144&lt;&gt;0,L1144,L1144=0,L1144)</f>
        <v>0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x14ac:dyDescent="0.3">
      <c r="A1146">
        <v>2024</v>
      </c>
      <c r="B1146">
        <v>33</v>
      </c>
      <c r="C1146">
        <v>151053</v>
      </c>
      <c r="D1146">
        <v>150037</v>
      </c>
      <c r="E1146">
        <v>118821</v>
      </c>
      <c r="F1146">
        <v>108153</v>
      </c>
      <c r="G1146">
        <f>Table1[[#This Row],[m_miasto]]+Table1[[#This Row],[k_miasto]]+Table1[[#This Row],[m_wies]]+Table1[[#This Row],[k_wies]]</f>
        <v>528064</v>
      </c>
      <c r="H1146">
        <f>Table1[[#This Row],[m_miasto]]+Table1[[#This Row],[k_miasto]]</f>
        <v>301090</v>
      </c>
      <c r="I1146">
        <f>Table1[[#This Row],[m_wies]]+Table1[[#This Row],[k_wies]]</f>
        <v>226974</v>
      </c>
      <c r="J1146" s="1">
        <f>Table1[[#This Row],[m_miasto]]*Table1[[#This Row],[wiek]]</f>
        <v>4984749</v>
      </c>
      <c r="K1146" s="1">
        <f>Table1[[#This Row],[m_miasto]]+Table1[[#This Row],[m_wies]]-Table1[[#This Row],[k_miasto]]-Table1[[#This Row],[k_wies]]</f>
        <v>11684</v>
      </c>
      <c r="L1146" s="1" cm="1">
        <f t="array" ref="L1146">_xlfn.IFS(A1145&lt;&gt;Table1[[#This Row],[rok]],0,AND(L1145=0, Table1[[#This Row],[Column1]]&lt;0),Table1[[#This Row],[wiek]]*Table1[[#This Row],[rok]],L1145&lt;&gt;0,L1145,L1145=0,L1145)</f>
        <v>0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x14ac:dyDescent="0.3">
      <c r="A1147">
        <v>2024</v>
      </c>
      <c r="B1147">
        <v>34</v>
      </c>
      <c r="C1147">
        <v>156628</v>
      </c>
      <c r="D1147">
        <v>155973</v>
      </c>
      <c r="E1147">
        <v>118859</v>
      </c>
      <c r="F1147">
        <v>108572</v>
      </c>
      <c r="G1147">
        <f>Table1[[#This Row],[m_miasto]]+Table1[[#This Row],[k_miasto]]+Table1[[#This Row],[m_wies]]+Table1[[#This Row],[k_wies]]</f>
        <v>540032</v>
      </c>
      <c r="H1147">
        <f>Table1[[#This Row],[m_miasto]]+Table1[[#This Row],[k_miasto]]</f>
        <v>312601</v>
      </c>
      <c r="I1147">
        <f>Table1[[#This Row],[m_wies]]+Table1[[#This Row],[k_wies]]</f>
        <v>227431</v>
      </c>
      <c r="J1147" s="1">
        <f>Table1[[#This Row],[m_miasto]]*Table1[[#This Row],[wiek]]</f>
        <v>5325352</v>
      </c>
      <c r="K1147" s="1">
        <f>Table1[[#This Row],[m_miasto]]+Table1[[#This Row],[m_wies]]-Table1[[#This Row],[k_miasto]]-Table1[[#This Row],[k_wies]]</f>
        <v>10942</v>
      </c>
      <c r="L1147" s="1" cm="1">
        <f t="array" ref="L1147">_xlfn.IFS(A1146&lt;&gt;Table1[[#This Row],[rok]],0,AND(L1146=0, Table1[[#This Row],[Column1]]&lt;0),Table1[[#This Row],[wiek]]*Table1[[#This Row],[rok]],L1146&lt;&gt;0,L1146,L1146=0,L1146)</f>
        <v>0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x14ac:dyDescent="0.3">
      <c r="A1148">
        <v>2024</v>
      </c>
      <c r="B1148">
        <v>35</v>
      </c>
      <c r="C1148">
        <v>159444</v>
      </c>
      <c r="D1148">
        <v>158375</v>
      </c>
      <c r="E1148">
        <v>118004</v>
      </c>
      <c r="F1148">
        <v>108409</v>
      </c>
      <c r="G1148">
        <f>Table1[[#This Row],[m_miasto]]+Table1[[#This Row],[k_miasto]]+Table1[[#This Row],[m_wies]]+Table1[[#This Row],[k_wies]]</f>
        <v>544232</v>
      </c>
      <c r="H1148">
        <f>Table1[[#This Row],[m_miasto]]+Table1[[#This Row],[k_miasto]]</f>
        <v>317819</v>
      </c>
      <c r="I1148">
        <f>Table1[[#This Row],[m_wies]]+Table1[[#This Row],[k_wies]]</f>
        <v>226413</v>
      </c>
      <c r="J1148" s="1">
        <f>Table1[[#This Row],[m_miasto]]*Table1[[#This Row],[wiek]]</f>
        <v>5580540</v>
      </c>
      <c r="K1148" s="1">
        <f>Table1[[#This Row],[m_miasto]]+Table1[[#This Row],[m_wies]]-Table1[[#This Row],[k_miasto]]-Table1[[#This Row],[k_wies]]</f>
        <v>10664</v>
      </c>
      <c r="L1148" s="1" cm="1">
        <f t="array" ref="L1148">_xlfn.IFS(A1147&lt;&gt;Table1[[#This Row],[rok]],0,AND(L1147=0, Table1[[#This Row],[Column1]]&lt;0),Table1[[#This Row],[wiek]]*Table1[[#This Row],[rok]],L1147&lt;&gt;0,L1147,L1147=0,L1147)</f>
        <v>0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x14ac:dyDescent="0.3">
      <c r="A1149">
        <v>2024</v>
      </c>
      <c r="B1149">
        <v>36</v>
      </c>
      <c r="C1149">
        <v>164764</v>
      </c>
      <c r="D1149">
        <v>165453</v>
      </c>
      <c r="E1149">
        <v>120068</v>
      </c>
      <c r="F1149">
        <v>110238</v>
      </c>
      <c r="G1149">
        <f>Table1[[#This Row],[m_miasto]]+Table1[[#This Row],[k_miasto]]+Table1[[#This Row],[m_wies]]+Table1[[#This Row],[k_wies]]</f>
        <v>560523</v>
      </c>
      <c r="H1149">
        <f>Table1[[#This Row],[m_miasto]]+Table1[[#This Row],[k_miasto]]</f>
        <v>330217</v>
      </c>
      <c r="I1149">
        <f>Table1[[#This Row],[m_wies]]+Table1[[#This Row],[k_wies]]</f>
        <v>230306</v>
      </c>
      <c r="J1149" s="1">
        <f>Table1[[#This Row],[m_miasto]]*Table1[[#This Row],[wiek]]</f>
        <v>5931504</v>
      </c>
      <c r="K1149" s="1">
        <f>Table1[[#This Row],[m_miasto]]+Table1[[#This Row],[m_wies]]-Table1[[#This Row],[k_miasto]]-Table1[[#This Row],[k_wies]]</f>
        <v>9141</v>
      </c>
      <c r="L1149" s="1" cm="1">
        <f t="array" ref="L1149">_xlfn.IFS(A1148&lt;&gt;Table1[[#This Row],[rok]],0,AND(L1148=0, Table1[[#This Row],[Column1]]&lt;0),Table1[[#This Row],[wiek]]*Table1[[#This Row],[rok]],L1148&lt;&gt;0,L1148,L1148=0,L1148)</f>
        <v>0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x14ac:dyDescent="0.3">
      <c r="A1150">
        <v>2024</v>
      </c>
      <c r="B1150">
        <v>37</v>
      </c>
      <c r="C1150">
        <v>169770</v>
      </c>
      <c r="D1150">
        <v>169221</v>
      </c>
      <c r="E1150">
        <v>120472</v>
      </c>
      <c r="F1150">
        <v>110926</v>
      </c>
      <c r="G1150">
        <f>Table1[[#This Row],[m_miasto]]+Table1[[#This Row],[k_miasto]]+Table1[[#This Row],[m_wies]]+Table1[[#This Row],[k_wies]]</f>
        <v>570389</v>
      </c>
      <c r="H1150">
        <f>Table1[[#This Row],[m_miasto]]+Table1[[#This Row],[k_miasto]]</f>
        <v>338991</v>
      </c>
      <c r="I1150">
        <f>Table1[[#This Row],[m_wies]]+Table1[[#This Row],[k_wies]]</f>
        <v>231398</v>
      </c>
      <c r="J1150" s="1">
        <f>Table1[[#This Row],[m_miasto]]*Table1[[#This Row],[wiek]]</f>
        <v>6281490</v>
      </c>
      <c r="K1150" s="1">
        <f>Table1[[#This Row],[m_miasto]]+Table1[[#This Row],[m_wies]]-Table1[[#This Row],[k_miasto]]-Table1[[#This Row],[k_wies]]</f>
        <v>10095</v>
      </c>
      <c r="L1150" s="1" cm="1">
        <f t="array" ref="L1150">_xlfn.IFS(A1149&lt;&gt;Table1[[#This Row],[rok]],0,AND(L1149=0, Table1[[#This Row],[Column1]]&lt;0),Table1[[#This Row],[wiek]]*Table1[[#This Row],[rok]],L1149&lt;&gt;0,L1149,L1149=0,L1149)</f>
        <v>0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x14ac:dyDescent="0.3">
      <c r="A1151">
        <v>2024</v>
      </c>
      <c r="B1151">
        <v>38</v>
      </c>
      <c r="C1151">
        <v>178197</v>
      </c>
      <c r="D1151">
        <v>178417</v>
      </c>
      <c r="E1151">
        <v>123110</v>
      </c>
      <c r="F1151">
        <v>114899</v>
      </c>
      <c r="G1151">
        <f>Table1[[#This Row],[m_miasto]]+Table1[[#This Row],[k_miasto]]+Table1[[#This Row],[m_wies]]+Table1[[#This Row],[k_wies]]</f>
        <v>594623</v>
      </c>
      <c r="H1151">
        <f>Table1[[#This Row],[m_miasto]]+Table1[[#This Row],[k_miasto]]</f>
        <v>356614</v>
      </c>
      <c r="I1151">
        <f>Table1[[#This Row],[m_wies]]+Table1[[#This Row],[k_wies]]</f>
        <v>238009</v>
      </c>
      <c r="J1151" s="1">
        <f>Table1[[#This Row],[m_miasto]]*Table1[[#This Row],[wiek]]</f>
        <v>6771486</v>
      </c>
      <c r="K1151" s="1">
        <f>Table1[[#This Row],[m_miasto]]+Table1[[#This Row],[m_wies]]-Table1[[#This Row],[k_miasto]]-Table1[[#This Row],[k_wies]]</f>
        <v>7991</v>
      </c>
      <c r="L1151" s="1" cm="1">
        <f t="array" ref="L1151">_xlfn.IFS(A1150&lt;&gt;Table1[[#This Row],[rok]],0,AND(L1150=0, Table1[[#This Row],[Column1]]&lt;0),Table1[[#This Row],[wiek]]*Table1[[#This Row],[rok]],L1150&lt;&gt;0,L1150,L1150=0,L1150)</f>
        <v>0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x14ac:dyDescent="0.3">
      <c r="A1152">
        <v>2024</v>
      </c>
      <c r="B1152">
        <v>39</v>
      </c>
      <c r="C1152">
        <v>189340</v>
      </c>
      <c r="D1152">
        <v>189730</v>
      </c>
      <c r="E1152">
        <v>128939</v>
      </c>
      <c r="F1152">
        <v>120296</v>
      </c>
      <c r="G1152">
        <f>Table1[[#This Row],[m_miasto]]+Table1[[#This Row],[k_miasto]]+Table1[[#This Row],[m_wies]]+Table1[[#This Row],[k_wies]]</f>
        <v>628305</v>
      </c>
      <c r="H1152">
        <f>Table1[[#This Row],[m_miasto]]+Table1[[#This Row],[k_miasto]]</f>
        <v>379070</v>
      </c>
      <c r="I1152">
        <f>Table1[[#This Row],[m_wies]]+Table1[[#This Row],[k_wies]]</f>
        <v>249235</v>
      </c>
      <c r="J1152" s="1">
        <f>Table1[[#This Row],[m_miasto]]*Table1[[#This Row],[wiek]]</f>
        <v>7384260</v>
      </c>
      <c r="K1152" s="1">
        <f>Table1[[#This Row],[m_miasto]]+Table1[[#This Row],[m_wies]]-Table1[[#This Row],[k_miasto]]-Table1[[#This Row],[k_wies]]</f>
        <v>8253</v>
      </c>
      <c r="L1152" s="1" cm="1">
        <f t="array" ref="L1152">_xlfn.IFS(A1151&lt;&gt;Table1[[#This Row],[rok]],0,AND(L1151=0, Table1[[#This Row],[Column1]]&lt;0),Table1[[#This Row],[wiek]]*Table1[[#This Row],[rok]],L1151&lt;&gt;0,L1151,L1151=0,L1151)</f>
        <v>0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x14ac:dyDescent="0.3">
      <c r="A1153">
        <v>2024</v>
      </c>
      <c r="B1153">
        <v>40</v>
      </c>
      <c r="C1153">
        <v>197023</v>
      </c>
      <c r="D1153">
        <v>196629</v>
      </c>
      <c r="E1153">
        <v>130887</v>
      </c>
      <c r="F1153">
        <v>122601</v>
      </c>
      <c r="G1153">
        <f>Table1[[#This Row],[m_miasto]]+Table1[[#This Row],[k_miasto]]+Table1[[#This Row],[m_wies]]+Table1[[#This Row],[k_wies]]</f>
        <v>647140</v>
      </c>
      <c r="H1153">
        <f>Table1[[#This Row],[m_miasto]]+Table1[[#This Row],[k_miasto]]</f>
        <v>393652</v>
      </c>
      <c r="I1153">
        <f>Table1[[#This Row],[m_wies]]+Table1[[#This Row],[k_wies]]</f>
        <v>253488</v>
      </c>
      <c r="J1153" s="1">
        <f>Table1[[#This Row],[m_miasto]]*Table1[[#This Row],[wiek]]</f>
        <v>7880920</v>
      </c>
      <c r="K1153" s="1">
        <f>Table1[[#This Row],[m_miasto]]+Table1[[#This Row],[m_wies]]-Table1[[#This Row],[k_miasto]]-Table1[[#This Row],[k_wies]]</f>
        <v>8680</v>
      </c>
      <c r="L1153" s="1" cm="1">
        <f t="array" ref="L1153">_xlfn.IFS(A1152&lt;&gt;Table1[[#This Row],[rok]],0,AND(L1152=0, Table1[[#This Row],[Column1]]&lt;0),Table1[[#This Row],[wiek]]*Table1[[#This Row],[rok]],L1152&lt;&gt;0,L1152,L1152=0,L1152)</f>
        <v>0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x14ac:dyDescent="0.3">
      <c r="A1154">
        <v>2024</v>
      </c>
      <c r="B1154">
        <v>41</v>
      </c>
      <c r="C1154">
        <v>202597</v>
      </c>
      <c r="D1154">
        <v>203408</v>
      </c>
      <c r="E1154">
        <v>133408</v>
      </c>
      <c r="F1154">
        <v>126090</v>
      </c>
      <c r="G1154">
        <f>Table1[[#This Row],[m_miasto]]+Table1[[#This Row],[k_miasto]]+Table1[[#This Row],[m_wies]]+Table1[[#This Row],[k_wies]]</f>
        <v>665503</v>
      </c>
      <c r="H1154">
        <f>Table1[[#This Row],[m_miasto]]+Table1[[#This Row],[k_miasto]]</f>
        <v>406005</v>
      </c>
      <c r="I1154">
        <f>Table1[[#This Row],[m_wies]]+Table1[[#This Row],[k_wies]]</f>
        <v>259498</v>
      </c>
      <c r="J1154" s="1">
        <f>Table1[[#This Row],[m_miasto]]*Table1[[#This Row],[wiek]]</f>
        <v>8306477</v>
      </c>
      <c r="K1154" s="1">
        <f>Table1[[#This Row],[m_miasto]]+Table1[[#This Row],[m_wies]]-Table1[[#This Row],[k_miasto]]-Table1[[#This Row],[k_wies]]</f>
        <v>6507</v>
      </c>
      <c r="L1154" s="1" cm="1">
        <f t="array" ref="L1154">_xlfn.IFS(A1153&lt;&gt;Table1[[#This Row],[rok]],0,AND(L1153=0, Table1[[#This Row],[Column1]]&lt;0),Table1[[#This Row],[wiek]]*Table1[[#This Row],[rok]],L1153&lt;&gt;0,L1153,L1153=0,L1153)</f>
        <v>0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x14ac:dyDescent="0.3">
      <c r="A1155">
        <v>2024</v>
      </c>
      <c r="B1155">
        <v>42</v>
      </c>
      <c r="C1155">
        <v>195104</v>
      </c>
      <c r="D1155">
        <v>195570</v>
      </c>
      <c r="E1155">
        <v>130621</v>
      </c>
      <c r="F1155">
        <v>122418</v>
      </c>
      <c r="G1155">
        <f>Table1[[#This Row],[m_miasto]]+Table1[[#This Row],[k_miasto]]+Table1[[#This Row],[m_wies]]+Table1[[#This Row],[k_wies]]</f>
        <v>643713</v>
      </c>
      <c r="H1155">
        <f>Table1[[#This Row],[m_miasto]]+Table1[[#This Row],[k_miasto]]</f>
        <v>390674</v>
      </c>
      <c r="I1155">
        <f>Table1[[#This Row],[m_wies]]+Table1[[#This Row],[k_wies]]</f>
        <v>253039</v>
      </c>
      <c r="J1155" s="1">
        <f>Table1[[#This Row],[m_miasto]]*Table1[[#This Row],[wiek]]</f>
        <v>8194368</v>
      </c>
      <c r="K1155" s="1">
        <f>Table1[[#This Row],[m_miasto]]+Table1[[#This Row],[m_wies]]-Table1[[#This Row],[k_miasto]]-Table1[[#This Row],[k_wies]]</f>
        <v>7737</v>
      </c>
      <c r="L1155" s="1" cm="1">
        <f t="array" ref="L1155">_xlfn.IFS(A1154&lt;&gt;Table1[[#This Row],[rok]],0,AND(L1154=0, Table1[[#This Row],[Column1]]&lt;0),Table1[[#This Row],[wiek]]*Table1[[#This Row],[rok]],L1154&lt;&gt;0,L1154,L1154=0,L1154)</f>
        <v>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x14ac:dyDescent="0.3">
      <c r="A1156">
        <v>2024</v>
      </c>
      <c r="B1156">
        <v>43</v>
      </c>
      <c r="C1156">
        <v>186048</v>
      </c>
      <c r="D1156">
        <v>188461</v>
      </c>
      <c r="E1156">
        <v>124120</v>
      </c>
      <c r="F1156">
        <v>116689</v>
      </c>
      <c r="G1156">
        <f>Table1[[#This Row],[m_miasto]]+Table1[[#This Row],[k_miasto]]+Table1[[#This Row],[m_wies]]+Table1[[#This Row],[k_wies]]</f>
        <v>615318</v>
      </c>
      <c r="H1156">
        <f>Table1[[#This Row],[m_miasto]]+Table1[[#This Row],[k_miasto]]</f>
        <v>374509</v>
      </c>
      <c r="I1156">
        <f>Table1[[#This Row],[m_wies]]+Table1[[#This Row],[k_wies]]</f>
        <v>240809</v>
      </c>
      <c r="J1156" s="1">
        <f>Table1[[#This Row],[m_miasto]]*Table1[[#This Row],[wiek]]</f>
        <v>8000064</v>
      </c>
      <c r="K1156" s="1">
        <f>Table1[[#This Row],[m_miasto]]+Table1[[#This Row],[m_wies]]-Table1[[#This Row],[k_miasto]]-Table1[[#This Row],[k_wies]]</f>
        <v>5018</v>
      </c>
      <c r="L1156" s="1" cm="1">
        <f t="array" ref="L1156">_xlfn.IFS(A1155&lt;&gt;Table1[[#This Row],[rok]],0,AND(L1155=0, Table1[[#This Row],[Column1]]&lt;0),Table1[[#This Row],[wiek]]*Table1[[#This Row],[rok]],L1155&lt;&gt;0,L1155,L1155=0,L1155)</f>
        <v>0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x14ac:dyDescent="0.3">
      <c r="A1157">
        <v>2024</v>
      </c>
      <c r="B1157">
        <v>44</v>
      </c>
      <c r="C1157">
        <v>188959</v>
      </c>
      <c r="D1157">
        <v>191203</v>
      </c>
      <c r="E1157">
        <v>125985</v>
      </c>
      <c r="F1157">
        <v>119537</v>
      </c>
      <c r="G1157">
        <f>Table1[[#This Row],[m_miasto]]+Table1[[#This Row],[k_miasto]]+Table1[[#This Row],[m_wies]]+Table1[[#This Row],[k_wies]]</f>
        <v>625684</v>
      </c>
      <c r="H1157">
        <f>Table1[[#This Row],[m_miasto]]+Table1[[#This Row],[k_miasto]]</f>
        <v>380162</v>
      </c>
      <c r="I1157">
        <f>Table1[[#This Row],[m_wies]]+Table1[[#This Row],[k_wies]]</f>
        <v>245522</v>
      </c>
      <c r="J1157" s="1">
        <f>Table1[[#This Row],[m_miasto]]*Table1[[#This Row],[wiek]]</f>
        <v>8314196</v>
      </c>
      <c r="K1157" s="1">
        <f>Table1[[#This Row],[m_miasto]]+Table1[[#This Row],[m_wies]]-Table1[[#This Row],[k_miasto]]-Table1[[#This Row],[k_wies]]</f>
        <v>4204</v>
      </c>
      <c r="L1157" s="1" cm="1">
        <f t="array" ref="L1157">_xlfn.IFS(A1156&lt;&gt;Table1[[#This Row],[rok]],0,AND(L1156=0, Table1[[#This Row],[Column1]]&lt;0),Table1[[#This Row],[wiek]]*Table1[[#This Row],[rok]],L1156&lt;&gt;0,L1156,L1156=0,L1156)</f>
        <v>0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x14ac:dyDescent="0.3">
      <c r="A1158">
        <v>2024</v>
      </c>
      <c r="B1158">
        <v>45</v>
      </c>
      <c r="C1158">
        <v>188174</v>
      </c>
      <c r="D1158">
        <v>189176</v>
      </c>
      <c r="E1158">
        <v>124942</v>
      </c>
      <c r="F1158">
        <v>118152</v>
      </c>
      <c r="G1158">
        <f>Table1[[#This Row],[m_miasto]]+Table1[[#This Row],[k_miasto]]+Table1[[#This Row],[m_wies]]+Table1[[#This Row],[k_wies]]</f>
        <v>620444</v>
      </c>
      <c r="H1158">
        <f>Table1[[#This Row],[m_miasto]]+Table1[[#This Row],[k_miasto]]</f>
        <v>377350</v>
      </c>
      <c r="I1158">
        <f>Table1[[#This Row],[m_wies]]+Table1[[#This Row],[k_wies]]</f>
        <v>243094</v>
      </c>
      <c r="J1158" s="1">
        <f>Table1[[#This Row],[m_miasto]]*Table1[[#This Row],[wiek]]</f>
        <v>8467830</v>
      </c>
      <c r="K1158" s="1">
        <f>Table1[[#This Row],[m_miasto]]+Table1[[#This Row],[m_wies]]-Table1[[#This Row],[k_miasto]]-Table1[[#This Row],[k_wies]]</f>
        <v>5788</v>
      </c>
      <c r="L1158" s="1" cm="1">
        <f t="array" ref="L1158">_xlfn.IFS(A1157&lt;&gt;Table1[[#This Row],[rok]],0,AND(L1157=0, Table1[[#This Row],[Column1]]&lt;0),Table1[[#This Row],[wiek]]*Table1[[#This Row],[rok]],L1157&lt;&gt;0,L1157,L1157=0,L1157)</f>
        <v>0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x14ac:dyDescent="0.3">
      <c r="A1159">
        <v>2024</v>
      </c>
      <c r="B1159">
        <v>46</v>
      </c>
      <c r="C1159">
        <v>181135</v>
      </c>
      <c r="D1159">
        <v>183220</v>
      </c>
      <c r="E1159">
        <v>121696</v>
      </c>
      <c r="F1159">
        <v>115709</v>
      </c>
      <c r="G1159">
        <f>Table1[[#This Row],[m_miasto]]+Table1[[#This Row],[k_miasto]]+Table1[[#This Row],[m_wies]]+Table1[[#This Row],[k_wies]]</f>
        <v>601760</v>
      </c>
      <c r="H1159">
        <f>Table1[[#This Row],[m_miasto]]+Table1[[#This Row],[k_miasto]]</f>
        <v>364355</v>
      </c>
      <c r="I1159">
        <f>Table1[[#This Row],[m_wies]]+Table1[[#This Row],[k_wies]]</f>
        <v>237405</v>
      </c>
      <c r="J1159" s="1">
        <f>Table1[[#This Row],[m_miasto]]*Table1[[#This Row],[wiek]]</f>
        <v>8332210</v>
      </c>
      <c r="K1159" s="1">
        <f>Table1[[#This Row],[m_miasto]]+Table1[[#This Row],[m_wies]]-Table1[[#This Row],[k_miasto]]-Table1[[#This Row],[k_wies]]</f>
        <v>3902</v>
      </c>
      <c r="L1159" s="1" cm="1">
        <f t="array" ref="L1159">_xlfn.IFS(A1158&lt;&gt;Table1[[#This Row],[rok]],0,AND(L1158=0, Table1[[#This Row],[Column1]]&lt;0),Table1[[#This Row],[wiek]]*Table1[[#This Row],[rok]],L1158&lt;&gt;0,L1158,L1158=0,L1158)</f>
        <v>0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x14ac:dyDescent="0.3">
      <c r="A1160">
        <v>2024</v>
      </c>
      <c r="B1160">
        <v>47</v>
      </c>
      <c r="C1160">
        <v>178254</v>
      </c>
      <c r="D1160">
        <v>180948</v>
      </c>
      <c r="E1160">
        <v>121395</v>
      </c>
      <c r="F1160">
        <v>115073</v>
      </c>
      <c r="G1160">
        <f>Table1[[#This Row],[m_miasto]]+Table1[[#This Row],[k_miasto]]+Table1[[#This Row],[m_wies]]+Table1[[#This Row],[k_wies]]</f>
        <v>595670</v>
      </c>
      <c r="H1160">
        <f>Table1[[#This Row],[m_miasto]]+Table1[[#This Row],[k_miasto]]</f>
        <v>359202</v>
      </c>
      <c r="I1160">
        <f>Table1[[#This Row],[m_wies]]+Table1[[#This Row],[k_wies]]</f>
        <v>236468</v>
      </c>
      <c r="J1160" s="1">
        <f>Table1[[#This Row],[m_miasto]]*Table1[[#This Row],[wiek]]</f>
        <v>8377938</v>
      </c>
      <c r="K1160" s="1">
        <f>Table1[[#This Row],[m_miasto]]+Table1[[#This Row],[m_wies]]-Table1[[#This Row],[k_miasto]]-Table1[[#This Row],[k_wies]]</f>
        <v>3628</v>
      </c>
      <c r="L1160" s="1" cm="1">
        <f t="array" ref="L1160">_xlfn.IFS(A1159&lt;&gt;Table1[[#This Row],[rok]],0,AND(L1159=0, Table1[[#This Row],[Column1]]&lt;0),Table1[[#This Row],[wiek]]*Table1[[#This Row],[rok]],L1159&lt;&gt;0,L1159,L1159=0,L1159)</f>
        <v>0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x14ac:dyDescent="0.3">
      <c r="A1161">
        <v>2024</v>
      </c>
      <c r="B1161">
        <v>48</v>
      </c>
      <c r="C1161">
        <v>176806</v>
      </c>
      <c r="D1161">
        <v>181441</v>
      </c>
      <c r="E1161">
        <v>122316</v>
      </c>
      <c r="F1161">
        <v>115771</v>
      </c>
      <c r="G1161">
        <f>Table1[[#This Row],[m_miasto]]+Table1[[#This Row],[k_miasto]]+Table1[[#This Row],[m_wies]]+Table1[[#This Row],[k_wies]]</f>
        <v>596334</v>
      </c>
      <c r="H1161">
        <f>Table1[[#This Row],[m_miasto]]+Table1[[#This Row],[k_miasto]]</f>
        <v>358247</v>
      </c>
      <c r="I1161">
        <f>Table1[[#This Row],[m_wies]]+Table1[[#This Row],[k_wies]]</f>
        <v>238087</v>
      </c>
      <c r="J1161" s="1">
        <f>Table1[[#This Row],[m_miasto]]*Table1[[#This Row],[wiek]]</f>
        <v>8486688</v>
      </c>
      <c r="K1161" s="1">
        <f>Table1[[#This Row],[m_miasto]]+Table1[[#This Row],[m_wies]]-Table1[[#This Row],[k_miasto]]-Table1[[#This Row],[k_wies]]</f>
        <v>1910</v>
      </c>
      <c r="L1161" s="1" cm="1">
        <f t="array" ref="L1161">_xlfn.IFS(A1160&lt;&gt;Table1[[#This Row],[rok]],0,AND(L1160=0, Table1[[#This Row],[Column1]]&lt;0),Table1[[#This Row],[wiek]]*Table1[[#This Row],[rok]],L1160&lt;&gt;0,L1160,L1160=0,L1160)</f>
        <v>0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x14ac:dyDescent="0.3">
      <c r="A1162">
        <v>2024</v>
      </c>
      <c r="B1162">
        <v>49</v>
      </c>
      <c r="C1162">
        <v>168780</v>
      </c>
      <c r="D1162">
        <v>172686</v>
      </c>
      <c r="E1162">
        <v>118894</v>
      </c>
      <c r="F1162">
        <v>114049</v>
      </c>
      <c r="G1162">
        <f>Table1[[#This Row],[m_miasto]]+Table1[[#This Row],[k_miasto]]+Table1[[#This Row],[m_wies]]+Table1[[#This Row],[k_wies]]</f>
        <v>574409</v>
      </c>
      <c r="H1162">
        <f>Table1[[#This Row],[m_miasto]]+Table1[[#This Row],[k_miasto]]</f>
        <v>341466</v>
      </c>
      <c r="I1162">
        <f>Table1[[#This Row],[m_wies]]+Table1[[#This Row],[k_wies]]</f>
        <v>232943</v>
      </c>
      <c r="J1162" s="1">
        <f>Table1[[#This Row],[m_miasto]]*Table1[[#This Row],[wiek]]</f>
        <v>8270220</v>
      </c>
      <c r="K1162" s="1">
        <f>Table1[[#This Row],[m_miasto]]+Table1[[#This Row],[m_wies]]-Table1[[#This Row],[k_miasto]]-Table1[[#This Row],[k_wies]]</f>
        <v>939</v>
      </c>
      <c r="L1162" s="1" cm="1">
        <f t="array" ref="L1162">_xlfn.IFS(A1161&lt;&gt;Table1[[#This Row],[rok]],0,AND(L1161=0, Table1[[#This Row],[Column1]]&lt;0),Table1[[#This Row],[wiek]]*Table1[[#This Row],[rok]],L1161&lt;&gt;0,L1161,L1161=0,L1161)</f>
        <v>0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x14ac:dyDescent="0.3">
      <c r="A1163">
        <v>2024</v>
      </c>
      <c r="B1163">
        <v>50</v>
      </c>
      <c r="C1163">
        <v>160376</v>
      </c>
      <c r="D1163">
        <v>164522</v>
      </c>
      <c r="E1163">
        <v>116327</v>
      </c>
      <c r="F1163">
        <v>111045</v>
      </c>
      <c r="G1163">
        <f>Table1[[#This Row],[m_miasto]]+Table1[[#This Row],[k_miasto]]+Table1[[#This Row],[m_wies]]+Table1[[#This Row],[k_wies]]</f>
        <v>552270</v>
      </c>
      <c r="H1163">
        <f>Table1[[#This Row],[m_miasto]]+Table1[[#This Row],[k_miasto]]</f>
        <v>324898</v>
      </c>
      <c r="I1163">
        <f>Table1[[#This Row],[m_wies]]+Table1[[#This Row],[k_wies]]</f>
        <v>227372</v>
      </c>
      <c r="J1163" s="1">
        <f>Table1[[#This Row],[m_miasto]]*Table1[[#This Row],[wiek]]</f>
        <v>8018800</v>
      </c>
      <c r="K1163" s="1">
        <f>Table1[[#This Row],[m_miasto]]+Table1[[#This Row],[m_wies]]-Table1[[#This Row],[k_miasto]]-Table1[[#This Row],[k_wies]]</f>
        <v>1136</v>
      </c>
      <c r="L1163" s="1" cm="1">
        <f t="array" ref="L1163">_xlfn.IFS(A1162&lt;&gt;Table1[[#This Row],[rok]],0,AND(L1162=0, Table1[[#This Row],[Column1]]&lt;0),Table1[[#This Row],[wiek]]*Table1[[#This Row],[rok]],L1162&lt;&gt;0,L1162,L1162=0,L1162)</f>
        <v>0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x14ac:dyDescent="0.3">
      <c r="A1164">
        <v>2024</v>
      </c>
      <c r="B1164">
        <v>51</v>
      </c>
      <c r="C1164">
        <v>151937</v>
      </c>
      <c r="D1164">
        <v>156953</v>
      </c>
      <c r="E1164">
        <v>112071</v>
      </c>
      <c r="F1164">
        <v>108091</v>
      </c>
      <c r="G1164">
        <f>Table1[[#This Row],[m_miasto]]+Table1[[#This Row],[k_miasto]]+Table1[[#This Row],[m_wies]]+Table1[[#This Row],[k_wies]]</f>
        <v>529052</v>
      </c>
      <c r="H1164">
        <f>Table1[[#This Row],[m_miasto]]+Table1[[#This Row],[k_miasto]]</f>
        <v>308890</v>
      </c>
      <c r="I1164">
        <f>Table1[[#This Row],[m_wies]]+Table1[[#This Row],[k_wies]]</f>
        <v>220162</v>
      </c>
      <c r="J1164" s="1">
        <f>Table1[[#This Row],[m_miasto]]*Table1[[#This Row],[wiek]]</f>
        <v>7748787</v>
      </c>
      <c r="K1164" s="1">
        <f>Table1[[#This Row],[m_miasto]]+Table1[[#This Row],[m_wies]]-Table1[[#This Row],[k_miasto]]-Table1[[#This Row],[k_wies]]</f>
        <v>-1036</v>
      </c>
      <c r="L1164" s="1" cm="1">
        <f t="array" ref="L1164">_xlfn.IFS(A1163&lt;&gt;Table1[[#This Row],[rok]],0,AND(L1163=0, Table1[[#This Row],[Column1]]&lt;0),Table1[[#This Row],[wiek]]*Table1[[#This Row],[rok]],L1163&lt;&gt;0,L1163,L1163=0,L1163)</f>
        <v>103224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x14ac:dyDescent="0.3">
      <c r="A1165">
        <v>2024</v>
      </c>
      <c r="B1165">
        <v>52</v>
      </c>
      <c r="C1165">
        <v>144933</v>
      </c>
      <c r="D1165">
        <v>149852</v>
      </c>
      <c r="E1165">
        <v>108256</v>
      </c>
      <c r="F1165">
        <v>104863</v>
      </c>
      <c r="G1165">
        <f>Table1[[#This Row],[m_miasto]]+Table1[[#This Row],[k_miasto]]+Table1[[#This Row],[m_wies]]+Table1[[#This Row],[k_wies]]</f>
        <v>507904</v>
      </c>
      <c r="H1165">
        <f>Table1[[#This Row],[m_miasto]]+Table1[[#This Row],[k_miasto]]</f>
        <v>294785</v>
      </c>
      <c r="I1165">
        <f>Table1[[#This Row],[m_wies]]+Table1[[#This Row],[k_wies]]</f>
        <v>213119</v>
      </c>
      <c r="J1165" s="1">
        <f>Table1[[#This Row],[m_miasto]]*Table1[[#This Row],[wiek]]</f>
        <v>7536516</v>
      </c>
      <c r="K1165" s="1">
        <f>Table1[[#This Row],[m_miasto]]+Table1[[#This Row],[m_wies]]-Table1[[#This Row],[k_miasto]]-Table1[[#This Row],[k_wies]]</f>
        <v>-1526</v>
      </c>
      <c r="L1165" s="1" cm="1">
        <f t="array" ref="L1165">_xlfn.IFS(A1164&lt;&gt;Table1[[#This Row],[rok]],0,AND(L1164=0, Table1[[#This Row],[Column1]]&lt;0),Table1[[#This Row],[wiek]]*Table1[[#This Row],[rok]],L1164&lt;&gt;0,L1164,L1164=0,L1164)</f>
        <v>103224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x14ac:dyDescent="0.3">
      <c r="A1166">
        <v>2024</v>
      </c>
      <c r="B1166">
        <v>53</v>
      </c>
      <c r="C1166">
        <v>136347</v>
      </c>
      <c r="D1166">
        <v>143421</v>
      </c>
      <c r="E1166">
        <v>104659</v>
      </c>
      <c r="F1166">
        <v>101813</v>
      </c>
      <c r="G1166">
        <f>Table1[[#This Row],[m_miasto]]+Table1[[#This Row],[k_miasto]]+Table1[[#This Row],[m_wies]]+Table1[[#This Row],[k_wies]]</f>
        <v>486240</v>
      </c>
      <c r="H1166">
        <f>Table1[[#This Row],[m_miasto]]+Table1[[#This Row],[k_miasto]]</f>
        <v>279768</v>
      </c>
      <c r="I1166">
        <f>Table1[[#This Row],[m_wies]]+Table1[[#This Row],[k_wies]]</f>
        <v>206472</v>
      </c>
      <c r="J1166" s="1">
        <f>Table1[[#This Row],[m_miasto]]*Table1[[#This Row],[wiek]]</f>
        <v>7226391</v>
      </c>
      <c r="K1166" s="1">
        <f>Table1[[#This Row],[m_miasto]]+Table1[[#This Row],[m_wies]]-Table1[[#This Row],[k_miasto]]-Table1[[#This Row],[k_wies]]</f>
        <v>-4228</v>
      </c>
      <c r="L1166" s="1" cm="1">
        <f t="array" ref="L1166">_xlfn.IFS(A1165&lt;&gt;Table1[[#This Row],[rok]],0,AND(L1165=0, Table1[[#This Row],[Column1]]&lt;0),Table1[[#This Row],[wiek]]*Table1[[#This Row],[rok]],L1165&lt;&gt;0,L1165,L1165=0,L1165)</f>
        <v>103224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x14ac:dyDescent="0.3">
      <c r="A1167">
        <v>2024</v>
      </c>
      <c r="B1167">
        <v>54</v>
      </c>
      <c r="C1167">
        <v>131656</v>
      </c>
      <c r="D1167">
        <v>139016</v>
      </c>
      <c r="E1167">
        <v>101422</v>
      </c>
      <c r="F1167">
        <v>97641</v>
      </c>
      <c r="G1167">
        <f>Table1[[#This Row],[m_miasto]]+Table1[[#This Row],[k_miasto]]+Table1[[#This Row],[m_wies]]+Table1[[#This Row],[k_wies]]</f>
        <v>469735</v>
      </c>
      <c r="H1167">
        <f>Table1[[#This Row],[m_miasto]]+Table1[[#This Row],[k_miasto]]</f>
        <v>270672</v>
      </c>
      <c r="I1167">
        <f>Table1[[#This Row],[m_wies]]+Table1[[#This Row],[k_wies]]</f>
        <v>199063</v>
      </c>
      <c r="J1167" s="1">
        <f>Table1[[#This Row],[m_miasto]]*Table1[[#This Row],[wiek]]</f>
        <v>7109424</v>
      </c>
      <c r="K1167" s="1">
        <f>Table1[[#This Row],[m_miasto]]+Table1[[#This Row],[m_wies]]-Table1[[#This Row],[k_miasto]]-Table1[[#This Row],[k_wies]]</f>
        <v>-3579</v>
      </c>
      <c r="L1167" s="1" cm="1">
        <f t="array" ref="L1167">_xlfn.IFS(A1166&lt;&gt;Table1[[#This Row],[rok]],0,AND(L1166=0, Table1[[#This Row],[Column1]]&lt;0),Table1[[#This Row],[wiek]]*Table1[[#This Row],[rok]],L1166&lt;&gt;0,L1166,L1166=0,L1166)</f>
        <v>103224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x14ac:dyDescent="0.3">
      <c r="A1168">
        <v>2024</v>
      </c>
      <c r="B1168">
        <v>55</v>
      </c>
      <c r="C1168">
        <v>124319</v>
      </c>
      <c r="D1168">
        <v>133024</v>
      </c>
      <c r="E1168">
        <v>97859</v>
      </c>
      <c r="F1168">
        <v>95361</v>
      </c>
      <c r="G1168">
        <f>Table1[[#This Row],[m_miasto]]+Table1[[#This Row],[k_miasto]]+Table1[[#This Row],[m_wies]]+Table1[[#This Row],[k_wies]]</f>
        <v>450563</v>
      </c>
      <c r="H1168">
        <f>Table1[[#This Row],[m_miasto]]+Table1[[#This Row],[k_miasto]]</f>
        <v>257343</v>
      </c>
      <c r="I1168">
        <f>Table1[[#This Row],[m_wies]]+Table1[[#This Row],[k_wies]]</f>
        <v>193220</v>
      </c>
      <c r="J1168" s="1">
        <f>Table1[[#This Row],[m_miasto]]*Table1[[#This Row],[wiek]]</f>
        <v>6837545</v>
      </c>
      <c r="K1168" s="1">
        <f>Table1[[#This Row],[m_miasto]]+Table1[[#This Row],[m_wies]]-Table1[[#This Row],[k_miasto]]-Table1[[#This Row],[k_wies]]</f>
        <v>-6207</v>
      </c>
      <c r="L1168" s="1" cm="1">
        <f t="array" ref="L1168">_xlfn.IFS(A1167&lt;&gt;Table1[[#This Row],[rok]],0,AND(L1167=0, Table1[[#This Row],[Column1]]&lt;0),Table1[[#This Row],[wiek]]*Table1[[#This Row],[rok]],L1167&lt;&gt;0,L1167,L1167=0,L1167)</f>
        <v>103224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x14ac:dyDescent="0.3">
      <c r="A1169">
        <v>2024</v>
      </c>
      <c r="B1169">
        <v>56</v>
      </c>
      <c r="C1169">
        <v>120819</v>
      </c>
      <c r="D1169">
        <v>130474</v>
      </c>
      <c r="E1169">
        <v>96144</v>
      </c>
      <c r="F1169">
        <v>93367</v>
      </c>
      <c r="G1169">
        <f>Table1[[#This Row],[m_miasto]]+Table1[[#This Row],[k_miasto]]+Table1[[#This Row],[m_wies]]+Table1[[#This Row],[k_wies]]</f>
        <v>440804</v>
      </c>
      <c r="H1169">
        <f>Table1[[#This Row],[m_miasto]]+Table1[[#This Row],[k_miasto]]</f>
        <v>251293</v>
      </c>
      <c r="I1169">
        <f>Table1[[#This Row],[m_wies]]+Table1[[#This Row],[k_wies]]</f>
        <v>189511</v>
      </c>
      <c r="J1169" s="1">
        <f>Table1[[#This Row],[m_miasto]]*Table1[[#This Row],[wiek]]</f>
        <v>6765864</v>
      </c>
      <c r="K1169" s="1">
        <f>Table1[[#This Row],[m_miasto]]+Table1[[#This Row],[m_wies]]-Table1[[#This Row],[k_miasto]]-Table1[[#This Row],[k_wies]]</f>
        <v>-6878</v>
      </c>
      <c r="L1169" s="1" cm="1">
        <f t="array" ref="L1169">_xlfn.IFS(A1168&lt;&gt;Table1[[#This Row],[rok]],0,AND(L1168=0, Table1[[#This Row],[Column1]]&lt;0),Table1[[#This Row],[wiek]]*Table1[[#This Row],[rok]],L1168&lt;&gt;0,L1168,L1168=0,L1168)</f>
        <v>103224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x14ac:dyDescent="0.3">
      <c r="A1170">
        <v>2024</v>
      </c>
      <c r="B1170">
        <v>57</v>
      </c>
      <c r="C1170">
        <v>117798</v>
      </c>
      <c r="D1170">
        <v>129286</v>
      </c>
      <c r="E1170">
        <v>95276</v>
      </c>
      <c r="F1170">
        <v>92152</v>
      </c>
      <c r="G1170">
        <f>Table1[[#This Row],[m_miasto]]+Table1[[#This Row],[k_miasto]]+Table1[[#This Row],[m_wies]]+Table1[[#This Row],[k_wies]]</f>
        <v>434512</v>
      </c>
      <c r="H1170">
        <f>Table1[[#This Row],[m_miasto]]+Table1[[#This Row],[k_miasto]]</f>
        <v>247084</v>
      </c>
      <c r="I1170">
        <f>Table1[[#This Row],[m_wies]]+Table1[[#This Row],[k_wies]]</f>
        <v>187428</v>
      </c>
      <c r="J1170" s="1">
        <f>Table1[[#This Row],[m_miasto]]*Table1[[#This Row],[wiek]]</f>
        <v>6714486</v>
      </c>
      <c r="K1170" s="1">
        <f>Table1[[#This Row],[m_miasto]]+Table1[[#This Row],[m_wies]]-Table1[[#This Row],[k_miasto]]-Table1[[#This Row],[k_wies]]</f>
        <v>-8364</v>
      </c>
      <c r="L1170" s="1" cm="1">
        <f t="array" ref="L1170">_xlfn.IFS(A1169&lt;&gt;Table1[[#This Row],[rok]],0,AND(L1169=0, Table1[[#This Row],[Column1]]&lt;0),Table1[[#This Row],[wiek]]*Table1[[#This Row],[rok]],L1169&lt;&gt;0,L1169,L1169=0,L1169)</f>
        <v>103224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x14ac:dyDescent="0.3">
      <c r="A1171">
        <v>2024</v>
      </c>
      <c r="B1171">
        <v>58</v>
      </c>
      <c r="C1171">
        <v>117702</v>
      </c>
      <c r="D1171">
        <v>131180</v>
      </c>
      <c r="E1171">
        <v>94526</v>
      </c>
      <c r="F1171">
        <v>91209</v>
      </c>
      <c r="G1171">
        <f>Table1[[#This Row],[m_miasto]]+Table1[[#This Row],[k_miasto]]+Table1[[#This Row],[m_wies]]+Table1[[#This Row],[k_wies]]</f>
        <v>434617</v>
      </c>
      <c r="H1171">
        <f>Table1[[#This Row],[m_miasto]]+Table1[[#This Row],[k_miasto]]</f>
        <v>248882</v>
      </c>
      <c r="I1171">
        <f>Table1[[#This Row],[m_wies]]+Table1[[#This Row],[k_wies]]</f>
        <v>185735</v>
      </c>
      <c r="J1171" s="1">
        <f>Table1[[#This Row],[m_miasto]]*Table1[[#This Row],[wiek]]</f>
        <v>6826716</v>
      </c>
      <c r="K1171" s="1">
        <f>Table1[[#This Row],[m_miasto]]+Table1[[#This Row],[m_wies]]-Table1[[#This Row],[k_miasto]]-Table1[[#This Row],[k_wies]]</f>
        <v>-10161</v>
      </c>
      <c r="L1171" s="1" cm="1">
        <f t="array" ref="L1171">_xlfn.IFS(A1170&lt;&gt;Table1[[#This Row],[rok]],0,AND(L1170=0, Table1[[#This Row],[Column1]]&lt;0),Table1[[#This Row],[wiek]]*Table1[[#This Row],[rok]],L1170&lt;&gt;0,L1170,L1170=0,L1170)</f>
        <v>103224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x14ac:dyDescent="0.3">
      <c r="A1172">
        <v>2024</v>
      </c>
      <c r="B1172">
        <v>59</v>
      </c>
      <c r="C1172">
        <v>117857</v>
      </c>
      <c r="D1172">
        <v>133023</v>
      </c>
      <c r="E1172">
        <v>94870</v>
      </c>
      <c r="F1172">
        <v>91491</v>
      </c>
      <c r="G1172">
        <f>Table1[[#This Row],[m_miasto]]+Table1[[#This Row],[k_miasto]]+Table1[[#This Row],[m_wies]]+Table1[[#This Row],[k_wies]]</f>
        <v>437241</v>
      </c>
      <c r="H1172">
        <f>Table1[[#This Row],[m_miasto]]+Table1[[#This Row],[k_miasto]]</f>
        <v>250880</v>
      </c>
      <c r="I1172">
        <f>Table1[[#This Row],[m_wies]]+Table1[[#This Row],[k_wies]]</f>
        <v>186361</v>
      </c>
      <c r="J1172" s="1">
        <f>Table1[[#This Row],[m_miasto]]*Table1[[#This Row],[wiek]]</f>
        <v>6953563</v>
      </c>
      <c r="K1172" s="1">
        <f>Table1[[#This Row],[m_miasto]]+Table1[[#This Row],[m_wies]]-Table1[[#This Row],[k_miasto]]-Table1[[#This Row],[k_wies]]</f>
        <v>-11787</v>
      </c>
      <c r="L1172" s="1" cm="1">
        <f t="array" ref="L1172">_xlfn.IFS(A1171&lt;&gt;Table1[[#This Row],[rok]],0,AND(L1171=0, Table1[[#This Row],[Column1]]&lt;0),Table1[[#This Row],[wiek]]*Table1[[#This Row],[rok]],L1171&lt;&gt;0,L1171,L1171=0,L1171)</f>
        <v>103224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x14ac:dyDescent="0.3">
      <c r="A1173">
        <v>2024</v>
      </c>
      <c r="B1173">
        <v>60</v>
      </c>
      <c r="C1173">
        <v>119938</v>
      </c>
      <c r="D1173">
        <v>137404</v>
      </c>
      <c r="E1173">
        <v>95162</v>
      </c>
      <c r="F1173">
        <v>91656</v>
      </c>
      <c r="G1173">
        <f>Table1[[#This Row],[m_miasto]]+Table1[[#This Row],[k_miasto]]+Table1[[#This Row],[m_wies]]+Table1[[#This Row],[k_wies]]</f>
        <v>444160</v>
      </c>
      <c r="H1173">
        <f>Table1[[#This Row],[m_miasto]]+Table1[[#This Row],[k_miasto]]</f>
        <v>257342</v>
      </c>
      <c r="I1173">
        <f>Table1[[#This Row],[m_wies]]+Table1[[#This Row],[k_wies]]</f>
        <v>186818</v>
      </c>
      <c r="J1173" s="1">
        <f>Table1[[#This Row],[m_miasto]]*Table1[[#This Row],[wiek]]</f>
        <v>7196280</v>
      </c>
      <c r="K1173" s="1">
        <f>Table1[[#This Row],[m_miasto]]+Table1[[#This Row],[m_wies]]-Table1[[#This Row],[k_miasto]]-Table1[[#This Row],[k_wies]]</f>
        <v>-13960</v>
      </c>
      <c r="L1173" s="1" cm="1">
        <f t="array" ref="L1173">_xlfn.IFS(A1172&lt;&gt;Table1[[#This Row],[rok]],0,AND(L1172=0, Table1[[#This Row],[Column1]]&lt;0),Table1[[#This Row],[wiek]]*Table1[[#This Row],[rok]],L1172&lt;&gt;0,L1172,L1172=0,L1172)</f>
        <v>103224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x14ac:dyDescent="0.3">
      <c r="A1174">
        <v>2024</v>
      </c>
      <c r="B1174">
        <v>61</v>
      </c>
      <c r="C1174">
        <v>121029</v>
      </c>
      <c r="D1174">
        <v>141015</v>
      </c>
      <c r="E1174">
        <v>95331</v>
      </c>
      <c r="F1174">
        <v>92992</v>
      </c>
      <c r="G1174">
        <f>Table1[[#This Row],[m_miasto]]+Table1[[#This Row],[k_miasto]]+Table1[[#This Row],[m_wies]]+Table1[[#This Row],[k_wies]]</f>
        <v>450367</v>
      </c>
      <c r="H1174">
        <f>Table1[[#This Row],[m_miasto]]+Table1[[#This Row],[k_miasto]]</f>
        <v>262044</v>
      </c>
      <c r="I1174">
        <f>Table1[[#This Row],[m_wies]]+Table1[[#This Row],[k_wies]]</f>
        <v>188323</v>
      </c>
      <c r="J1174" s="1">
        <f>Table1[[#This Row],[m_miasto]]*Table1[[#This Row],[wiek]]</f>
        <v>7382769</v>
      </c>
      <c r="K1174" s="1">
        <f>Table1[[#This Row],[m_miasto]]+Table1[[#This Row],[m_wies]]-Table1[[#This Row],[k_miasto]]-Table1[[#This Row],[k_wies]]</f>
        <v>-17647</v>
      </c>
      <c r="L1174" s="1" cm="1">
        <f t="array" ref="L1174">_xlfn.IFS(A1173&lt;&gt;Table1[[#This Row],[rok]],0,AND(L1173=0, Table1[[#This Row],[Column1]]&lt;0),Table1[[#This Row],[wiek]]*Table1[[#This Row],[rok]],L1173&lt;&gt;0,L1173,L1173=0,L1173)</f>
        <v>103224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x14ac:dyDescent="0.3">
      <c r="A1175">
        <v>2024</v>
      </c>
      <c r="B1175">
        <v>62</v>
      </c>
      <c r="C1175">
        <v>121083</v>
      </c>
      <c r="D1175">
        <v>143000</v>
      </c>
      <c r="E1175">
        <v>94545</v>
      </c>
      <c r="F1175">
        <v>92300</v>
      </c>
      <c r="G1175">
        <f>Table1[[#This Row],[m_miasto]]+Table1[[#This Row],[k_miasto]]+Table1[[#This Row],[m_wies]]+Table1[[#This Row],[k_wies]]</f>
        <v>450928</v>
      </c>
      <c r="H1175">
        <f>Table1[[#This Row],[m_miasto]]+Table1[[#This Row],[k_miasto]]</f>
        <v>264083</v>
      </c>
      <c r="I1175">
        <f>Table1[[#This Row],[m_wies]]+Table1[[#This Row],[k_wies]]</f>
        <v>186845</v>
      </c>
      <c r="J1175" s="1">
        <f>Table1[[#This Row],[m_miasto]]*Table1[[#This Row],[wiek]]</f>
        <v>7507146</v>
      </c>
      <c r="K1175" s="1">
        <f>Table1[[#This Row],[m_miasto]]+Table1[[#This Row],[m_wies]]-Table1[[#This Row],[k_miasto]]-Table1[[#This Row],[k_wies]]</f>
        <v>-19672</v>
      </c>
      <c r="L1175" s="1" cm="1">
        <f t="array" ref="L1175">_xlfn.IFS(A1174&lt;&gt;Table1[[#This Row],[rok]],0,AND(L1174=0, Table1[[#This Row],[Column1]]&lt;0),Table1[[#This Row],[wiek]]*Table1[[#This Row],[rok]],L1174&lt;&gt;0,L1174,L1174=0,L1174)</f>
        <v>103224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x14ac:dyDescent="0.3">
      <c r="A1176">
        <v>2024</v>
      </c>
      <c r="B1176">
        <v>63</v>
      </c>
      <c r="C1176">
        <v>124833</v>
      </c>
      <c r="D1176">
        <v>150581</v>
      </c>
      <c r="E1176">
        <v>95026</v>
      </c>
      <c r="F1176">
        <v>93440</v>
      </c>
      <c r="G1176">
        <f>Table1[[#This Row],[m_miasto]]+Table1[[#This Row],[k_miasto]]+Table1[[#This Row],[m_wies]]+Table1[[#This Row],[k_wies]]</f>
        <v>463880</v>
      </c>
      <c r="H1176">
        <f>Table1[[#This Row],[m_miasto]]+Table1[[#This Row],[k_miasto]]</f>
        <v>275414</v>
      </c>
      <c r="I1176">
        <f>Table1[[#This Row],[m_wies]]+Table1[[#This Row],[k_wies]]</f>
        <v>188466</v>
      </c>
      <c r="J1176" s="1">
        <f>Table1[[#This Row],[m_miasto]]*Table1[[#This Row],[wiek]]</f>
        <v>7864479</v>
      </c>
      <c r="K1176" s="1">
        <f>Table1[[#This Row],[m_miasto]]+Table1[[#This Row],[m_wies]]-Table1[[#This Row],[k_miasto]]-Table1[[#This Row],[k_wies]]</f>
        <v>-24162</v>
      </c>
      <c r="L1176" s="1" cm="1">
        <f t="array" ref="L1176">_xlfn.IFS(A1175&lt;&gt;Table1[[#This Row],[rok]],0,AND(L1175=0, Table1[[#This Row],[Column1]]&lt;0),Table1[[#This Row],[wiek]]*Table1[[#This Row],[rok]],L1175&lt;&gt;0,L1175,L1175=0,L1175)</f>
        <v>103224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x14ac:dyDescent="0.3">
      <c r="A1177">
        <v>2024</v>
      </c>
      <c r="B1177">
        <v>64</v>
      </c>
      <c r="C1177">
        <v>130740</v>
      </c>
      <c r="D1177">
        <v>161665</v>
      </c>
      <c r="E1177">
        <v>97130</v>
      </c>
      <c r="F1177">
        <v>96271</v>
      </c>
      <c r="G1177">
        <f>Table1[[#This Row],[m_miasto]]+Table1[[#This Row],[k_miasto]]+Table1[[#This Row],[m_wies]]+Table1[[#This Row],[k_wies]]</f>
        <v>485806</v>
      </c>
      <c r="H1177">
        <f>Table1[[#This Row],[m_miasto]]+Table1[[#This Row],[k_miasto]]</f>
        <v>292405</v>
      </c>
      <c r="I1177">
        <f>Table1[[#This Row],[m_wies]]+Table1[[#This Row],[k_wies]]</f>
        <v>193401</v>
      </c>
      <c r="J1177" s="1">
        <f>Table1[[#This Row],[m_miasto]]*Table1[[#This Row],[wiek]]</f>
        <v>8367360</v>
      </c>
      <c r="K1177" s="1">
        <f>Table1[[#This Row],[m_miasto]]+Table1[[#This Row],[m_wies]]-Table1[[#This Row],[k_miasto]]-Table1[[#This Row],[k_wies]]</f>
        <v>-30066</v>
      </c>
      <c r="L1177" s="1" cm="1">
        <f t="array" ref="L1177">_xlfn.IFS(A1176&lt;&gt;Table1[[#This Row],[rok]],0,AND(L1176=0, Table1[[#This Row],[Column1]]&lt;0),Table1[[#This Row],[wiek]]*Table1[[#This Row],[rok]],L1176&lt;&gt;0,L1176,L1176=0,L1176)</f>
        <v>103224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x14ac:dyDescent="0.3">
      <c r="A1178">
        <v>2024</v>
      </c>
      <c r="B1178">
        <v>65</v>
      </c>
      <c r="C1178">
        <v>138800</v>
      </c>
      <c r="D1178">
        <v>174114</v>
      </c>
      <c r="E1178">
        <v>99890</v>
      </c>
      <c r="F1178">
        <v>99529</v>
      </c>
      <c r="G1178">
        <f>Table1[[#This Row],[m_miasto]]+Table1[[#This Row],[k_miasto]]+Table1[[#This Row],[m_wies]]+Table1[[#This Row],[k_wies]]</f>
        <v>512333</v>
      </c>
      <c r="H1178">
        <f>Table1[[#This Row],[m_miasto]]+Table1[[#This Row],[k_miasto]]</f>
        <v>312914</v>
      </c>
      <c r="I1178">
        <f>Table1[[#This Row],[m_wies]]+Table1[[#This Row],[k_wies]]</f>
        <v>199419</v>
      </c>
      <c r="J1178" s="1">
        <f>Table1[[#This Row],[m_miasto]]*Table1[[#This Row],[wiek]]</f>
        <v>9022000</v>
      </c>
      <c r="K1178" s="1">
        <f>Table1[[#This Row],[m_miasto]]+Table1[[#This Row],[m_wies]]-Table1[[#This Row],[k_miasto]]-Table1[[#This Row],[k_wies]]</f>
        <v>-34953</v>
      </c>
      <c r="L1178" s="1" cm="1">
        <f t="array" ref="L1178">_xlfn.IFS(A1177&lt;&gt;Table1[[#This Row],[rok]],0,AND(L1177=0, Table1[[#This Row],[Column1]]&lt;0),Table1[[#This Row],[wiek]]*Table1[[#This Row],[rok]],L1177&lt;&gt;0,L1177,L1177=0,L1177)</f>
        <v>103224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x14ac:dyDescent="0.3">
      <c r="A1179">
        <v>2024</v>
      </c>
      <c r="B1179">
        <v>66</v>
      </c>
      <c r="C1179">
        <v>144031</v>
      </c>
      <c r="D1179">
        <v>182535</v>
      </c>
      <c r="E1179">
        <v>97843</v>
      </c>
      <c r="F1179">
        <v>99453</v>
      </c>
      <c r="G1179">
        <f>Table1[[#This Row],[m_miasto]]+Table1[[#This Row],[k_miasto]]+Table1[[#This Row],[m_wies]]+Table1[[#This Row],[k_wies]]</f>
        <v>523862</v>
      </c>
      <c r="H1179">
        <f>Table1[[#This Row],[m_miasto]]+Table1[[#This Row],[k_miasto]]</f>
        <v>326566</v>
      </c>
      <c r="I1179">
        <f>Table1[[#This Row],[m_wies]]+Table1[[#This Row],[k_wies]]</f>
        <v>197296</v>
      </c>
      <c r="J1179" s="1">
        <f>Table1[[#This Row],[m_miasto]]*Table1[[#This Row],[wiek]]</f>
        <v>9506046</v>
      </c>
      <c r="K1179" s="1">
        <f>Table1[[#This Row],[m_miasto]]+Table1[[#This Row],[m_wies]]-Table1[[#This Row],[k_miasto]]-Table1[[#This Row],[k_wies]]</f>
        <v>-40114</v>
      </c>
      <c r="L1179" s="1" cm="1">
        <f t="array" ref="L1179">_xlfn.IFS(A1178&lt;&gt;Table1[[#This Row],[rok]],0,AND(L1178=0, Table1[[#This Row],[Column1]]&lt;0),Table1[[#This Row],[wiek]]*Table1[[#This Row],[rok]],L1178&lt;&gt;0,L1178,L1178=0,L1178)</f>
        <v>103224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x14ac:dyDescent="0.3">
      <c r="A1180">
        <v>2024</v>
      </c>
      <c r="B1180">
        <v>67</v>
      </c>
      <c r="C1180">
        <v>144657</v>
      </c>
      <c r="D1180">
        <v>187832</v>
      </c>
      <c r="E1180">
        <v>95447</v>
      </c>
      <c r="F1180">
        <v>97917</v>
      </c>
      <c r="G1180">
        <f>Table1[[#This Row],[m_miasto]]+Table1[[#This Row],[k_miasto]]+Table1[[#This Row],[m_wies]]+Table1[[#This Row],[k_wies]]</f>
        <v>525853</v>
      </c>
      <c r="H1180">
        <f>Table1[[#This Row],[m_miasto]]+Table1[[#This Row],[k_miasto]]</f>
        <v>332489</v>
      </c>
      <c r="I1180">
        <f>Table1[[#This Row],[m_wies]]+Table1[[#This Row],[k_wies]]</f>
        <v>193364</v>
      </c>
      <c r="J1180" s="1">
        <f>Table1[[#This Row],[m_miasto]]*Table1[[#This Row],[wiek]]</f>
        <v>9692019</v>
      </c>
      <c r="K1180" s="1">
        <f>Table1[[#This Row],[m_miasto]]+Table1[[#This Row],[m_wies]]-Table1[[#This Row],[k_miasto]]-Table1[[#This Row],[k_wies]]</f>
        <v>-45645</v>
      </c>
      <c r="L1180" s="1" cm="1">
        <f t="array" ref="L1180">_xlfn.IFS(A1179&lt;&gt;Table1[[#This Row],[rok]],0,AND(L1179=0, Table1[[#This Row],[Column1]]&lt;0),Table1[[#This Row],[wiek]]*Table1[[#This Row],[rok]],L1179&lt;&gt;0,L1179,L1179=0,L1179)</f>
        <v>103224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x14ac:dyDescent="0.3">
      <c r="A1181">
        <v>2024</v>
      </c>
      <c r="B1181">
        <v>68</v>
      </c>
      <c r="C1181">
        <v>142209</v>
      </c>
      <c r="D1181">
        <v>186653</v>
      </c>
      <c r="E1181">
        <v>90528</v>
      </c>
      <c r="F1181">
        <v>94384</v>
      </c>
      <c r="G1181">
        <f>Table1[[#This Row],[m_miasto]]+Table1[[#This Row],[k_miasto]]+Table1[[#This Row],[m_wies]]+Table1[[#This Row],[k_wies]]</f>
        <v>513774</v>
      </c>
      <c r="H1181">
        <f>Table1[[#This Row],[m_miasto]]+Table1[[#This Row],[k_miasto]]</f>
        <v>328862</v>
      </c>
      <c r="I1181">
        <f>Table1[[#This Row],[m_wies]]+Table1[[#This Row],[k_wies]]</f>
        <v>184912</v>
      </c>
      <c r="J1181" s="1">
        <f>Table1[[#This Row],[m_miasto]]*Table1[[#This Row],[wiek]]</f>
        <v>9670212</v>
      </c>
      <c r="K1181" s="1">
        <f>Table1[[#This Row],[m_miasto]]+Table1[[#This Row],[m_wies]]-Table1[[#This Row],[k_miasto]]-Table1[[#This Row],[k_wies]]</f>
        <v>-48300</v>
      </c>
      <c r="L1181" s="1" cm="1">
        <f t="array" ref="L1181">_xlfn.IFS(A1180&lt;&gt;Table1[[#This Row],[rok]],0,AND(L1180=0, Table1[[#This Row],[Column1]]&lt;0),Table1[[#This Row],[wiek]]*Table1[[#This Row],[rok]],L1180&lt;&gt;0,L1180,L1180=0,L1180)</f>
        <v>103224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x14ac:dyDescent="0.3">
      <c r="A1182">
        <v>2024</v>
      </c>
      <c r="B1182">
        <v>69</v>
      </c>
      <c r="C1182">
        <v>141942</v>
      </c>
      <c r="D1182">
        <v>189037</v>
      </c>
      <c r="E1182">
        <v>87223</v>
      </c>
      <c r="F1182">
        <v>92928</v>
      </c>
      <c r="G1182">
        <f>Table1[[#This Row],[m_miasto]]+Table1[[#This Row],[k_miasto]]+Table1[[#This Row],[m_wies]]+Table1[[#This Row],[k_wies]]</f>
        <v>511130</v>
      </c>
      <c r="H1182">
        <f>Table1[[#This Row],[m_miasto]]+Table1[[#This Row],[k_miasto]]</f>
        <v>330979</v>
      </c>
      <c r="I1182">
        <f>Table1[[#This Row],[m_wies]]+Table1[[#This Row],[k_wies]]</f>
        <v>180151</v>
      </c>
      <c r="J1182" s="1">
        <f>Table1[[#This Row],[m_miasto]]*Table1[[#This Row],[wiek]]</f>
        <v>9793998</v>
      </c>
      <c r="K1182" s="1">
        <f>Table1[[#This Row],[m_miasto]]+Table1[[#This Row],[m_wies]]-Table1[[#This Row],[k_miasto]]-Table1[[#This Row],[k_wies]]</f>
        <v>-52800</v>
      </c>
      <c r="L1182" s="1" cm="1">
        <f t="array" ref="L1182">_xlfn.IFS(A1181&lt;&gt;Table1[[#This Row],[rok]],0,AND(L1181=0, Table1[[#This Row],[Column1]]&lt;0),Table1[[#This Row],[wiek]]*Table1[[#This Row],[rok]],L1181&lt;&gt;0,L1181,L1181=0,L1181)</f>
        <v>103224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x14ac:dyDescent="0.3">
      <c r="A1183">
        <v>2024</v>
      </c>
      <c r="B1183">
        <v>70</v>
      </c>
      <c r="C1183">
        <v>133677</v>
      </c>
      <c r="D1183">
        <v>182618</v>
      </c>
      <c r="E1183">
        <v>79919</v>
      </c>
      <c r="F1183">
        <v>87175</v>
      </c>
      <c r="G1183">
        <f>Table1[[#This Row],[m_miasto]]+Table1[[#This Row],[k_miasto]]+Table1[[#This Row],[m_wies]]+Table1[[#This Row],[k_wies]]</f>
        <v>483389</v>
      </c>
      <c r="H1183">
        <f>Table1[[#This Row],[m_miasto]]+Table1[[#This Row],[k_miasto]]</f>
        <v>316295</v>
      </c>
      <c r="I1183">
        <f>Table1[[#This Row],[m_wies]]+Table1[[#This Row],[k_wies]]</f>
        <v>167094</v>
      </c>
      <c r="J1183" s="1">
        <f>Table1[[#This Row],[m_miasto]]*Table1[[#This Row],[wiek]]</f>
        <v>9357390</v>
      </c>
      <c r="K1183" s="1">
        <f>Table1[[#This Row],[m_miasto]]+Table1[[#This Row],[m_wies]]-Table1[[#This Row],[k_miasto]]-Table1[[#This Row],[k_wies]]</f>
        <v>-56197</v>
      </c>
      <c r="L1183" s="1" cm="1">
        <f t="array" ref="L1183">_xlfn.IFS(A1182&lt;&gt;Table1[[#This Row],[rok]],0,AND(L1182=0, Table1[[#This Row],[Column1]]&lt;0),Table1[[#This Row],[wiek]]*Table1[[#This Row],[rok]],L1182&lt;&gt;0,L1182,L1182=0,L1182)</f>
        <v>103224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x14ac:dyDescent="0.3">
      <c r="A1184">
        <v>2024</v>
      </c>
      <c r="B1184">
        <v>71</v>
      </c>
      <c r="C1184">
        <v>129215</v>
      </c>
      <c r="D1184">
        <v>180543</v>
      </c>
      <c r="E1184">
        <v>76128</v>
      </c>
      <c r="F1184">
        <v>85249</v>
      </c>
      <c r="G1184">
        <f>Table1[[#This Row],[m_miasto]]+Table1[[#This Row],[k_miasto]]+Table1[[#This Row],[m_wies]]+Table1[[#This Row],[k_wies]]</f>
        <v>471135</v>
      </c>
      <c r="H1184">
        <f>Table1[[#This Row],[m_miasto]]+Table1[[#This Row],[k_miasto]]</f>
        <v>309758</v>
      </c>
      <c r="I1184">
        <f>Table1[[#This Row],[m_wies]]+Table1[[#This Row],[k_wies]]</f>
        <v>161377</v>
      </c>
      <c r="J1184" s="1">
        <f>Table1[[#This Row],[m_miasto]]*Table1[[#This Row],[wiek]]</f>
        <v>9174265</v>
      </c>
      <c r="K1184" s="1">
        <f>Table1[[#This Row],[m_miasto]]+Table1[[#This Row],[m_wies]]-Table1[[#This Row],[k_miasto]]-Table1[[#This Row],[k_wies]]</f>
        <v>-60449</v>
      </c>
      <c r="L1184" s="1" cm="1">
        <f t="array" ref="L1184">_xlfn.IFS(A1183&lt;&gt;Table1[[#This Row],[rok]],0,AND(L1183=0, Table1[[#This Row],[Column1]]&lt;0),Table1[[#This Row],[wiek]]*Table1[[#This Row],[rok]],L1183&lt;&gt;0,L1183,L1183=0,L1183)</f>
        <v>103224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x14ac:dyDescent="0.3">
      <c r="A1185">
        <v>2024</v>
      </c>
      <c r="B1185">
        <v>72</v>
      </c>
      <c r="C1185">
        <v>123608</v>
      </c>
      <c r="D1185">
        <v>176038</v>
      </c>
      <c r="E1185">
        <v>71468</v>
      </c>
      <c r="F1185">
        <v>82762</v>
      </c>
      <c r="G1185">
        <f>Table1[[#This Row],[m_miasto]]+Table1[[#This Row],[k_miasto]]+Table1[[#This Row],[m_wies]]+Table1[[#This Row],[k_wies]]</f>
        <v>453876</v>
      </c>
      <c r="H1185">
        <f>Table1[[#This Row],[m_miasto]]+Table1[[#This Row],[k_miasto]]</f>
        <v>299646</v>
      </c>
      <c r="I1185">
        <f>Table1[[#This Row],[m_wies]]+Table1[[#This Row],[k_wies]]</f>
        <v>154230</v>
      </c>
      <c r="J1185" s="1">
        <f>Table1[[#This Row],[m_miasto]]*Table1[[#This Row],[wiek]]</f>
        <v>8899776</v>
      </c>
      <c r="K1185" s="1">
        <f>Table1[[#This Row],[m_miasto]]+Table1[[#This Row],[m_wies]]-Table1[[#This Row],[k_miasto]]-Table1[[#This Row],[k_wies]]</f>
        <v>-63724</v>
      </c>
      <c r="L1185" s="1" cm="1">
        <f t="array" ref="L1185">_xlfn.IFS(A1184&lt;&gt;Table1[[#This Row],[rok]],0,AND(L1184=0, Table1[[#This Row],[Column1]]&lt;0),Table1[[#This Row],[wiek]]*Table1[[#This Row],[rok]],L1184&lt;&gt;0,L1184,L1184=0,L1184)</f>
        <v>103224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x14ac:dyDescent="0.3">
      <c r="A1186">
        <v>2024</v>
      </c>
      <c r="B1186">
        <v>73</v>
      </c>
      <c r="C1186">
        <v>117757</v>
      </c>
      <c r="D1186">
        <v>171688</v>
      </c>
      <c r="E1186">
        <v>66131</v>
      </c>
      <c r="F1186">
        <v>80562</v>
      </c>
      <c r="G1186">
        <f>Table1[[#This Row],[m_miasto]]+Table1[[#This Row],[k_miasto]]+Table1[[#This Row],[m_wies]]+Table1[[#This Row],[k_wies]]</f>
        <v>436138</v>
      </c>
      <c r="H1186">
        <f>Table1[[#This Row],[m_miasto]]+Table1[[#This Row],[k_miasto]]</f>
        <v>289445</v>
      </c>
      <c r="I1186">
        <f>Table1[[#This Row],[m_wies]]+Table1[[#This Row],[k_wies]]</f>
        <v>146693</v>
      </c>
      <c r="J1186" s="1">
        <f>Table1[[#This Row],[m_miasto]]*Table1[[#This Row],[wiek]]</f>
        <v>8596261</v>
      </c>
      <c r="K1186" s="1">
        <f>Table1[[#This Row],[m_miasto]]+Table1[[#This Row],[m_wies]]-Table1[[#This Row],[k_miasto]]-Table1[[#This Row],[k_wies]]</f>
        <v>-68362</v>
      </c>
      <c r="L1186" s="1" cm="1">
        <f t="array" ref="L1186">_xlfn.IFS(A1185&lt;&gt;Table1[[#This Row],[rok]],0,AND(L1185=0, Table1[[#This Row],[Column1]]&lt;0),Table1[[#This Row],[wiek]]*Table1[[#This Row],[rok]],L1185&lt;&gt;0,L1185,L1185=0,L1185)</f>
        <v>103224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x14ac:dyDescent="0.3">
      <c r="A1187">
        <v>2024</v>
      </c>
      <c r="B1187">
        <v>74</v>
      </c>
      <c r="C1187">
        <v>109063</v>
      </c>
      <c r="D1187">
        <v>160429</v>
      </c>
      <c r="E1187">
        <v>60433</v>
      </c>
      <c r="F1187">
        <v>76000</v>
      </c>
      <c r="G1187">
        <f>Table1[[#This Row],[m_miasto]]+Table1[[#This Row],[k_miasto]]+Table1[[#This Row],[m_wies]]+Table1[[#This Row],[k_wies]]</f>
        <v>405925</v>
      </c>
      <c r="H1187">
        <f>Table1[[#This Row],[m_miasto]]+Table1[[#This Row],[k_miasto]]</f>
        <v>269492</v>
      </c>
      <c r="I1187">
        <f>Table1[[#This Row],[m_wies]]+Table1[[#This Row],[k_wies]]</f>
        <v>136433</v>
      </c>
      <c r="J1187" s="1">
        <f>Table1[[#This Row],[m_miasto]]*Table1[[#This Row],[wiek]]</f>
        <v>8070662</v>
      </c>
      <c r="K1187" s="1">
        <f>Table1[[#This Row],[m_miasto]]+Table1[[#This Row],[m_wies]]-Table1[[#This Row],[k_miasto]]-Table1[[#This Row],[k_wies]]</f>
        <v>-66933</v>
      </c>
      <c r="L1187" s="1" cm="1">
        <f t="array" ref="L1187">_xlfn.IFS(A1186&lt;&gt;Table1[[#This Row],[rok]],0,AND(L1186=0, Table1[[#This Row],[Column1]]&lt;0),Table1[[#This Row],[wiek]]*Table1[[#This Row],[rok]],L1186&lt;&gt;0,L1186,L1186=0,L1186)</f>
        <v>103224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x14ac:dyDescent="0.3">
      <c r="A1188">
        <v>2024</v>
      </c>
      <c r="B1188">
        <v>75</v>
      </c>
      <c r="C1188">
        <v>100489</v>
      </c>
      <c r="D1188">
        <v>151809</v>
      </c>
      <c r="E1188">
        <v>54129</v>
      </c>
      <c r="F1188">
        <v>71391</v>
      </c>
      <c r="G1188">
        <f>Table1[[#This Row],[m_miasto]]+Table1[[#This Row],[k_miasto]]+Table1[[#This Row],[m_wies]]+Table1[[#This Row],[k_wies]]</f>
        <v>377818</v>
      </c>
      <c r="H1188">
        <f>Table1[[#This Row],[m_miasto]]+Table1[[#This Row],[k_miasto]]</f>
        <v>252298</v>
      </c>
      <c r="I1188">
        <f>Table1[[#This Row],[m_wies]]+Table1[[#This Row],[k_wies]]</f>
        <v>125520</v>
      </c>
      <c r="J1188" s="1">
        <f>Table1[[#This Row],[m_miasto]]*Table1[[#This Row],[wiek]]</f>
        <v>7536675</v>
      </c>
      <c r="K1188" s="1">
        <f>Table1[[#This Row],[m_miasto]]+Table1[[#This Row],[m_wies]]-Table1[[#This Row],[k_miasto]]-Table1[[#This Row],[k_wies]]</f>
        <v>-68582</v>
      </c>
      <c r="L1188" s="1" cm="1">
        <f t="array" ref="L1188">_xlfn.IFS(A1187&lt;&gt;Table1[[#This Row],[rok]],0,AND(L1187=0, Table1[[#This Row],[Column1]]&lt;0),Table1[[#This Row],[wiek]]*Table1[[#This Row],[rok]],L1187&lt;&gt;0,L1187,L1187=0,L1187)</f>
        <v>103224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x14ac:dyDescent="0.3">
      <c r="A1189">
        <v>2024</v>
      </c>
      <c r="B1189">
        <v>76</v>
      </c>
      <c r="C1189">
        <v>93453</v>
      </c>
      <c r="D1189">
        <v>143862</v>
      </c>
      <c r="E1189">
        <v>49933</v>
      </c>
      <c r="F1189">
        <v>67794</v>
      </c>
      <c r="G1189">
        <f>Table1[[#This Row],[m_miasto]]+Table1[[#This Row],[k_miasto]]+Table1[[#This Row],[m_wies]]+Table1[[#This Row],[k_wies]]</f>
        <v>355042</v>
      </c>
      <c r="H1189">
        <f>Table1[[#This Row],[m_miasto]]+Table1[[#This Row],[k_miasto]]</f>
        <v>237315</v>
      </c>
      <c r="I1189">
        <f>Table1[[#This Row],[m_wies]]+Table1[[#This Row],[k_wies]]</f>
        <v>117727</v>
      </c>
      <c r="J1189" s="1">
        <f>Table1[[#This Row],[m_miasto]]*Table1[[#This Row],[wiek]]</f>
        <v>7102428</v>
      </c>
      <c r="K1189" s="1">
        <f>Table1[[#This Row],[m_miasto]]+Table1[[#This Row],[m_wies]]-Table1[[#This Row],[k_miasto]]-Table1[[#This Row],[k_wies]]</f>
        <v>-68270</v>
      </c>
      <c r="L1189" s="1" cm="1">
        <f t="array" ref="L1189">_xlfn.IFS(A1188&lt;&gt;Table1[[#This Row],[rok]],0,AND(L1188=0, Table1[[#This Row],[Column1]]&lt;0),Table1[[#This Row],[wiek]]*Table1[[#This Row],[rok]],L1188&lt;&gt;0,L1188,L1188=0,L1188)</f>
        <v>103224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x14ac:dyDescent="0.3">
      <c r="A1190">
        <v>2024</v>
      </c>
      <c r="B1190">
        <v>77</v>
      </c>
      <c r="C1190">
        <v>83265</v>
      </c>
      <c r="D1190">
        <v>131776</v>
      </c>
      <c r="E1190">
        <v>42991</v>
      </c>
      <c r="F1190">
        <v>61518</v>
      </c>
      <c r="G1190">
        <f>Table1[[#This Row],[m_miasto]]+Table1[[#This Row],[k_miasto]]+Table1[[#This Row],[m_wies]]+Table1[[#This Row],[k_wies]]</f>
        <v>319550</v>
      </c>
      <c r="H1190">
        <f>Table1[[#This Row],[m_miasto]]+Table1[[#This Row],[k_miasto]]</f>
        <v>215041</v>
      </c>
      <c r="I1190">
        <f>Table1[[#This Row],[m_wies]]+Table1[[#This Row],[k_wies]]</f>
        <v>104509</v>
      </c>
      <c r="J1190" s="1">
        <f>Table1[[#This Row],[m_miasto]]*Table1[[#This Row],[wiek]]</f>
        <v>6411405</v>
      </c>
      <c r="K1190" s="1">
        <f>Table1[[#This Row],[m_miasto]]+Table1[[#This Row],[m_wies]]-Table1[[#This Row],[k_miasto]]-Table1[[#This Row],[k_wies]]</f>
        <v>-67038</v>
      </c>
      <c r="L1190" s="1" cm="1">
        <f t="array" ref="L1190">_xlfn.IFS(A1189&lt;&gt;Table1[[#This Row],[rok]],0,AND(L1189=0, Table1[[#This Row],[Column1]]&lt;0),Table1[[#This Row],[wiek]]*Table1[[#This Row],[rok]],L1189&lt;&gt;0,L1189,L1189=0,L1189)</f>
        <v>103224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x14ac:dyDescent="0.3">
      <c r="A1191">
        <v>2024</v>
      </c>
      <c r="B1191">
        <v>78</v>
      </c>
      <c r="C1191">
        <v>71646</v>
      </c>
      <c r="D1191">
        <v>116924</v>
      </c>
      <c r="E1191">
        <v>35946</v>
      </c>
      <c r="F1191">
        <v>54601</v>
      </c>
      <c r="G1191">
        <f>Table1[[#This Row],[m_miasto]]+Table1[[#This Row],[k_miasto]]+Table1[[#This Row],[m_wies]]+Table1[[#This Row],[k_wies]]</f>
        <v>279117</v>
      </c>
      <c r="H1191">
        <f>Table1[[#This Row],[m_miasto]]+Table1[[#This Row],[k_miasto]]</f>
        <v>188570</v>
      </c>
      <c r="I1191">
        <f>Table1[[#This Row],[m_wies]]+Table1[[#This Row],[k_wies]]</f>
        <v>90547</v>
      </c>
      <c r="J1191" s="1">
        <f>Table1[[#This Row],[m_miasto]]*Table1[[#This Row],[wiek]]</f>
        <v>5588388</v>
      </c>
      <c r="K1191" s="1">
        <f>Table1[[#This Row],[m_miasto]]+Table1[[#This Row],[m_wies]]-Table1[[#This Row],[k_miasto]]-Table1[[#This Row],[k_wies]]</f>
        <v>-63933</v>
      </c>
      <c r="L1191" s="1" cm="1">
        <f t="array" ref="L1191">_xlfn.IFS(A1190&lt;&gt;Table1[[#This Row],[rok]],0,AND(L1190=0, Table1[[#This Row],[Column1]]&lt;0),Table1[[#This Row],[wiek]]*Table1[[#This Row],[rok]],L1190&lt;&gt;0,L1190,L1190=0,L1190)</f>
        <v>103224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x14ac:dyDescent="0.3">
      <c r="A1192">
        <v>2024</v>
      </c>
      <c r="B1192">
        <v>79</v>
      </c>
      <c r="C1192">
        <v>47564</v>
      </c>
      <c r="D1192">
        <v>80202</v>
      </c>
      <c r="E1192">
        <v>24568</v>
      </c>
      <c r="F1192">
        <v>39779</v>
      </c>
      <c r="G1192">
        <f>Table1[[#This Row],[m_miasto]]+Table1[[#This Row],[k_miasto]]+Table1[[#This Row],[m_wies]]+Table1[[#This Row],[k_wies]]</f>
        <v>192113</v>
      </c>
      <c r="H1192">
        <f>Table1[[#This Row],[m_miasto]]+Table1[[#This Row],[k_miasto]]</f>
        <v>127766</v>
      </c>
      <c r="I1192">
        <f>Table1[[#This Row],[m_wies]]+Table1[[#This Row],[k_wies]]</f>
        <v>64347</v>
      </c>
      <c r="J1192" s="1">
        <f>Table1[[#This Row],[m_miasto]]*Table1[[#This Row],[wiek]]</f>
        <v>3757556</v>
      </c>
      <c r="K1192" s="1">
        <f>Table1[[#This Row],[m_miasto]]+Table1[[#This Row],[m_wies]]-Table1[[#This Row],[k_miasto]]-Table1[[#This Row],[k_wies]]</f>
        <v>-47849</v>
      </c>
      <c r="L1192" s="1" cm="1">
        <f t="array" ref="L1192">_xlfn.IFS(A1191&lt;&gt;Table1[[#This Row],[rok]],0,AND(L1191=0, Table1[[#This Row],[Column1]]&lt;0),Table1[[#This Row],[wiek]]*Table1[[#This Row],[rok]],L1191&lt;&gt;0,L1191,L1191=0,L1191)</f>
        <v>103224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x14ac:dyDescent="0.3">
      <c r="A1193">
        <v>2024</v>
      </c>
      <c r="B1193">
        <v>80</v>
      </c>
      <c r="C1193">
        <v>43682</v>
      </c>
      <c r="D1193">
        <v>76632</v>
      </c>
      <c r="E1193">
        <v>22458</v>
      </c>
      <c r="F1193">
        <v>38271</v>
      </c>
      <c r="G1193">
        <f>Table1[[#This Row],[m_miasto]]+Table1[[#This Row],[k_miasto]]+Table1[[#This Row],[m_wies]]+Table1[[#This Row],[k_wies]]</f>
        <v>181043</v>
      </c>
      <c r="H1193">
        <f>Table1[[#This Row],[m_miasto]]+Table1[[#This Row],[k_miasto]]</f>
        <v>120314</v>
      </c>
      <c r="I1193">
        <f>Table1[[#This Row],[m_wies]]+Table1[[#This Row],[k_wies]]</f>
        <v>60729</v>
      </c>
      <c r="J1193" s="1">
        <f>Table1[[#This Row],[m_miasto]]*Table1[[#This Row],[wiek]]</f>
        <v>3494560</v>
      </c>
      <c r="K1193" s="1">
        <f>Table1[[#This Row],[m_miasto]]+Table1[[#This Row],[m_wies]]-Table1[[#This Row],[k_miasto]]-Table1[[#This Row],[k_wies]]</f>
        <v>-48763</v>
      </c>
      <c r="L1193" s="1" cm="1">
        <f t="array" ref="L1193">_xlfn.IFS(A1192&lt;&gt;Table1[[#This Row],[rok]],0,AND(L1192=0, Table1[[#This Row],[Column1]]&lt;0),Table1[[#This Row],[wiek]]*Table1[[#This Row],[rok]],L1192&lt;&gt;0,L1192,L1192=0,L1192)</f>
        <v>103224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x14ac:dyDescent="0.3">
      <c r="A1194">
        <v>2024</v>
      </c>
      <c r="B1194">
        <v>81</v>
      </c>
      <c r="C1194">
        <v>39496</v>
      </c>
      <c r="D1194">
        <v>70852</v>
      </c>
      <c r="E1194">
        <v>19923</v>
      </c>
      <c r="F1194">
        <v>35738</v>
      </c>
      <c r="G1194">
        <f>Table1[[#This Row],[m_miasto]]+Table1[[#This Row],[k_miasto]]+Table1[[#This Row],[m_wies]]+Table1[[#This Row],[k_wies]]</f>
        <v>166009</v>
      </c>
      <c r="H1194">
        <f>Table1[[#This Row],[m_miasto]]+Table1[[#This Row],[k_miasto]]</f>
        <v>110348</v>
      </c>
      <c r="I1194">
        <f>Table1[[#This Row],[m_wies]]+Table1[[#This Row],[k_wies]]</f>
        <v>55661</v>
      </c>
      <c r="J1194" s="1">
        <f>Table1[[#This Row],[m_miasto]]*Table1[[#This Row],[wiek]]</f>
        <v>3199176</v>
      </c>
      <c r="K1194" s="1">
        <f>Table1[[#This Row],[m_miasto]]+Table1[[#This Row],[m_wies]]-Table1[[#This Row],[k_miasto]]-Table1[[#This Row],[k_wies]]</f>
        <v>-47171</v>
      </c>
      <c r="L1194" s="1" cm="1">
        <f t="array" ref="L1194">_xlfn.IFS(A1193&lt;&gt;Table1[[#This Row],[rok]],0,AND(L1193=0, Table1[[#This Row],[Column1]]&lt;0),Table1[[#This Row],[wiek]]*Table1[[#This Row],[rok]],L1193&lt;&gt;0,L1193,L1193=0,L1193)</f>
        <v>103224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x14ac:dyDescent="0.3">
      <c r="A1195">
        <v>2024</v>
      </c>
      <c r="B1195">
        <v>82</v>
      </c>
      <c r="C1195">
        <v>35327</v>
      </c>
      <c r="D1195">
        <v>66241</v>
      </c>
      <c r="E1195">
        <v>17726</v>
      </c>
      <c r="F1195">
        <v>33491</v>
      </c>
      <c r="G1195">
        <f>Table1[[#This Row],[m_miasto]]+Table1[[#This Row],[k_miasto]]+Table1[[#This Row],[m_wies]]+Table1[[#This Row],[k_wies]]</f>
        <v>152785</v>
      </c>
      <c r="H1195">
        <f>Table1[[#This Row],[m_miasto]]+Table1[[#This Row],[k_miasto]]</f>
        <v>101568</v>
      </c>
      <c r="I1195">
        <f>Table1[[#This Row],[m_wies]]+Table1[[#This Row],[k_wies]]</f>
        <v>51217</v>
      </c>
      <c r="J1195" s="1">
        <f>Table1[[#This Row],[m_miasto]]*Table1[[#This Row],[wiek]]</f>
        <v>2896814</v>
      </c>
      <c r="K1195" s="1">
        <f>Table1[[#This Row],[m_miasto]]+Table1[[#This Row],[m_wies]]-Table1[[#This Row],[k_miasto]]-Table1[[#This Row],[k_wies]]</f>
        <v>-46679</v>
      </c>
      <c r="L1195" s="1" cm="1">
        <f t="array" ref="L1195">_xlfn.IFS(A1194&lt;&gt;Table1[[#This Row],[rok]],0,AND(L1194=0, Table1[[#This Row],[Column1]]&lt;0),Table1[[#This Row],[wiek]]*Table1[[#This Row],[rok]],L1194&lt;&gt;0,L1194,L1194=0,L1194)</f>
        <v>103224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x14ac:dyDescent="0.3">
      <c r="A1196">
        <v>2024</v>
      </c>
      <c r="B1196">
        <v>83</v>
      </c>
      <c r="C1196">
        <v>33727</v>
      </c>
      <c r="D1196">
        <v>66632</v>
      </c>
      <c r="E1196">
        <v>17641</v>
      </c>
      <c r="F1196">
        <v>34032</v>
      </c>
      <c r="G1196">
        <f>Table1[[#This Row],[m_miasto]]+Table1[[#This Row],[k_miasto]]+Table1[[#This Row],[m_wies]]+Table1[[#This Row],[k_wies]]</f>
        <v>152032</v>
      </c>
      <c r="H1196">
        <f>Table1[[#This Row],[m_miasto]]+Table1[[#This Row],[k_miasto]]</f>
        <v>100359</v>
      </c>
      <c r="I1196">
        <f>Table1[[#This Row],[m_wies]]+Table1[[#This Row],[k_wies]]</f>
        <v>51673</v>
      </c>
      <c r="J1196" s="1">
        <f>Table1[[#This Row],[m_miasto]]*Table1[[#This Row],[wiek]]</f>
        <v>2799341</v>
      </c>
      <c r="K1196" s="1">
        <f>Table1[[#This Row],[m_miasto]]+Table1[[#This Row],[m_wies]]-Table1[[#This Row],[k_miasto]]-Table1[[#This Row],[k_wies]]</f>
        <v>-49296</v>
      </c>
      <c r="L1196" s="1" cm="1">
        <f t="array" ref="L1196">_xlfn.IFS(A1195&lt;&gt;Table1[[#This Row],[rok]],0,AND(L1195=0, Table1[[#This Row],[Column1]]&lt;0),Table1[[#This Row],[wiek]]*Table1[[#This Row],[rok]],L1195&lt;&gt;0,L1195,L1195=0,L1195)</f>
        <v>103224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x14ac:dyDescent="0.3">
      <c r="A1197">
        <v>2024</v>
      </c>
      <c r="B1197">
        <v>84</v>
      </c>
      <c r="C1197">
        <v>31331</v>
      </c>
      <c r="D1197">
        <v>64806</v>
      </c>
      <c r="E1197">
        <v>16581</v>
      </c>
      <c r="F1197">
        <v>34246</v>
      </c>
      <c r="G1197">
        <f>Table1[[#This Row],[m_miasto]]+Table1[[#This Row],[k_miasto]]+Table1[[#This Row],[m_wies]]+Table1[[#This Row],[k_wies]]</f>
        <v>146964</v>
      </c>
      <c r="H1197">
        <f>Table1[[#This Row],[m_miasto]]+Table1[[#This Row],[k_miasto]]</f>
        <v>96137</v>
      </c>
      <c r="I1197">
        <f>Table1[[#This Row],[m_wies]]+Table1[[#This Row],[k_wies]]</f>
        <v>50827</v>
      </c>
      <c r="J1197" s="1">
        <f>Table1[[#This Row],[m_miasto]]*Table1[[#This Row],[wiek]]</f>
        <v>2631804</v>
      </c>
      <c r="K1197" s="1">
        <f>Table1[[#This Row],[m_miasto]]+Table1[[#This Row],[m_wies]]-Table1[[#This Row],[k_miasto]]-Table1[[#This Row],[k_wies]]</f>
        <v>-51140</v>
      </c>
      <c r="L1197" s="1" cm="1">
        <f t="array" ref="L1197">_xlfn.IFS(A1196&lt;&gt;Table1[[#This Row],[rok]],0,AND(L1196=0, Table1[[#This Row],[Column1]]&lt;0),Table1[[#This Row],[wiek]]*Table1[[#This Row],[rok]],L1196&lt;&gt;0,L1196,L1196=0,L1196)</f>
        <v>103224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x14ac:dyDescent="0.3">
      <c r="A1198">
        <v>2024</v>
      </c>
      <c r="B1198">
        <v>85</v>
      </c>
      <c r="C1198">
        <v>27930</v>
      </c>
      <c r="D1198">
        <v>60346</v>
      </c>
      <c r="E1198">
        <v>14704</v>
      </c>
      <c r="F1198">
        <v>32195</v>
      </c>
      <c r="G1198">
        <f>Table1[[#This Row],[m_miasto]]+Table1[[#This Row],[k_miasto]]+Table1[[#This Row],[m_wies]]+Table1[[#This Row],[k_wies]]</f>
        <v>135175</v>
      </c>
      <c r="H1198">
        <f>Table1[[#This Row],[m_miasto]]+Table1[[#This Row],[k_miasto]]</f>
        <v>88276</v>
      </c>
      <c r="I1198">
        <f>Table1[[#This Row],[m_wies]]+Table1[[#This Row],[k_wies]]</f>
        <v>46899</v>
      </c>
      <c r="J1198" s="1">
        <f>Table1[[#This Row],[m_miasto]]*Table1[[#This Row],[wiek]]</f>
        <v>2374050</v>
      </c>
      <c r="K1198" s="1">
        <f>Table1[[#This Row],[m_miasto]]+Table1[[#This Row],[m_wies]]-Table1[[#This Row],[k_miasto]]-Table1[[#This Row],[k_wies]]</f>
        <v>-49907</v>
      </c>
      <c r="L1198" s="1" cm="1">
        <f t="array" ref="L1198">_xlfn.IFS(A1197&lt;&gt;Table1[[#This Row],[rok]],0,AND(L1197=0, Table1[[#This Row],[Column1]]&lt;0),Table1[[#This Row],[wiek]]*Table1[[#This Row],[rok]],L1197&lt;&gt;0,L1197,L1197=0,L1197)</f>
        <v>103224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x14ac:dyDescent="0.3">
      <c r="A1199">
        <v>2024</v>
      </c>
      <c r="B1199">
        <v>86</v>
      </c>
      <c r="C1199">
        <v>24390</v>
      </c>
      <c r="D1199">
        <v>55059</v>
      </c>
      <c r="E1199">
        <v>12999</v>
      </c>
      <c r="F1199">
        <v>29779</v>
      </c>
      <c r="G1199">
        <f>Table1[[#This Row],[m_miasto]]+Table1[[#This Row],[k_miasto]]+Table1[[#This Row],[m_wies]]+Table1[[#This Row],[k_wies]]</f>
        <v>122227</v>
      </c>
      <c r="H1199">
        <f>Table1[[#This Row],[m_miasto]]+Table1[[#This Row],[k_miasto]]</f>
        <v>79449</v>
      </c>
      <c r="I1199">
        <f>Table1[[#This Row],[m_wies]]+Table1[[#This Row],[k_wies]]</f>
        <v>42778</v>
      </c>
      <c r="J1199" s="1">
        <f>Table1[[#This Row],[m_miasto]]*Table1[[#This Row],[wiek]]</f>
        <v>2097540</v>
      </c>
      <c r="K1199" s="1">
        <f>Table1[[#This Row],[m_miasto]]+Table1[[#This Row],[m_wies]]-Table1[[#This Row],[k_miasto]]-Table1[[#This Row],[k_wies]]</f>
        <v>-47449</v>
      </c>
      <c r="L1199" s="1" cm="1">
        <f t="array" ref="L1199">_xlfn.IFS(A1198&lt;&gt;Table1[[#This Row],[rok]],0,AND(L1198=0, Table1[[#This Row],[Column1]]&lt;0),Table1[[#This Row],[wiek]]*Table1[[#This Row],[rok]],L1198&lt;&gt;0,L1198,L1198=0,L1198)</f>
        <v>103224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x14ac:dyDescent="0.3">
      <c r="A1200">
        <v>2024</v>
      </c>
      <c r="B1200">
        <v>87</v>
      </c>
      <c r="C1200">
        <v>21607</v>
      </c>
      <c r="D1200">
        <v>50159</v>
      </c>
      <c r="E1200">
        <v>11211</v>
      </c>
      <c r="F1200">
        <v>27052</v>
      </c>
      <c r="G1200">
        <f>Table1[[#This Row],[m_miasto]]+Table1[[#This Row],[k_miasto]]+Table1[[#This Row],[m_wies]]+Table1[[#This Row],[k_wies]]</f>
        <v>110029</v>
      </c>
      <c r="H1200">
        <f>Table1[[#This Row],[m_miasto]]+Table1[[#This Row],[k_miasto]]</f>
        <v>71766</v>
      </c>
      <c r="I1200">
        <f>Table1[[#This Row],[m_wies]]+Table1[[#This Row],[k_wies]]</f>
        <v>38263</v>
      </c>
      <c r="J1200" s="1">
        <f>Table1[[#This Row],[m_miasto]]*Table1[[#This Row],[wiek]]</f>
        <v>1879809</v>
      </c>
      <c r="K1200" s="1">
        <f>Table1[[#This Row],[m_miasto]]+Table1[[#This Row],[m_wies]]-Table1[[#This Row],[k_miasto]]-Table1[[#This Row],[k_wies]]</f>
        <v>-44393</v>
      </c>
      <c r="L1200" s="1" cm="1">
        <f t="array" ref="L1200">_xlfn.IFS(A1199&lt;&gt;Table1[[#This Row],[rok]],0,AND(L1199=0, Table1[[#This Row],[Column1]]&lt;0),Table1[[#This Row],[wiek]]*Table1[[#This Row],[rok]],L1199&lt;&gt;0,L1199,L1199=0,L1199)</f>
        <v>103224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x14ac:dyDescent="0.3">
      <c r="A1201">
        <v>2024</v>
      </c>
      <c r="B1201">
        <v>88</v>
      </c>
      <c r="C1201">
        <v>18805</v>
      </c>
      <c r="D1201">
        <v>45435</v>
      </c>
      <c r="E1201">
        <v>9561</v>
      </c>
      <c r="F1201">
        <v>24434</v>
      </c>
      <c r="G1201">
        <f>Table1[[#This Row],[m_miasto]]+Table1[[#This Row],[k_miasto]]+Table1[[#This Row],[m_wies]]+Table1[[#This Row],[k_wies]]</f>
        <v>98235</v>
      </c>
      <c r="H1201">
        <f>Table1[[#This Row],[m_miasto]]+Table1[[#This Row],[k_miasto]]</f>
        <v>64240</v>
      </c>
      <c r="I1201">
        <f>Table1[[#This Row],[m_wies]]+Table1[[#This Row],[k_wies]]</f>
        <v>33995</v>
      </c>
      <c r="J1201" s="1">
        <f>Table1[[#This Row],[m_miasto]]*Table1[[#This Row],[wiek]]</f>
        <v>1654840</v>
      </c>
      <c r="K1201" s="1">
        <f>Table1[[#This Row],[m_miasto]]+Table1[[#This Row],[m_wies]]-Table1[[#This Row],[k_miasto]]-Table1[[#This Row],[k_wies]]</f>
        <v>-41503</v>
      </c>
      <c r="L1201" s="1" cm="1">
        <f t="array" ref="L1201">_xlfn.IFS(A1200&lt;&gt;Table1[[#This Row],[rok]],0,AND(L1200=0, Table1[[#This Row],[Column1]]&lt;0),Table1[[#This Row],[wiek]]*Table1[[#This Row],[rok]],L1200&lt;&gt;0,L1200,L1200=0,L1200)</f>
        <v>103224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x14ac:dyDescent="0.3">
      <c r="A1202">
        <v>2024</v>
      </c>
      <c r="B1202">
        <v>89</v>
      </c>
      <c r="C1202">
        <v>15616</v>
      </c>
      <c r="D1202">
        <v>39121</v>
      </c>
      <c r="E1202">
        <v>7985</v>
      </c>
      <c r="F1202">
        <v>21469</v>
      </c>
      <c r="G1202">
        <f>Table1[[#This Row],[m_miasto]]+Table1[[#This Row],[k_miasto]]+Table1[[#This Row],[m_wies]]+Table1[[#This Row],[k_wies]]</f>
        <v>84191</v>
      </c>
      <c r="H1202">
        <f>Table1[[#This Row],[m_miasto]]+Table1[[#This Row],[k_miasto]]</f>
        <v>54737</v>
      </c>
      <c r="I1202">
        <f>Table1[[#This Row],[m_wies]]+Table1[[#This Row],[k_wies]]</f>
        <v>29454</v>
      </c>
      <c r="J1202" s="1">
        <f>Table1[[#This Row],[m_miasto]]*Table1[[#This Row],[wiek]]</f>
        <v>1389824</v>
      </c>
      <c r="K1202" s="1">
        <f>Table1[[#This Row],[m_miasto]]+Table1[[#This Row],[m_wies]]-Table1[[#This Row],[k_miasto]]-Table1[[#This Row],[k_wies]]</f>
        <v>-36989</v>
      </c>
      <c r="L1202" s="1" cm="1">
        <f t="array" ref="L1202">_xlfn.IFS(A1201&lt;&gt;Table1[[#This Row],[rok]],0,AND(L1201=0, Table1[[#This Row],[Column1]]&lt;0),Table1[[#This Row],[wiek]]*Table1[[#This Row],[rok]],L1201&lt;&gt;0,L1201,L1201=0,L1201)</f>
        <v>103224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x14ac:dyDescent="0.3">
      <c r="A1203">
        <v>2024</v>
      </c>
      <c r="B1203">
        <v>90</v>
      </c>
      <c r="C1203">
        <v>12624</v>
      </c>
      <c r="D1203">
        <v>32805</v>
      </c>
      <c r="E1203">
        <v>6481</v>
      </c>
      <c r="F1203">
        <v>18468</v>
      </c>
      <c r="G1203">
        <f>Table1[[#This Row],[m_miasto]]+Table1[[#This Row],[k_miasto]]+Table1[[#This Row],[m_wies]]+Table1[[#This Row],[k_wies]]</f>
        <v>70378</v>
      </c>
      <c r="H1203">
        <f>Table1[[#This Row],[m_miasto]]+Table1[[#This Row],[k_miasto]]</f>
        <v>45429</v>
      </c>
      <c r="I1203">
        <f>Table1[[#This Row],[m_wies]]+Table1[[#This Row],[k_wies]]</f>
        <v>24949</v>
      </c>
      <c r="J1203" s="1">
        <f>Table1[[#This Row],[m_miasto]]*Table1[[#This Row],[wiek]]</f>
        <v>1136160</v>
      </c>
      <c r="K1203" s="1">
        <f>Table1[[#This Row],[m_miasto]]+Table1[[#This Row],[m_wies]]-Table1[[#This Row],[k_miasto]]-Table1[[#This Row],[k_wies]]</f>
        <v>-32168</v>
      </c>
      <c r="L1203" s="1" cm="1">
        <f t="array" ref="L1203">_xlfn.IFS(A1202&lt;&gt;Table1[[#This Row],[rok]],0,AND(L1202=0, Table1[[#This Row],[Column1]]&lt;0),Table1[[#This Row],[wiek]]*Table1[[#This Row],[rok]],L1202&lt;&gt;0,L1202,L1202=0,L1202)</f>
        <v>103224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x14ac:dyDescent="0.3">
      <c r="A1204">
        <v>2024</v>
      </c>
      <c r="B1204">
        <v>91</v>
      </c>
      <c r="C1204">
        <v>10227</v>
      </c>
      <c r="D1204">
        <v>27248</v>
      </c>
      <c r="E1204">
        <v>5204</v>
      </c>
      <c r="F1204">
        <v>15519</v>
      </c>
      <c r="G1204">
        <f>Table1[[#This Row],[m_miasto]]+Table1[[#This Row],[k_miasto]]+Table1[[#This Row],[m_wies]]+Table1[[#This Row],[k_wies]]</f>
        <v>58198</v>
      </c>
      <c r="H1204">
        <f>Table1[[#This Row],[m_miasto]]+Table1[[#This Row],[k_miasto]]</f>
        <v>37475</v>
      </c>
      <c r="I1204">
        <f>Table1[[#This Row],[m_wies]]+Table1[[#This Row],[k_wies]]</f>
        <v>20723</v>
      </c>
      <c r="J1204" s="1">
        <f>Table1[[#This Row],[m_miasto]]*Table1[[#This Row],[wiek]]</f>
        <v>930657</v>
      </c>
      <c r="K1204" s="1">
        <f>Table1[[#This Row],[m_miasto]]+Table1[[#This Row],[m_wies]]-Table1[[#This Row],[k_miasto]]-Table1[[#This Row],[k_wies]]</f>
        <v>-27336</v>
      </c>
      <c r="L1204" s="1" cm="1">
        <f t="array" ref="L1204">_xlfn.IFS(A1203&lt;&gt;Table1[[#This Row],[rok]],0,AND(L1203=0, Table1[[#This Row],[Column1]]&lt;0),Table1[[#This Row],[wiek]]*Table1[[#This Row],[rok]],L1203&lt;&gt;0,L1203,L1203=0,L1203)</f>
        <v>103224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x14ac:dyDescent="0.3">
      <c r="A1205">
        <v>2024</v>
      </c>
      <c r="B1205">
        <v>92</v>
      </c>
      <c r="C1205">
        <v>8481</v>
      </c>
      <c r="D1205">
        <v>23511</v>
      </c>
      <c r="E1205">
        <v>4227</v>
      </c>
      <c r="F1205">
        <v>13790</v>
      </c>
      <c r="G1205">
        <f>Table1[[#This Row],[m_miasto]]+Table1[[#This Row],[k_miasto]]+Table1[[#This Row],[m_wies]]+Table1[[#This Row],[k_wies]]</f>
        <v>50009</v>
      </c>
      <c r="H1205">
        <f>Table1[[#This Row],[m_miasto]]+Table1[[#This Row],[k_miasto]]</f>
        <v>31992</v>
      </c>
      <c r="I1205">
        <f>Table1[[#This Row],[m_wies]]+Table1[[#This Row],[k_wies]]</f>
        <v>18017</v>
      </c>
      <c r="J1205" s="1">
        <f>Table1[[#This Row],[m_miasto]]*Table1[[#This Row],[wiek]]</f>
        <v>780252</v>
      </c>
      <c r="K1205" s="1">
        <f>Table1[[#This Row],[m_miasto]]+Table1[[#This Row],[m_wies]]-Table1[[#This Row],[k_miasto]]-Table1[[#This Row],[k_wies]]</f>
        <v>-24593</v>
      </c>
      <c r="L1205" s="1" cm="1">
        <f t="array" ref="L1205">_xlfn.IFS(A1204&lt;&gt;Table1[[#This Row],[rok]],0,AND(L1204=0, Table1[[#This Row],[Column1]]&lt;0),Table1[[#This Row],[wiek]]*Table1[[#This Row],[rok]],L1204&lt;&gt;0,L1204,L1204=0,L1204)</f>
        <v>103224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x14ac:dyDescent="0.3">
      <c r="A1206">
        <v>2024</v>
      </c>
      <c r="B1206">
        <v>93</v>
      </c>
      <c r="C1206">
        <v>6768</v>
      </c>
      <c r="D1206">
        <v>19154</v>
      </c>
      <c r="E1206">
        <v>3363</v>
      </c>
      <c r="F1206">
        <v>11478</v>
      </c>
      <c r="G1206">
        <f>Table1[[#This Row],[m_miasto]]+Table1[[#This Row],[k_miasto]]+Table1[[#This Row],[m_wies]]+Table1[[#This Row],[k_wies]]</f>
        <v>40763</v>
      </c>
      <c r="H1206">
        <f>Table1[[#This Row],[m_miasto]]+Table1[[#This Row],[k_miasto]]</f>
        <v>25922</v>
      </c>
      <c r="I1206">
        <f>Table1[[#This Row],[m_wies]]+Table1[[#This Row],[k_wies]]</f>
        <v>14841</v>
      </c>
      <c r="J1206" s="1">
        <f>Table1[[#This Row],[m_miasto]]*Table1[[#This Row],[wiek]]</f>
        <v>629424</v>
      </c>
      <c r="K1206" s="1">
        <f>Table1[[#This Row],[m_miasto]]+Table1[[#This Row],[m_wies]]-Table1[[#This Row],[k_miasto]]-Table1[[#This Row],[k_wies]]</f>
        <v>-20501</v>
      </c>
      <c r="L1206" s="1" cm="1">
        <f t="array" ref="L1206">_xlfn.IFS(A1205&lt;&gt;Table1[[#This Row],[rok]],0,AND(L1205=0, Table1[[#This Row],[Column1]]&lt;0),Table1[[#This Row],[wiek]]*Table1[[#This Row],[rok]],L1205&lt;&gt;0,L1205,L1205=0,L1205)</f>
        <v>103224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x14ac:dyDescent="0.3">
      <c r="A1207">
        <v>2024</v>
      </c>
      <c r="B1207">
        <v>94</v>
      </c>
      <c r="C1207">
        <v>5268</v>
      </c>
      <c r="D1207">
        <v>15641</v>
      </c>
      <c r="E1207">
        <v>2616</v>
      </c>
      <c r="F1207">
        <v>9417</v>
      </c>
      <c r="G1207">
        <f>Table1[[#This Row],[m_miasto]]+Table1[[#This Row],[k_miasto]]+Table1[[#This Row],[m_wies]]+Table1[[#This Row],[k_wies]]</f>
        <v>32942</v>
      </c>
      <c r="H1207">
        <f>Table1[[#This Row],[m_miasto]]+Table1[[#This Row],[k_miasto]]</f>
        <v>20909</v>
      </c>
      <c r="I1207">
        <f>Table1[[#This Row],[m_wies]]+Table1[[#This Row],[k_wies]]</f>
        <v>12033</v>
      </c>
      <c r="J1207" s="1">
        <f>Table1[[#This Row],[m_miasto]]*Table1[[#This Row],[wiek]]</f>
        <v>495192</v>
      </c>
      <c r="K1207" s="1">
        <f>Table1[[#This Row],[m_miasto]]+Table1[[#This Row],[m_wies]]-Table1[[#This Row],[k_miasto]]-Table1[[#This Row],[k_wies]]</f>
        <v>-17174</v>
      </c>
      <c r="L1207" s="1" cm="1">
        <f t="array" ref="L1207">_xlfn.IFS(A1206&lt;&gt;Table1[[#This Row],[rok]],0,AND(L1206=0, Table1[[#This Row],[Column1]]&lt;0),Table1[[#This Row],[wiek]]*Table1[[#This Row],[rok]],L1206&lt;&gt;0,L1206,L1206=0,L1206)</f>
        <v>103224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x14ac:dyDescent="0.3">
      <c r="A1208">
        <v>2024</v>
      </c>
      <c r="B1208">
        <v>95</v>
      </c>
      <c r="C1208">
        <v>3654</v>
      </c>
      <c r="D1208">
        <v>11428</v>
      </c>
      <c r="E1208">
        <v>1865</v>
      </c>
      <c r="F1208">
        <v>7041</v>
      </c>
      <c r="G1208">
        <f>Table1[[#This Row],[m_miasto]]+Table1[[#This Row],[k_miasto]]+Table1[[#This Row],[m_wies]]+Table1[[#This Row],[k_wies]]</f>
        <v>23988</v>
      </c>
      <c r="H1208">
        <f>Table1[[#This Row],[m_miasto]]+Table1[[#This Row],[k_miasto]]</f>
        <v>15082</v>
      </c>
      <c r="I1208">
        <f>Table1[[#This Row],[m_wies]]+Table1[[#This Row],[k_wies]]</f>
        <v>8906</v>
      </c>
      <c r="J1208" s="1">
        <f>Table1[[#This Row],[m_miasto]]*Table1[[#This Row],[wiek]]</f>
        <v>347130</v>
      </c>
      <c r="K1208" s="1">
        <f>Table1[[#This Row],[m_miasto]]+Table1[[#This Row],[m_wies]]-Table1[[#This Row],[k_miasto]]-Table1[[#This Row],[k_wies]]</f>
        <v>-12950</v>
      </c>
      <c r="L1208" s="1" cm="1">
        <f t="array" ref="L1208">_xlfn.IFS(A1207&lt;&gt;Table1[[#This Row],[rok]],0,AND(L1207=0, Table1[[#This Row],[Column1]]&lt;0),Table1[[#This Row],[wiek]]*Table1[[#This Row],[rok]],L1207&lt;&gt;0,L1207,L1207=0,L1207)</f>
        <v>103224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x14ac:dyDescent="0.3">
      <c r="A1209">
        <v>2024</v>
      </c>
      <c r="B1209">
        <v>96</v>
      </c>
      <c r="C1209">
        <v>2575</v>
      </c>
      <c r="D1209">
        <v>8379</v>
      </c>
      <c r="E1209">
        <v>1299</v>
      </c>
      <c r="F1209">
        <v>5217</v>
      </c>
      <c r="G1209">
        <f>Table1[[#This Row],[m_miasto]]+Table1[[#This Row],[k_miasto]]+Table1[[#This Row],[m_wies]]+Table1[[#This Row],[k_wies]]</f>
        <v>17470</v>
      </c>
      <c r="H1209">
        <f>Table1[[#This Row],[m_miasto]]+Table1[[#This Row],[k_miasto]]</f>
        <v>10954</v>
      </c>
      <c r="I1209">
        <f>Table1[[#This Row],[m_wies]]+Table1[[#This Row],[k_wies]]</f>
        <v>6516</v>
      </c>
      <c r="J1209" s="1">
        <f>Table1[[#This Row],[m_miasto]]*Table1[[#This Row],[wiek]]</f>
        <v>247200</v>
      </c>
      <c r="K1209" s="1">
        <f>Table1[[#This Row],[m_miasto]]+Table1[[#This Row],[m_wies]]-Table1[[#This Row],[k_miasto]]-Table1[[#This Row],[k_wies]]</f>
        <v>-9722</v>
      </c>
      <c r="L1209" s="1" cm="1">
        <f t="array" ref="L1209">_xlfn.IFS(A1208&lt;&gt;Table1[[#This Row],[rok]],0,AND(L1208=0, Table1[[#This Row],[Column1]]&lt;0),Table1[[#This Row],[wiek]]*Table1[[#This Row],[rok]],L1208&lt;&gt;0,L1208,L1208=0,L1208)</f>
        <v>103224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x14ac:dyDescent="0.3">
      <c r="A1210">
        <v>2024</v>
      </c>
      <c r="B1210">
        <v>97</v>
      </c>
      <c r="C1210">
        <v>1631</v>
      </c>
      <c r="D1210">
        <v>5785</v>
      </c>
      <c r="E1210">
        <v>839</v>
      </c>
      <c r="F1210">
        <v>3667</v>
      </c>
      <c r="G1210">
        <f>Table1[[#This Row],[m_miasto]]+Table1[[#This Row],[k_miasto]]+Table1[[#This Row],[m_wies]]+Table1[[#This Row],[k_wies]]</f>
        <v>11922</v>
      </c>
      <c r="H1210">
        <f>Table1[[#This Row],[m_miasto]]+Table1[[#This Row],[k_miasto]]</f>
        <v>7416</v>
      </c>
      <c r="I1210">
        <f>Table1[[#This Row],[m_wies]]+Table1[[#This Row],[k_wies]]</f>
        <v>4506</v>
      </c>
      <c r="J1210" s="1">
        <f>Table1[[#This Row],[m_miasto]]*Table1[[#This Row],[wiek]]</f>
        <v>158207</v>
      </c>
      <c r="K1210" s="1">
        <f>Table1[[#This Row],[m_miasto]]+Table1[[#This Row],[m_wies]]-Table1[[#This Row],[k_miasto]]-Table1[[#This Row],[k_wies]]</f>
        <v>-6982</v>
      </c>
      <c r="L1210" s="1" cm="1">
        <f t="array" ref="L1210">_xlfn.IFS(A1209&lt;&gt;Table1[[#This Row],[rok]],0,AND(L1209=0, Table1[[#This Row],[Column1]]&lt;0),Table1[[#This Row],[wiek]]*Table1[[#This Row],[rok]],L1209&lt;&gt;0,L1209,L1209=0,L1209)</f>
        <v>103224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x14ac:dyDescent="0.3">
      <c r="A1211">
        <v>2024</v>
      </c>
      <c r="B1211">
        <v>98</v>
      </c>
      <c r="C1211">
        <v>1074</v>
      </c>
      <c r="D1211">
        <v>4216</v>
      </c>
      <c r="E1211">
        <v>539</v>
      </c>
      <c r="F1211">
        <v>2532</v>
      </c>
      <c r="G1211">
        <f>Table1[[#This Row],[m_miasto]]+Table1[[#This Row],[k_miasto]]+Table1[[#This Row],[m_wies]]+Table1[[#This Row],[k_wies]]</f>
        <v>8361</v>
      </c>
      <c r="H1211">
        <f>Table1[[#This Row],[m_miasto]]+Table1[[#This Row],[k_miasto]]</f>
        <v>5290</v>
      </c>
      <c r="I1211">
        <f>Table1[[#This Row],[m_wies]]+Table1[[#This Row],[k_wies]]</f>
        <v>3071</v>
      </c>
      <c r="J1211" s="1">
        <f>Table1[[#This Row],[m_miasto]]*Table1[[#This Row],[wiek]]</f>
        <v>105252</v>
      </c>
      <c r="K1211" s="1">
        <f>Table1[[#This Row],[m_miasto]]+Table1[[#This Row],[m_wies]]-Table1[[#This Row],[k_miasto]]-Table1[[#This Row],[k_wies]]</f>
        <v>-5135</v>
      </c>
      <c r="L1211" s="1" cm="1">
        <f t="array" ref="L1211">_xlfn.IFS(A1210&lt;&gt;Table1[[#This Row],[rok]],0,AND(L1210=0, Table1[[#This Row],[Column1]]&lt;0),Table1[[#This Row],[wiek]]*Table1[[#This Row],[rok]],L1210&lt;&gt;0,L1210,L1210=0,L1210)</f>
        <v>103224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x14ac:dyDescent="0.3">
      <c r="A1212">
        <v>2024</v>
      </c>
      <c r="B1212">
        <v>99</v>
      </c>
      <c r="C1212">
        <v>735</v>
      </c>
      <c r="D1212">
        <v>3010</v>
      </c>
      <c r="E1212">
        <v>351</v>
      </c>
      <c r="F1212">
        <v>1767</v>
      </c>
      <c r="G1212">
        <f>Table1[[#This Row],[m_miasto]]+Table1[[#This Row],[k_miasto]]+Table1[[#This Row],[m_wies]]+Table1[[#This Row],[k_wies]]</f>
        <v>5863</v>
      </c>
      <c r="H1212">
        <f>Table1[[#This Row],[m_miasto]]+Table1[[#This Row],[k_miasto]]</f>
        <v>3745</v>
      </c>
      <c r="I1212">
        <f>Table1[[#This Row],[m_wies]]+Table1[[#This Row],[k_wies]]</f>
        <v>2118</v>
      </c>
      <c r="J1212" s="1">
        <f>Table1[[#This Row],[m_miasto]]*Table1[[#This Row],[wiek]]</f>
        <v>72765</v>
      </c>
      <c r="K1212" s="1">
        <f>Table1[[#This Row],[m_miasto]]+Table1[[#This Row],[m_wies]]-Table1[[#This Row],[k_miasto]]-Table1[[#This Row],[k_wies]]</f>
        <v>-3691</v>
      </c>
      <c r="L1212" s="1" cm="1">
        <f t="array" ref="L1212">_xlfn.IFS(A1211&lt;&gt;Table1[[#This Row],[rok]],0,AND(L1211=0, Table1[[#This Row],[Column1]]&lt;0),Table1[[#This Row],[wiek]]*Table1[[#This Row],[rok]],L1211&lt;&gt;0,L1211,L1211=0,L1211)</f>
        <v>103224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x14ac:dyDescent="0.3">
      <c r="A1213">
        <v>2024</v>
      </c>
      <c r="B1213">
        <v>100</v>
      </c>
      <c r="C1213">
        <v>992</v>
      </c>
      <c r="D1213">
        <v>4402</v>
      </c>
      <c r="E1213">
        <v>493</v>
      </c>
      <c r="F1213">
        <v>2560</v>
      </c>
      <c r="G1213">
        <f>Table1[[#This Row],[m_miasto]]+Table1[[#This Row],[k_miasto]]+Table1[[#This Row],[m_wies]]+Table1[[#This Row],[k_wies]]</f>
        <v>8447</v>
      </c>
      <c r="H1213">
        <f>Table1[[#This Row],[m_miasto]]+Table1[[#This Row],[k_miasto]]</f>
        <v>5394</v>
      </c>
      <c r="I1213">
        <f>Table1[[#This Row],[m_wies]]+Table1[[#This Row],[k_wies]]</f>
        <v>3053</v>
      </c>
      <c r="J1213" s="1">
        <f>Table1[[#This Row],[m_miasto]]*Table1[[#This Row],[wiek]]</f>
        <v>99200</v>
      </c>
      <c r="K1213" s="1">
        <f>Table1[[#This Row],[m_miasto]]+Table1[[#This Row],[m_wies]]-Table1[[#This Row],[k_miasto]]-Table1[[#This Row],[k_wies]]</f>
        <v>-5477</v>
      </c>
      <c r="L1213" s="1" cm="1">
        <f t="array" ref="L1213">_xlfn.IFS(A1212&lt;&gt;Table1[[#This Row],[rok]],0,AND(L1212=0, Table1[[#This Row],[Column1]]&lt;0),Table1[[#This Row],[wiek]]*Table1[[#This Row],[rok]],L1212&lt;&gt;0,L1212,L1212=0,L1212)</f>
        <v>103224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x14ac:dyDescent="0.3">
      <c r="A1214">
        <v>2025</v>
      </c>
      <c r="B1214">
        <v>0</v>
      </c>
      <c r="C1214">
        <v>88092</v>
      </c>
      <c r="D1214">
        <v>83058</v>
      </c>
      <c r="E1214">
        <v>72265</v>
      </c>
      <c r="F1214">
        <v>68094</v>
      </c>
      <c r="G1214">
        <f>Table1[[#This Row],[m_miasto]]+Table1[[#This Row],[k_miasto]]+Table1[[#This Row],[m_wies]]+Table1[[#This Row],[k_wies]]</f>
        <v>311509</v>
      </c>
      <c r="H1214">
        <f>Table1[[#This Row],[m_miasto]]+Table1[[#This Row],[k_miasto]]</f>
        <v>171150</v>
      </c>
      <c r="I1214">
        <f>Table1[[#This Row],[m_wies]]+Table1[[#This Row],[k_wies]]</f>
        <v>140359</v>
      </c>
      <c r="J1214" s="1">
        <f>Table1[[#This Row],[m_miasto]]*Table1[[#This Row],[wiek]]</f>
        <v>0</v>
      </c>
      <c r="K1214" s="1">
        <f>Table1[[#This Row],[m_miasto]]+Table1[[#This Row],[m_wies]]-Table1[[#This Row],[k_miasto]]-Table1[[#This Row],[k_wies]]</f>
        <v>9205</v>
      </c>
      <c r="L1214" s="1" cm="1">
        <f t="array" ref="L1214">_xlfn.IFS(A1213&lt;&gt;Table1[[#This Row],[rok]],0,AND(L1213=0, Table1[[#This Row],[Column1]]&lt;0),Table1[[#This Row],[wiek]]*Table1[[#This Row],[rok]],L1213&lt;&gt;0,L1213,L1213=0,L1213)</f>
        <v>0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x14ac:dyDescent="0.3">
      <c r="A1215">
        <v>2025</v>
      </c>
      <c r="B1215">
        <v>1</v>
      </c>
      <c r="C1215">
        <v>90640</v>
      </c>
      <c r="D1215">
        <v>85516</v>
      </c>
      <c r="E1215">
        <v>73612</v>
      </c>
      <c r="F1215">
        <v>69343</v>
      </c>
      <c r="G1215">
        <f>Table1[[#This Row],[m_miasto]]+Table1[[#This Row],[k_miasto]]+Table1[[#This Row],[m_wies]]+Table1[[#This Row],[k_wies]]</f>
        <v>319111</v>
      </c>
      <c r="H1215">
        <f>Table1[[#This Row],[m_miasto]]+Table1[[#This Row],[k_miasto]]</f>
        <v>176156</v>
      </c>
      <c r="I1215">
        <f>Table1[[#This Row],[m_wies]]+Table1[[#This Row],[k_wies]]</f>
        <v>142955</v>
      </c>
      <c r="J1215" s="1">
        <f>Table1[[#This Row],[m_miasto]]*Table1[[#This Row],[wiek]]</f>
        <v>90640</v>
      </c>
      <c r="K1215" s="1">
        <f>Table1[[#This Row],[m_miasto]]+Table1[[#This Row],[m_wies]]-Table1[[#This Row],[k_miasto]]-Table1[[#This Row],[k_wies]]</f>
        <v>9393</v>
      </c>
      <c r="L1215" s="1" cm="1">
        <f t="array" ref="L1215">_xlfn.IFS(A1214&lt;&gt;Table1[[#This Row],[rok]],0,AND(L1214=0, Table1[[#This Row],[Column1]]&lt;0),Table1[[#This Row],[wiek]]*Table1[[#This Row],[rok]],L1214&lt;&gt;0,L1214,L1214=0,L1214)</f>
        <v>0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x14ac:dyDescent="0.3">
      <c r="A1216">
        <v>2025</v>
      </c>
      <c r="B1216">
        <v>2</v>
      </c>
      <c r="C1216">
        <v>92950</v>
      </c>
      <c r="D1216">
        <v>87740</v>
      </c>
      <c r="E1216">
        <v>74988</v>
      </c>
      <c r="F1216">
        <v>70611</v>
      </c>
      <c r="G1216">
        <f>Table1[[#This Row],[m_miasto]]+Table1[[#This Row],[k_miasto]]+Table1[[#This Row],[m_wies]]+Table1[[#This Row],[k_wies]]</f>
        <v>326289</v>
      </c>
      <c r="H1216">
        <f>Table1[[#This Row],[m_miasto]]+Table1[[#This Row],[k_miasto]]</f>
        <v>180690</v>
      </c>
      <c r="I1216">
        <f>Table1[[#This Row],[m_wies]]+Table1[[#This Row],[k_wies]]</f>
        <v>145599</v>
      </c>
      <c r="J1216" s="1">
        <f>Table1[[#This Row],[m_miasto]]*Table1[[#This Row],[wiek]]</f>
        <v>185900</v>
      </c>
      <c r="K1216" s="1">
        <f>Table1[[#This Row],[m_miasto]]+Table1[[#This Row],[m_wies]]-Table1[[#This Row],[k_miasto]]-Table1[[#This Row],[k_wies]]</f>
        <v>9587</v>
      </c>
      <c r="L1216" s="1" cm="1">
        <f t="array" ref="L1216">_xlfn.IFS(A1215&lt;&gt;Table1[[#This Row],[rok]],0,AND(L1215=0, Table1[[#This Row],[Column1]]&lt;0),Table1[[#This Row],[wiek]]*Table1[[#This Row],[rok]],L1215&lt;&gt;0,L1215,L1215=0,L1215)</f>
        <v>0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x14ac:dyDescent="0.3">
      <c r="A1217">
        <v>2025</v>
      </c>
      <c r="B1217">
        <v>3</v>
      </c>
      <c r="C1217">
        <v>94928</v>
      </c>
      <c r="D1217">
        <v>89651</v>
      </c>
      <c r="E1217">
        <v>76323</v>
      </c>
      <c r="F1217">
        <v>71835</v>
      </c>
      <c r="G1217">
        <f>Table1[[#This Row],[m_miasto]]+Table1[[#This Row],[k_miasto]]+Table1[[#This Row],[m_wies]]+Table1[[#This Row],[k_wies]]</f>
        <v>332737</v>
      </c>
      <c r="H1217">
        <f>Table1[[#This Row],[m_miasto]]+Table1[[#This Row],[k_miasto]]</f>
        <v>184579</v>
      </c>
      <c r="I1217">
        <f>Table1[[#This Row],[m_wies]]+Table1[[#This Row],[k_wies]]</f>
        <v>148158</v>
      </c>
      <c r="J1217" s="1">
        <f>Table1[[#This Row],[m_miasto]]*Table1[[#This Row],[wiek]]</f>
        <v>284784</v>
      </c>
      <c r="K1217" s="1">
        <f>Table1[[#This Row],[m_miasto]]+Table1[[#This Row],[m_wies]]-Table1[[#This Row],[k_miasto]]-Table1[[#This Row],[k_wies]]</f>
        <v>9765</v>
      </c>
      <c r="L1217" s="1" cm="1">
        <f t="array" ref="L1217">_xlfn.IFS(A1216&lt;&gt;Table1[[#This Row],[rok]],0,AND(L1216=0, Table1[[#This Row],[Column1]]&lt;0),Table1[[#This Row],[wiek]]*Table1[[#This Row],[rok]],L1216&lt;&gt;0,L1216,L1216=0,L1216)</f>
        <v>0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x14ac:dyDescent="0.3">
      <c r="A1218">
        <v>2025</v>
      </c>
      <c r="B1218">
        <v>4</v>
      </c>
      <c r="C1218">
        <v>96592</v>
      </c>
      <c r="D1218">
        <v>91251</v>
      </c>
      <c r="E1218">
        <v>77533</v>
      </c>
      <c r="F1218">
        <v>72941</v>
      </c>
      <c r="G1218">
        <f>Table1[[#This Row],[m_miasto]]+Table1[[#This Row],[k_miasto]]+Table1[[#This Row],[m_wies]]+Table1[[#This Row],[k_wies]]</f>
        <v>338317</v>
      </c>
      <c r="H1218">
        <f>Table1[[#This Row],[m_miasto]]+Table1[[#This Row],[k_miasto]]</f>
        <v>187843</v>
      </c>
      <c r="I1218">
        <f>Table1[[#This Row],[m_wies]]+Table1[[#This Row],[k_wies]]</f>
        <v>150474</v>
      </c>
      <c r="J1218" s="1">
        <f>Table1[[#This Row],[m_miasto]]*Table1[[#This Row],[wiek]]</f>
        <v>386368</v>
      </c>
      <c r="K1218" s="1">
        <f>Table1[[#This Row],[m_miasto]]+Table1[[#This Row],[m_wies]]-Table1[[#This Row],[k_miasto]]-Table1[[#This Row],[k_wies]]</f>
        <v>9933</v>
      </c>
      <c r="L1218" s="1" cm="1">
        <f t="array" ref="L1218">_xlfn.IFS(A1217&lt;&gt;Table1[[#This Row],[rok]],0,AND(L1217=0, Table1[[#This Row],[Column1]]&lt;0),Table1[[#This Row],[wiek]]*Table1[[#This Row],[rok]],L1217&lt;&gt;0,L1217,L1217=0,L1217)</f>
        <v>0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x14ac:dyDescent="0.3">
      <c r="A1219">
        <v>2025</v>
      </c>
      <c r="B1219">
        <v>5</v>
      </c>
      <c r="C1219">
        <v>97923</v>
      </c>
      <c r="D1219">
        <v>92535</v>
      </c>
      <c r="E1219">
        <v>78514</v>
      </c>
      <c r="F1219">
        <v>73836</v>
      </c>
      <c r="G1219">
        <f>Table1[[#This Row],[m_miasto]]+Table1[[#This Row],[k_miasto]]+Table1[[#This Row],[m_wies]]+Table1[[#This Row],[k_wies]]</f>
        <v>342808</v>
      </c>
      <c r="H1219">
        <f>Table1[[#This Row],[m_miasto]]+Table1[[#This Row],[k_miasto]]</f>
        <v>190458</v>
      </c>
      <c r="I1219">
        <f>Table1[[#This Row],[m_wies]]+Table1[[#This Row],[k_wies]]</f>
        <v>152350</v>
      </c>
      <c r="J1219" s="1">
        <f>Table1[[#This Row],[m_miasto]]*Table1[[#This Row],[wiek]]</f>
        <v>489615</v>
      </c>
      <c r="K1219" s="1">
        <f>Table1[[#This Row],[m_miasto]]+Table1[[#This Row],[m_wies]]-Table1[[#This Row],[k_miasto]]-Table1[[#This Row],[k_wies]]</f>
        <v>10066</v>
      </c>
      <c r="L1219" s="1" cm="1">
        <f t="array" ref="L1219">_xlfn.IFS(A1218&lt;&gt;Table1[[#This Row],[rok]],0,AND(L1218=0, Table1[[#This Row],[Column1]]&lt;0),Table1[[#This Row],[wiek]]*Table1[[#This Row],[rok]],L1218&lt;&gt;0,L1218,L1218=0,L1218)</f>
        <v>0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x14ac:dyDescent="0.3">
      <c r="A1220">
        <v>2025</v>
      </c>
      <c r="B1220">
        <v>6</v>
      </c>
      <c r="C1220">
        <v>98849</v>
      </c>
      <c r="D1220">
        <v>93430</v>
      </c>
      <c r="E1220">
        <v>79232</v>
      </c>
      <c r="F1220">
        <v>74486</v>
      </c>
      <c r="G1220">
        <f>Table1[[#This Row],[m_miasto]]+Table1[[#This Row],[k_miasto]]+Table1[[#This Row],[m_wies]]+Table1[[#This Row],[k_wies]]</f>
        <v>345997</v>
      </c>
      <c r="H1220">
        <f>Table1[[#This Row],[m_miasto]]+Table1[[#This Row],[k_miasto]]</f>
        <v>192279</v>
      </c>
      <c r="I1220">
        <f>Table1[[#This Row],[m_wies]]+Table1[[#This Row],[k_wies]]</f>
        <v>153718</v>
      </c>
      <c r="J1220" s="1">
        <f>Table1[[#This Row],[m_miasto]]*Table1[[#This Row],[wiek]]</f>
        <v>593094</v>
      </c>
      <c r="K1220" s="1">
        <f>Table1[[#This Row],[m_miasto]]+Table1[[#This Row],[m_wies]]-Table1[[#This Row],[k_miasto]]-Table1[[#This Row],[k_wies]]</f>
        <v>10165</v>
      </c>
      <c r="L1220" s="1" cm="1">
        <f t="array" ref="L1220">_xlfn.IFS(A1219&lt;&gt;Table1[[#This Row],[rok]],0,AND(L1219=0, Table1[[#This Row],[Column1]]&lt;0),Table1[[#This Row],[wiek]]*Table1[[#This Row],[rok]],L1219&lt;&gt;0,L1219,L1219=0,L1219)</f>
        <v>0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x14ac:dyDescent="0.3">
      <c r="A1221">
        <v>2025</v>
      </c>
      <c r="B1221">
        <v>7</v>
      </c>
      <c r="C1221">
        <v>99400</v>
      </c>
      <c r="D1221">
        <v>93972</v>
      </c>
      <c r="E1221">
        <v>79734</v>
      </c>
      <c r="F1221">
        <v>74934</v>
      </c>
      <c r="G1221">
        <f>Table1[[#This Row],[m_miasto]]+Table1[[#This Row],[k_miasto]]+Table1[[#This Row],[m_wies]]+Table1[[#This Row],[k_wies]]</f>
        <v>348040</v>
      </c>
      <c r="H1221">
        <f>Table1[[#This Row],[m_miasto]]+Table1[[#This Row],[k_miasto]]</f>
        <v>193372</v>
      </c>
      <c r="I1221">
        <f>Table1[[#This Row],[m_wies]]+Table1[[#This Row],[k_wies]]</f>
        <v>154668</v>
      </c>
      <c r="J1221" s="1">
        <f>Table1[[#This Row],[m_miasto]]*Table1[[#This Row],[wiek]]</f>
        <v>695800</v>
      </c>
      <c r="K1221" s="1">
        <f>Table1[[#This Row],[m_miasto]]+Table1[[#This Row],[m_wies]]-Table1[[#This Row],[k_miasto]]-Table1[[#This Row],[k_wies]]</f>
        <v>10228</v>
      </c>
      <c r="L1221" s="1" cm="1">
        <f t="array" ref="L1221">_xlfn.IFS(A1220&lt;&gt;Table1[[#This Row],[rok]],0,AND(L1220=0, Table1[[#This Row],[Column1]]&lt;0),Table1[[#This Row],[wiek]]*Table1[[#This Row],[rok]],L1220&lt;&gt;0,L1220,L1220=0,L1220)</f>
        <v>0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x14ac:dyDescent="0.3">
      <c r="A1222">
        <v>2025</v>
      </c>
      <c r="B1222">
        <v>8</v>
      </c>
      <c r="C1222">
        <v>99249</v>
      </c>
      <c r="D1222">
        <v>93843</v>
      </c>
      <c r="E1222">
        <v>80186</v>
      </c>
      <c r="F1222">
        <v>75342</v>
      </c>
      <c r="G1222">
        <f>Table1[[#This Row],[m_miasto]]+Table1[[#This Row],[k_miasto]]+Table1[[#This Row],[m_wies]]+Table1[[#This Row],[k_wies]]</f>
        <v>348620</v>
      </c>
      <c r="H1222">
        <f>Table1[[#This Row],[m_miasto]]+Table1[[#This Row],[k_miasto]]</f>
        <v>193092</v>
      </c>
      <c r="I1222">
        <f>Table1[[#This Row],[m_wies]]+Table1[[#This Row],[k_wies]]</f>
        <v>155528</v>
      </c>
      <c r="J1222" s="1">
        <f>Table1[[#This Row],[m_miasto]]*Table1[[#This Row],[wiek]]</f>
        <v>793992</v>
      </c>
      <c r="K1222" s="1">
        <f>Table1[[#This Row],[m_miasto]]+Table1[[#This Row],[m_wies]]-Table1[[#This Row],[k_miasto]]-Table1[[#This Row],[k_wies]]</f>
        <v>10250</v>
      </c>
      <c r="L1222" s="1" cm="1">
        <f t="array" ref="L1222">_xlfn.IFS(A1221&lt;&gt;Table1[[#This Row],[rok]],0,AND(L1221=0, Table1[[#This Row],[Column1]]&lt;0),Table1[[#This Row],[wiek]]*Table1[[#This Row],[rok]],L1221&lt;&gt;0,L1221,L1221=0,L1221)</f>
        <v>0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x14ac:dyDescent="0.3">
      <c r="A1223">
        <v>2025</v>
      </c>
      <c r="B1223">
        <v>9</v>
      </c>
      <c r="C1223">
        <v>99805</v>
      </c>
      <c r="D1223">
        <v>94385</v>
      </c>
      <c r="E1223">
        <v>80876</v>
      </c>
      <c r="F1223">
        <v>75988</v>
      </c>
      <c r="G1223">
        <f>Table1[[#This Row],[m_miasto]]+Table1[[#This Row],[k_miasto]]+Table1[[#This Row],[m_wies]]+Table1[[#This Row],[k_wies]]</f>
        <v>351054</v>
      </c>
      <c r="H1223">
        <f>Table1[[#This Row],[m_miasto]]+Table1[[#This Row],[k_miasto]]</f>
        <v>194190</v>
      </c>
      <c r="I1223">
        <f>Table1[[#This Row],[m_wies]]+Table1[[#This Row],[k_wies]]</f>
        <v>156864</v>
      </c>
      <c r="J1223" s="1">
        <f>Table1[[#This Row],[m_miasto]]*Table1[[#This Row],[wiek]]</f>
        <v>898245</v>
      </c>
      <c r="K1223" s="1">
        <f>Table1[[#This Row],[m_miasto]]+Table1[[#This Row],[m_wies]]-Table1[[#This Row],[k_miasto]]-Table1[[#This Row],[k_wies]]</f>
        <v>10308</v>
      </c>
      <c r="L1223" s="1" cm="1">
        <f t="array" ref="L1223">_xlfn.IFS(A1222&lt;&gt;Table1[[#This Row],[rok]],0,AND(L1222=0, Table1[[#This Row],[Column1]]&lt;0),Table1[[#This Row],[wiek]]*Table1[[#This Row],[rok]],L1222&lt;&gt;0,L1222,L1222=0,L1222)</f>
        <v>0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x14ac:dyDescent="0.3">
      <c r="A1224">
        <v>2025</v>
      </c>
      <c r="B1224">
        <v>10</v>
      </c>
      <c r="C1224">
        <v>101118</v>
      </c>
      <c r="D1224">
        <v>95637</v>
      </c>
      <c r="E1224">
        <v>81927</v>
      </c>
      <c r="F1224">
        <v>76976</v>
      </c>
      <c r="G1224">
        <f>Table1[[#This Row],[m_miasto]]+Table1[[#This Row],[k_miasto]]+Table1[[#This Row],[m_wies]]+Table1[[#This Row],[k_wies]]</f>
        <v>355658</v>
      </c>
      <c r="H1224">
        <f>Table1[[#This Row],[m_miasto]]+Table1[[#This Row],[k_miasto]]</f>
        <v>196755</v>
      </c>
      <c r="I1224">
        <f>Table1[[#This Row],[m_wies]]+Table1[[#This Row],[k_wies]]</f>
        <v>158903</v>
      </c>
      <c r="J1224" s="1">
        <f>Table1[[#This Row],[m_miasto]]*Table1[[#This Row],[wiek]]</f>
        <v>1011180</v>
      </c>
      <c r="K1224" s="1">
        <f>Table1[[#This Row],[m_miasto]]+Table1[[#This Row],[m_wies]]-Table1[[#This Row],[k_miasto]]-Table1[[#This Row],[k_wies]]</f>
        <v>10432</v>
      </c>
      <c r="L1224" s="1" cm="1">
        <f t="array" ref="L1224">_xlfn.IFS(A1223&lt;&gt;Table1[[#This Row],[rok]],0,AND(L1223=0, Table1[[#This Row],[Column1]]&lt;0),Table1[[#This Row],[wiek]]*Table1[[#This Row],[rok]],L1223&lt;&gt;0,L1223,L1223=0,L1223)</f>
        <v>0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x14ac:dyDescent="0.3">
      <c r="A1225">
        <v>2025</v>
      </c>
      <c r="B1225">
        <v>11</v>
      </c>
      <c r="C1225">
        <v>102891</v>
      </c>
      <c r="D1225">
        <v>97324</v>
      </c>
      <c r="E1225">
        <v>83231</v>
      </c>
      <c r="F1225">
        <v>78210</v>
      </c>
      <c r="G1225">
        <f>Table1[[#This Row],[m_miasto]]+Table1[[#This Row],[k_miasto]]+Table1[[#This Row],[m_wies]]+Table1[[#This Row],[k_wies]]</f>
        <v>361656</v>
      </c>
      <c r="H1225">
        <f>Table1[[#This Row],[m_miasto]]+Table1[[#This Row],[k_miasto]]</f>
        <v>200215</v>
      </c>
      <c r="I1225">
        <f>Table1[[#This Row],[m_wies]]+Table1[[#This Row],[k_wies]]</f>
        <v>161441</v>
      </c>
      <c r="J1225" s="1">
        <f>Table1[[#This Row],[m_miasto]]*Table1[[#This Row],[wiek]]</f>
        <v>1131801</v>
      </c>
      <c r="K1225" s="1">
        <f>Table1[[#This Row],[m_miasto]]+Table1[[#This Row],[m_wies]]-Table1[[#This Row],[k_miasto]]-Table1[[#This Row],[k_wies]]</f>
        <v>10588</v>
      </c>
      <c r="L1225" s="1" cm="1">
        <f t="array" ref="L1225">_xlfn.IFS(A1224&lt;&gt;Table1[[#This Row],[rok]],0,AND(L1224=0, Table1[[#This Row],[Column1]]&lt;0),Table1[[#This Row],[wiek]]*Table1[[#This Row],[rok]],L1224&lt;&gt;0,L1224,L1224=0,L1224)</f>
        <v>0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x14ac:dyDescent="0.3">
      <c r="A1226">
        <v>2025</v>
      </c>
      <c r="B1226">
        <v>12</v>
      </c>
      <c r="C1226">
        <v>103282</v>
      </c>
      <c r="D1226">
        <v>97963</v>
      </c>
      <c r="E1226">
        <v>82236</v>
      </c>
      <c r="F1226">
        <v>77897</v>
      </c>
      <c r="G1226">
        <f>Table1[[#This Row],[m_miasto]]+Table1[[#This Row],[k_miasto]]+Table1[[#This Row],[m_wies]]+Table1[[#This Row],[k_wies]]</f>
        <v>361378</v>
      </c>
      <c r="H1226">
        <f>Table1[[#This Row],[m_miasto]]+Table1[[#This Row],[k_miasto]]</f>
        <v>201245</v>
      </c>
      <c r="I1226">
        <f>Table1[[#This Row],[m_wies]]+Table1[[#This Row],[k_wies]]</f>
        <v>160133</v>
      </c>
      <c r="J1226" s="1">
        <f>Table1[[#This Row],[m_miasto]]*Table1[[#This Row],[wiek]]</f>
        <v>1239384</v>
      </c>
      <c r="K1226" s="1">
        <f>Table1[[#This Row],[m_miasto]]+Table1[[#This Row],[m_wies]]-Table1[[#This Row],[k_miasto]]-Table1[[#This Row],[k_wies]]</f>
        <v>9658</v>
      </c>
      <c r="L1226" s="1" cm="1">
        <f t="array" ref="L1226">_xlfn.IFS(A1225&lt;&gt;Table1[[#This Row],[rok]],0,AND(L1225=0, Table1[[#This Row],[Column1]]&lt;0),Table1[[#This Row],[wiek]]*Table1[[#This Row],[rok]],L1225&lt;&gt;0,L1225,L1225=0,L1225)</f>
        <v>0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x14ac:dyDescent="0.3">
      <c r="A1227">
        <v>2025</v>
      </c>
      <c r="B1227">
        <v>13</v>
      </c>
      <c r="C1227">
        <v>111159</v>
      </c>
      <c r="D1227">
        <v>105101</v>
      </c>
      <c r="E1227">
        <v>88691</v>
      </c>
      <c r="F1227">
        <v>83594</v>
      </c>
      <c r="G1227">
        <f>Table1[[#This Row],[m_miasto]]+Table1[[#This Row],[k_miasto]]+Table1[[#This Row],[m_wies]]+Table1[[#This Row],[k_wies]]</f>
        <v>388545</v>
      </c>
      <c r="H1227">
        <f>Table1[[#This Row],[m_miasto]]+Table1[[#This Row],[k_miasto]]</f>
        <v>216260</v>
      </c>
      <c r="I1227">
        <f>Table1[[#This Row],[m_wies]]+Table1[[#This Row],[k_wies]]</f>
        <v>172285</v>
      </c>
      <c r="J1227" s="1">
        <f>Table1[[#This Row],[m_miasto]]*Table1[[#This Row],[wiek]]</f>
        <v>1445067</v>
      </c>
      <c r="K1227" s="1">
        <f>Table1[[#This Row],[m_miasto]]+Table1[[#This Row],[m_wies]]-Table1[[#This Row],[k_miasto]]-Table1[[#This Row],[k_wies]]</f>
        <v>11155</v>
      </c>
      <c r="L1227" s="1" cm="1">
        <f t="array" ref="L1227">_xlfn.IFS(A1226&lt;&gt;Table1[[#This Row],[rok]],0,AND(L1226=0, Table1[[#This Row],[Column1]]&lt;0),Table1[[#This Row],[wiek]]*Table1[[#This Row],[rok]],L1226&lt;&gt;0,L1226,L1226=0,L1226)</f>
        <v>0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x14ac:dyDescent="0.3">
      <c r="A1228">
        <v>2025</v>
      </c>
      <c r="B1228">
        <v>14</v>
      </c>
      <c r="C1228">
        <v>113207</v>
      </c>
      <c r="D1228">
        <v>106781</v>
      </c>
      <c r="E1228">
        <v>90205</v>
      </c>
      <c r="F1228">
        <v>85355</v>
      </c>
      <c r="G1228">
        <f>Table1[[#This Row],[m_miasto]]+Table1[[#This Row],[k_miasto]]+Table1[[#This Row],[m_wies]]+Table1[[#This Row],[k_wies]]</f>
        <v>395548</v>
      </c>
      <c r="H1228">
        <f>Table1[[#This Row],[m_miasto]]+Table1[[#This Row],[k_miasto]]</f>
        <v>219988</v>
      </c>
      <c r="I1228">
        <f>Table1[[#This Row],[m_wies]]+Table1[[#This Row],[k_wies]]</f>
        <v>175560</v>
      </c>
      <c r="J1228" s="1">
        <f>Table1[[#This Row],[m_miasto]]*Table1[[#This Row],[wiek]]</f>
        <v>1584898</v>
      </c>
      <c r="K1228" s="1">
        <f>Table1[[#This Row],[m_miasto]]+Table1[[#This Row],[m_wies]]-Table1[[#This Row],[k_miasto]]-Table1[[#This Row],[k_wies]]</f>
        <v>11276</v>
      </c>
      <c r="L1228" s="1" cm="1">
        <f t="array" ref="L1228">_xlfn.IFS(A1227&lt;&gt;Table1[[#This Row],[rok]],0,AND(L1227=0, Table1[[#This Row],[Column1]]&lt;0),Table1[[#This Row],[wiek]]*Table1[[#This Row],[rok]],L1227&lt;&gt;0,L1227,L1227=0,L1227)</f>
        <v>0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x14ac:dyDescent="0.3">
      <c r="A1229">
        <v>2025</v>
      </c>
      <c r="B1229">
        <v>15</v>
      </c>
      <c r="C1229">
        <v>117886</v>
      </c>
      <c r="D1229">
        <v>111826</v>
      </c>
      <c r="E1229">
        <v>94118</v>
      </c>
      <c r="F1229">
        <v>88902</v>
      </c>
      <c r="G1229">
        <f>Table1[[#This Row],[m_miasto]]+Table1[[#This Row],[k_miasto]]+Table1[[#This Row],[m_wies]]+Table1[[#This Row],[k_wies]]</f>
        <v>412732</v>
      </c>
      <c r="H1229">
        <f>Table1[[#This Row],[m_miasto]]+Table1[[#This Row],[k_miasto]]</f>
        <v>229712</v>
      </c>
      <c r="I1229">
        <f>Table1[[#This Row],[m_wies]]+Table1[[#This Row],[k_wies]]</f>
        <v>183020</v>
      </c>
      <c r="J1229" s="1">
        <f>Table1[[#This Row],[m_miasto]]*Table1[[#This Row],[wiek]]</f>
        <v>1768290</v>
      </c>
      <c r="K1229" s="1">
        <f>Table1[[#This Row],[m_miasto]]+Table1[[#This Row],[m_wies]]-Table1[[#This Row],[k_miasto]]-Table1[[#This Row],[k_wies]]</f>
        <v>11276</v>
      </c>
      <c r="L1229" s="1" cm="1">
        <f t="array" ref="L1229">_xlfn.IFS(A1228&lt;&gt;Table1[[#This Row],[rok]],0,AND(L1228=0, Table1[[#This Row],[Column1]]&lt;0),Table1[[#This Row],[wiek]]*Table1[[#This Row],[rok]],L1228&lt;&gt;0,L1228,L1228=0,L1228)</f>
        <v>0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x14ac:dyDescent="0.3">
      <c r="A1230">
        <v>2025</v>
      </c>
      <c r="B1230">
        <v>16</v>
      </c>
      <c r="C1230">
        <v>122250</v>
      </c>
      <c r="D1230">
        <v>116627</v>
      </c>
      <c r="E1230">
        <v>98501</v>
      </c>
      <c r="F1230">
        <v>93982</v>
      </c>
      <c r="G1230">
        <f>Table1[[#This Row],[m_miasto]]+Table1[[#This Row],[k_miasto]]+Table1[[#This Row],[m_wies]]+Table1[[#This Row],[k_wies]]</f>
        <v>431360</v>
      </c>
      <c r="H1230">
        <f>Table1[[#This Row],[m_miasto]]+Table1[[#This Row],[k_miasto]]</f>
        <v>238877</v>
      </c>
      <c r="I1230">
        <f>Table1[[#This Row],[m_wies]]+Table1[[#This Row],[k_wies]]</f>
        <v>192483</v>
      </c>
      <c r="J1230" s="1">
        <f>Table1[[#This Row],[m_miasto]]*Table1[[#This Row],[wiek]]</f>
        <v>1956000</v>
      </c>
      <c r="K1230" s="1">
        <f>Table1[[#This Row],[m_miasto]]+Table1[[#This Row],[m_wies]]-Table1[[#This Row],[k_miasto]]-Table1[[#This Row],[k_wies]]</f>
        <v>10142</v>
      </c>
      <c r="L1230" s="1" cm="1">
        <f t="array" ref="L1230">_xlfn.IFS(A1229&lt;&gt;Table1[[#This Row],[rok]],0,AND(L1229=0, Table1[[#This Row],[Column1]]&lt;0),Table1[[#This Row],[wiek]]*Table1[[#This Row],[rok]],L1229&lt;&gt;0,L1229,L1229=0,L1229)</f>
        <v>0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x14ac:dyDescent="0.3">
      <c r="A1231">
        <v>2025</v>
      </c>
      <c r="B1231">
        <v>17</v>
      </c>
      <c r="C1231">
        <v>120449</v>
      </c>
      <c r="D1231">
        <v>115414</v>
      </c>
      <c r="E1231">
        <v>99058</v>
      </c>
      <c r="F1231">
        <v>94175</v>
      </c>
      <c r="G1231">
        <f>Table1[[#This Row],[m_miasto]]+Table1[[#This Row],[k_miasto]]+Table1[[#This Row],[m_wies]]+Table1[[#This Row],[k_wies]]</f>
        <v>429096</v>
      </c>
      <c r="H1231">
        <f>Table1[[#This Row],[m_miasto]]+Table1[[#This Row],[k_miasto]]</f>
        <v>235863</v>
      </c>
      <c r="I1231">
        <f>Table1[[#This Row],[m_wies]]+Table1[[#This Row],[k_wies]]</f>
        <v>193233</v>
      </c>
      <c r="J1231" s="1">
        <f>Table1[[#This Row],[m_miasto]]*Table1[[#This Row],[wiek]]</f>
        <v>2047633</v>
      </c>
      <c r="K1231" s="1">
        <f>Table1[[#This Row],[m_miasto]]+Table1[[#This Row],[m_wies]]-Table1[[#This Row],[k_miasto]]-Table1[[#This Row],[k_wies]]</f>
        <v>9918</v>
      </c>
      <c r="L1231" s="1" cm="1">
        <f t="array" ref="L1231">_xlfn.IFS(A1230&lt;&gt;Table1[[#This Row],[rok]],0,AND(L1230=0, Table1[[#This Row],[Column1]]&lt;0),Table1[[#This Row],[wiek]]*Table1[[#This Row],[rok]],L1230&lt;&gt;0,L1230,L1230=0,L1230)</f>
        <v>0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x14ac:dyDescent="0.3">
      <c r="A1232">
        <v>2025</v>
      </c>
      <c r="B1232">
        <v>18</v>
      </c>
      <c r="C1232">
        <v>111955</v>
      </c>
      <c r="D1232">
        <v>107189</v>
      </c>
      <c r="E1232">
        <v>93604</v>
      </c>
      <c r="F1232">
        <v>88602</v>
      </c>
      <c r="G1232">
        <f>Table1[[#This Row],[m_miasto]]+Table1[[#This Row],[k_miasto]]+Table1[[#This Row],[m_wies]]+Table1[[#This Row],[k_wies]]</f>
        <v>401350</v>
      </c>
      <c r="H1232">
        <f>Table1[[#This Row],[m_miasto]]+Table1[[#This Row],[k_miasto]]</f>
        <v>219144</v>
      </c>
      <c r="I1232">
        <f>Table1[[#This Row],[m_wies]]+Table1[[#This Row],[k_wies]]</f>
        <v>182206</v>
      </c>
      <c r="J1232" s="1">
        <f>Table1[[#This Row],[m_miasto]]*Table1[[#This Row],[wiek]]</f>
        <v>2015190</v>
      </c>
      <c r="K1232" s="1">
        <f>Table1[[#This Row],[m_miasto]]+Table1[[#This Row],[m_wies]]-Table1[[#This Row],[k_miasto]]-Table1[[#This Row],[k_wies]]</f>
        <v>9768</v>
      </c>
      <c r="L1232" s="1" cm="1">
        <f t="array" ref="L1232">_xlfn.IFS(A1231&lt;&gt;Table1[[#This Row],[rok]],0,AND(L1231=0, Table1[[#This Row],[Column1]]&lt;0),Table1[[#This Row],[wiek]]*Table1[[#This Row],[rok]],L1231&lt;&gt;0,L1231,L1231=0,L1231)</f>
        <v>0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x14ac:dyDescent="0.3">
      <c r="A1233">
        <v>2025</v>
      </c>
      <c r="B1233">
        <v>19</v>
      </c>
      <c r="C1233">
        <v>105811</v>
      </c>
      <c r="D1233">
        <v>101255</v>
      </c>
      <c r="E1233">
        <v>89403</v>
      </c>
      <c r="F1233">
        <v>84557</v>
      </c>
      <c r="G1233">
        <f>Table1[[#This Row],[m_miasto]]+Table1[[#This Row],[k_miasto]]+Table1[[#This Row],[m_wies]]+Table1[[#This Row],[k_wies]]</f>
        <v>381026</v>
      </c>
      <c r="H1233">
        <f>Table1[[#This Row],[m_miasto]]+Table1[[#This Row],[k_miasto]]</f>
        <v>207066</v>
      </c>
      <c r="I1233">
        <f>Table1[[#This Row],[m_wies]]+Table1[[#This Row],[k_wies]]</f>
        <v>173960</v>
      </c>
      <c r="J1233" s="1">
        <f>Table1[[#This Row],[m_miasto]]*Table1[[#This Row],[wiek]]</f>
        <v>2010409</v>
      </c>
      <c r="K1233" s="1">
        <f>Table1[[#This Row],[m_miasto]]+Table1[[#This Row],[m_wies]]-Table1[[#This Row],[k_miasto]]-Table1[[#This Row],[k_wies]]</f>
        <v>9402</v>
      </c>
      <c r="L1233" s="1" cm="1">
        <f t="array" ref="L1233">_xlfn.IFS(A1232&lt;&gt;Table1[[#This Row],[rok]],0,AND(L1232=0, Table1[[#This Row],[Column1]]&lt;0),Table1[[#This Row],[wiek]]*Table1[[#This Row],[rok]],L1232&lt;&gt;0,L1232,L1232=0,L1232)</f>
        <v>0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x14ac:dyDescent="0.3">
      <c r="A1234">
        <v>2025</v>
      </c>
      <c r="B1234">
        <v>20</v>
      </c>
      <c r="C1234">
        <v>101080</v>
      </c>
      <c r="D1234">
        <v>96795</v>
      </c>
      <c r="E1234">
        <v>86597</v>
      </c>
      <c r="F1234">
        <v>82389</v>
      </c>
      <c r="G1234">
        <f>Table1[[#This Row],[m_miasto]]+Table1[[#This Row],[k_miasto]]+Table1[[#This Row],[m_wies]]+Table1[[#This Row],[k_wies]]</f>
        <v>366861</v>
      </c>
      <c r="H1234">
        <f>Table1[[#This Row],[m_miasto]]+Table1[[#This Row],[k_miasto]]</f>
        <v>197875</v>
      </c>
      <c r="I1234">
        <f>Table1[[#This Row],[m_wies]]+Table1[[#This Row],[k_wies]]</f>
        <v>168986</v>
      </c>
      <c r="J1234" s="1">
        <f>Table1[[#This Row],[m_miasto]]*Table1[[#This Row],[wiek]]</f>
        <v>2021600</v>
      </c>
      <c r="K1234" s="1">
        <f>Table1[[#This Row],[m_miasto]]+Table1[[#This Row],[m_wies]]-Table1[[#This Row],[k_miasto]]-Table1[[#This Row],[k_wies]]</f>
        <v>8493</v>
      </c>
      <c r="L1234" s="1" cm="1">
        <f t="array" ref="L1234">_xlfn.IFS(A1233&lt;&gt;Table1[[#This Row],[rok]],0,AND(L1233=0, Table1[[#This Row],[Column1]]&lt;0),Table1[[#This Row],[wiek]]*Table1[[#This Row],[rok]],L1233&lt;&gt;0,L1233,L1233=0,L1233)</f>
        <v>0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x14ac:dyDescent="0.3">
      <c r="A1235">
        <v>2025</v>
      </c>
      <c r="B1235">
        <v>21</v>
      </c>
      <c r="C1235">
        <v>97504</v>
      </c>
      <c r="D1235">
        <v>93042</v>
      </c>
      <c r="E1235">
        <v>84640</v>
      </c>
      <c r="F1235">
        <v>80010</v>
      </c>
      <c r="G1235">
        <f>Table1[[#This Row],[m_miasto]]+Table1[[#This Row],[k_miasto]]+Table1[[#This Row],[m_wies]]+Table1[[#This Row],[k_wies]]</f>
        <v>355196</v>
      </c>
      <c r="H1235">
        <f>Table1[[#This Row],[m_miasto]]+Table1[[#This Row],[k_miasto]]</f>
        <v>190546</v>
      </c>
      <c r="I1235">
        <f>Table1[[#This Row],[m_wies]]+Table1[[#This Row],[k_wies]]</f>
        <v>164650</v>
      </c>
      <c r="J1235" s="1">
        <f>Table1[[#This Row],[m_miasto]]*Table1[[#This Row],[wiek]]</f>
        <v>2047584</v>
      </c>
      <c r="K1235" s="1">
        <f>Table1[[#This Row],[m_miasto]]+Table1[[#This Row],[m_wies]]-Table1[[#This Row],[k_miasto]]-Table1[[#This Row],[k_wies]]</f>
        <v>9092</v>
      </c>
      <c r="L1235" s="1" cm="1">
        <f t="array" ref="L1235">_xlfn.IFS(A1234&lt;&gt;Table1[[#This Row],[rok]],0,AND(L1234=0, Table1[[#This Row],[Column1]]&lt;0),Table1[[#This Row],[wiek]]*Table1[[#This Row],[rok]],L1234&lt;&gt;0,L1234,L1234=0,L1234)</f>
        <v>0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x14ac:dyDescent="0.3">
      <c r="A1236">
        <v>2025</v>
      </c>
      <c r="B1236">
        <v>22</v>
      </c>
      <c r="C1236">
        <v>94425</v>
      </c>
      <c r="D1236">
        <v>91288</v>
      </c>
      <c r="E1236">
        <v>84124</v>
      </c>
      <c r="F1236">
        <v>79177</v>
      </c>
      <c r="G1236">
        <f>Table1[[#This Row],[m_miasto]]+Table1[[#This Row],[k_miasto]]+Table1[[#This Row],[m_wies]]+Table1[[#This Row],[k_wies]]</f>
        <v>349014</v>
      </c>
      <c r="H1236">
        <f>Table1[[#This Row],[m_miasto]]+Table1[[#This Row],[k_miasto]]</f>
        <v>185713</v>
      </c>
      <c r="I1236">
        <f>Table1[[#This Row],[m_wies]]+Table1[[#This Row],[k_wies]]</f>
        <v>163301</v>
      </c>
      <c r="J1236" s="1">
        <f>Table1[[#This Row],[m_miasto]]*Table1[[#This Row],[wiek]]</f>
        <v>2077350</v>
      </c>
      <c r="K1236" s="1">
        <f>Table1[[#This Row],[m_miasto]]+Table1[[#This Row],[m_wies]]-Table1[[#This Row],[k_miasto]]-Table1[[#This Row],[k_wies]]</f>
        <v>8084</v>
      </c>
      <c r="L1236" s="1" cm="1">
        <f t="array" ref="L1236">_xlfn.IFS(A1235&lt;&gt;Table1[[#This Row],[rok]],0,AND(L1235=0, Table1[[#This Row],[Column1]]&lt;0),Table1[[#This Row],[wiek]]*Table1[[#This Row],[rok]],L1235&lt;&gt;0,L1235,L1235=0,L1235)</f>
        <v>0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x14ac:dyDescent="0.3">
      <c r="A1237">
        <v>2025</v>
      </c>
      <c r="B1237">
        <v>23</v>
      </c>
      <c r="C1237">
        <v>94842</v>
      </c>
      <c r="D1237">
        <v>91488</v>
      </c>
      <c r="E1237">
        <v>85691</v>
      </c>
      <c r="F1237">
        <v>80484</v>
      </c>
      <c r="G1237">
        <f>Table1[[#This Row],[m_miasto]]+Table1[[#This Row],[k_miasto]]+Table1[[#This Row],[m_wies]]+Table1[[#This Row],[k_wies]]</f>
        <v>352505</v>
      </c>
      <c r="H1237">
        <f>Table1[[#This Row],[m_miasto]]+Table1[[#This Row],[k_miasto]]</f>
        <v>186330</v>
      </c>
      <c r="I1237">
        <f>Table1[[#This Row],[m_wies]]+Table1[[#This Row],[k_wies]]</f>
        <v>166175</v>
      </c>
      <c r="J1237" s="1">
        <f>Table1[[#This Row],[m_miasto]]*Table1[[#This Row],[wiek]]</f>
        <v>2181366</v>
      </c>
      <c r="K1237" s="1">
        <f>Table1[[#This Row],[m_miasto]]+Table1[[#This Row],[m_wies]]-Table1[[#This Row],[k_miasto]]-Table1[[#This Row],[k_wies]]</f>
        <v>8561</v>
      </c>
      <c r="L1237" s="1" cm="1">
        <f t="array" ref="L1237">_xlfn.IFS(A1236&lt;&gt;Table1[[#This Row],[rok]],0,AND(L1236=0, Table1[[#This Row],[Column1]]&lt;0),Table1[[#This Row],[wiek]]*Table1[[#This Row],[rok]],L1236&lt;&gt;0,L1236,L1236=0,L1236)</f>
        <v>0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x14ac:dyDescent="0.3">
      <c r="A1238">
        <v>2025</v>
      </c>
      <c r="B1238">
        <v>24</v>
      </c>
      <c r="C1238">
        <v>98457</v>
      </c>
      <c r="D1238">
        <v>95268</v>
      </c>
      <c r="E1238">
        <v>88325</v>
      </c>
      <c r="F1238">
        <v>82893</v>
      </c>
      <c r="G1238">
        <f>Table1[[#This Row],[m_miasto]]+Table1[[#This Row],[k_miasto]]+Table1[[#This Row],[m_wies]]+Table1[[#This Row],[k_wies]]</f>
        <v>364943</v>
      </c>
      <c r="H1238">
        <f>Table1[[#This Row],[m_miasto]]+Table1[[#This Row],[k_miasto]]</f>
        <v>193725</v>
      </c>
      <c r="I1238">
        <f>Table1[[#This Row],[m_wies]]+Table1[[#This Row],[k_wies]]</f>
        <v>171218</v>
      </c>
      <c r="J1238" s="1">
        <f>Table1[[#This Row],[m_miasto]]*Table1[[#This Row],[wiek]]</f>
        <v>2362968</v>
      </c>
      <c r="K1238" s="1">
        <f>Table1[[#This Row],[m_miasto]]+Table1[[#This Row],[m_wies]]-Table1[[#This Row],[k_miasto]]-Table1[[#This Row],[k_wies]]</f>
        <v>8621</v>
      </c>
      <c r="L1238" s="1" cm="1">
        <f t="array" ref="L1238">_xlfn.IFS(A1237&lt;&gt;Table1[[#This Row],[rok]],0,AND(L1237=0, Table1[[#This Row],[Column1]]&lt;0),Table1[[#This Row],[wiek]]*Table1[[#This Row],[rok]],L1237&lt;&gt;0,L1237,L1237=0,L1237)</f>
        <v>0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x14ac:dyDescent="0.3">
      <c r="A1239">
        <v>2025</v>
      </c>
      <c r="B1239">
        <v>25</v>
      </c>
      <c r="C1239">
        <v>101403</v>
      </c>
      <c r="D1239">
        <v>98422</v>
      </c>
      <c r="E1239">
        <v>90614</v>
      </c>
      <c r="F1239">
        <v>84610</v>
      </c>
      <c r="G1239">
        <f>Table1[[#This Row],[m_miasto]]+Table1[[#This Row],[k_miasto]]+Table1[[#This Row],[m_wies]]+Table1[[#This Row],[k_wies]]</f>
        <v>375049</v>
      </c>
      <c r="H1239">
        <f>Table1[[#This Row],[m_miasto]]+Table1[[#This Row],[k_miasto]]</f>
        <v>199825</v>
      </c>
      <c r="I1239">
        <f>Table1[[#This Row],[m_wies]]+Table1[[#This Row],[k_wies]]</f>
        <v>175224</v>
      </c>
      <c r="J1239" s="1">
        <f>Table1[[#This Row],[m_miasto]]*Table1[[#This Row],[wiek]]</f>
        <v>2535075</v>
      </c>
      <c r="K1239" s="1">
        <f>Table1[[#This Row],[m_miasto]]+Table1[[#This Row],[m_wies]]-Table1[[#This Row],[k_miasto]]-Table1[[#This Row],[k_wies]]</f>
        <v>8985</v>
      </c>
      <c r="L1239" s="1" cm="1">
        <f t="array" ref="L1239">_xlfn.IFS(A1238&lt;&gt;Table1[[#This Row],[rok]],0,AND(L1238=0, Table1[[#This Row],[Column1]]&lt;0),Table1[[#This Row],[wiek]]*Table1[[#This Row],[rok]],L1238&lt;&gt;0,L1238,L1238=0,L1238)</f>
        <v>0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x14ac:dyDescent="0.3">
      <c r="A1240">
        <v>2025</v>
      </c>
      <c r="B1240">
        <v>26</v>
      </c>
      <c r="C1240">
        <v>101968</v>
      </c>
      <c r="D1240">
        <v>99367</v>
      </c>
      <c r="E1240">
        <v>91650</v>
      </c>
      <c r="F1240">
        <v>85318</v>
      </c>
      <c r="G1240">
        <f>Table1[[#This Row],[m_miasto]]+Table1[[#This Row],[k_miasto]]+Table1[[#This Row],[m_wies]]+Table1[[#This Row],[k_wies]]</f>
        <v>378303</v>
      </c>
      <c r="H1240">
        <f>Table1[[#This Row],[m_miasto]]+Table1[[#This Row],[k_miasto]]</f>
        <v>201335</v>
      </c>
      <c r="I1240">
        <f>Table1[[#This Row],[m_wies]]+Table1[[#This Row],[k_wies]]</f>
        <v>176968</v>
      </c>
      <c r="J1240" s="1">
        <f>Table1[[#This Row],[m_miasto]]*Table1[[#This Row],[wiek]]</f>
        <v>2651168</v>
      </c>
      <c r="K1240" s="1">
        <f>Table1[[#This Row],[m_miasto]]+Table1[[#This Row],[m_wies]]-Table1[[#This Row],[k_miasto]]-Table1[[#This Row],[k_wies]]</f>
        <v>8933</v>
      </c>
      <c r="L1240" s="1" cm="1">
        <f t="array" ref="L1240">_xlfn.IFS(A1239&lt;&gt;Table1[[#This Row],[rok]],0,AND(L1239=0, Table1[[#This Row],[Column1]]&lt;0),Table1[[#This Row],[wiek]]*Table1[[#This Row],[rok]],L1239&lt;&gt;0,L1239,L1239=0,L1239)</f>
        <v>0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x14ac:dyDescent="0.3">
      <c r="A1241">
        <v>2025</v>
      </c>
      <c r="B1241">
        <v>27</v>
      </c>
      <c r="C1241">
        <v>105823</v>
      </c>
      <c r="D1241">
        <v>102994</v>
      </c>
      <c r="E1241">
        <v>94033</v>
      </c>
      <c r="F1241">
        <v>86607</v>
      </c>
      <c r="G1241">
        <f>Table1[[#This Row],[m_miasto]]+Table1[[#This Row],[k_miasto]]+Table1[[#This Row],[m_wies]]+Table1[[#This Row],[k_wies]]</f>
        <v>389457</v>
      </c>
      <c r="H1241">
        <f>Table1[[#This Row],[m_miasto]]+Table1[[#This Row],[k_miasto]]</f>
        <v>208817</v>
      </c>
      <c r="I1241">
        <f>Table1[[#This Row],[m_wies]]+Table1[[#This Row],[k_wies]]</f>
        <v>180640</v>
      </c>
      <c r="J1241" s="1">
        <f>Table1[[#This Row],[m_miasto]]*Table1[[#This Row],[wiek]]</f>
        <v>2857221</v>
      </c>
      <c r="K1241" s="1">
        <f>Table1[[#This Row],[m_miasto]]+Table1[[#This Row],[m_wies]]-Table1[[#This Row],[k_miasto]]-Table1[[#This Row],[k_wies]]</f>
        <v>10255</v>
      </c>
      <c r="L1241" s="1" cm="1">
        <f t="array" ref="L1241">_xlfn.IFS(A1240&lt;&gt;Table1[[#This Row],[rok]],0,AND(L1240=0, Table1[[#This Row],[Column1]]&lt;0),Table1[[#This Row],[wiek]]*Table1[[#This Row],[rok]],L1240&lt;&gt;0,L1240,L1240=0,L1240)</f>
        <v>0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x14ac:dyDescent="0.3">
      <c r="A1242">
        <v>2025</v>
      </c>
      <c r="B1242">
        <v>28</v>
      </c>
      <c r="C1242">
        <v>112766</v>
      </c>
      <c r="D1242">
        <v>111943</v>
      </c>
      <c r="E1242">
        <v>94976</v>
      </c>
      <c r="F1242">
        <v>86176</v>
      </c>
      <c r="G1242">
        <f>Table1[[#This Row],[m_miasto]]+Table1[[#This Row],[k_miasto]]+Table1[[#This Row],[m_wies]]+Table1[[#This Row],[k_wies]]</f>
        <v>405861</v>
      </c>
      <c r="H1242">
        <f>Table1[[#This Row],[m_miasto]]+Table1[[#This Row],[k_miasto]]</f>
        <v>224709</v>
      </c>
      <c r="I1242">
        <f>Table1[[#This Row],[m_wies]]+Table1[[#This Row],[k_wies]]</f>
        <v>181152</v>
      </c>
      <c r="J1242" s="1">
        <f>Table1[[#This Row],[m_miasto]]*Table1[[#This Row],[wiek]]</f>
        <v>3157448</v>
      </c>
      <c r="K1242" s="1">
        <f>Table1[[#This Row],[m_miasto]]+Table1[[#This Row],[m_wies]]-Table1[[#This Row],[k_miasto]]-Table1[[#This Row],[k_wies]]</f>
        <v>9623</v>
      </c>
      <c r="L1242" s="1" cm="1">
        <f t="array" ref="L1242">_xlfn.IFS(A1241&lt;&gt;Table1[[#This Row],[rok]],0,AND(L1241=0, Table1[[#This Row],[Column1]]&lt;0),Table1[[#This Row],[wiek]]*Table1[[#This Row],[rok]],L1241&lt;&gt;0,L1241,L1241=0,L1241)</f>
        <v>0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x14ac:dyDescent="0.3">
      <c r="A1243">
        <v>2025</v>
      </c>
      <c r="B1243">
        <v>29</v>
      </c>
      <c r="C1243">
        <v>118188</v>
      </c>
      <c r="D1243">
        <v>117125</v>
      </c>
      <c r="E1243">
        <v>98323</v>
      </c>
      <c r="F1243">
        <v>88653</v>
      </c>
      <c r="G1243">
        <f>Table1[[#This Row],[m_miasto]]+Table1[[#This Row],[k_miasto]]+Table1[[#This Row],[m_wies]]+Table1[[#This Row],[k_wies]]</f>
        <v>422289</v>
      </c>
      <c r="H1243">
        <f>Table1[[#This Row],[m_miasto]]+Table1[[#This Row],[k_miasto]]</f>
        <v>235313</v>
      </c>
      <c r="I1243">
        <f>Table1[[#This Row],[m_wies]]+Table1[[#This Row],[k_wies]]</f>
        <v>186976</v>
      </c>
      <c r="J1243" s="1">
        <f>Table1[[#This Row],[m_miasto]]*Table1[[#This Row],[wiek]]</f>
        <v>3427452</v>
      </c>
      <c r="K1243" s="1">
        <f>Table1[[#This Row],[m_miasto]]+Table1[[#This Row],[m_wies]]-Table1[[#This Row],[k_miasto]]-Table1[[#This Row],[k_wies]]</f>
        <v>10733</v>
      </c>
      <c r="L1243" s="1" cm="1">
        <f t="array" ref="L1243">_xlfn.IFS(A1242&lt;&gt;Table1[[#This Row],[rok]],0,AND(L1242=0, Table1[[#This Row],[Column1]]&lt;0),Table1[[#This Row],[wiek]]*Table1[[#This Row],[rok]],L1242&lt;&gt;0,L1242,L1242=0,L1242)</f>
        <v>0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x14ac:dyDescent="0.3">
      <c r="A1244">
        <v>2025</v>
      </c>
      <c r="B1244">
        <v>30</v>
      </c>
      <c r="C1244">
        <v>118888</v>
      </c>
      <c r="D1244">
        <v>117792</v>
      </c>
      <c r="E1244">
        <v>102805</v>
      </c>
      <c r="F1244">
        <v>94608</v>
      </c>
      <c r="G1244">
        <f>Table1[[#This Row],[m_miasto]]+Table1[[#This Row],[k_miasto]]+Table1[[#This Row],[m_wies]]+Table1[[#This Row],[k_wies]]</f>
        <v>434093</v>
      </c>
      <c r="H1244">
        <f>Table1[[#This Row],[m_miasto]]+Table1[[#This Row],[k_miasto]]</f>
        <v>236680</v>
      </c>
      <c r="I1244">
        <f>Table1[[#This Row],[m_wies]]+Table1[[#This Row],[k_wies]]</f>
        <v>197413</v>
      </c>
      <c r="J1244" s="1">
        <f>Table1[[#This Row],[m_miasto]]*Table1[[#This Row],[wiek]]</f>
        <v>3566640</v>
      </c>
      <c r="K1244" s="1">
        <f>Table1[[#This Row],[m_miasto]]+Table1[[#This Row],[m_wies]]-Table1[[#This Row],[k_miasto]]-Table1[[#This Row],[k_wies]]</f>
        <v>9293</v>
      </c>
      <c r="L1244" s="1" cm="1">
        <f t="array" ref="L1244">_xlfn.IFS(A1243&lt;&gt;Table1[[#This Row],[rok]],0,AND(L1243=0, Table1[[#This Row],[Column1]]&lt;0),Table1[[#This Row],[wiek]]*Table1[[#This Row],[rok]],L1243&lt;&gt;0,L1243,L1243=0,L1243)</f>
        <v>0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x14ac:dyDescent="0.3">
      <c r="A1245">
        <v>2025</v>
      </c>
      <c r="B1245">
        <v>31</v>
      </c>
      <c r="C1245">
        <v>128689</v>
      </c>
      <c r="D1245">
        <v>128345</v>
      </c>
      <c r="E1245">
        <v>106243</v>
      </c>
      <c r="F1245">
        <v>97999</v>
      </c>
      <c r="G1245">
        <f>Table1[[#This Row],[m_miasto]]+Table1[[#This Row],[k_miasto]]+Table1[[#This Row],[m_wies]]+Table1[[#This Row],[k_wies]]</f>
        <v>461276</v>
      </c>
      <c r="H1245">
        <f>Table1[[#This Row],[m_miasto]]+Table1[[#This Row],[k_miasto]]</f>
        <v>257034</v>
      </c>
      <c r="I1245">
        <f>Table1[[#This Row],[m_wies]]+Table1[[#This Row],[k_wies]]</f>
        <v>204242</v>
      </c>
      <c r="J1245" s="1">
        <f>Table1[[#This Row],[m_miasto]]*Table1[[#This Row],[wiek]]</f>
        <v>3989359</v>
      </c>
      <c r="K1245" s="1">
        <f>Table1[[#This Row],[m_miasto]]+Table1[[#This Row],[m_wies]]-Table1[[#This Row],[k_miasto]]-Table1[[#This Row],[k_wies]]</f>
        <v>8588</v>
      </c>
      <c r="L1245" s="1" cm="1">
        <f t="array" ref="L1245">_xlfn.IFS(A1244&lt;&gt;Table1[[#This Row],[rok]],0,AND(L1244=0, Table1[[#This Row],[Column1]]&lt;0),Table1[[#This Row],[wiek]]*Table1[[#This Row],[rok]],L1244&lt;&gt;0,L1244,L1244=0,L1244)</f>
        <v>0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x14ac:dyDescent="0.3">
      <c r="A1246">
        <v>2025</v>
      </c>
      <c r="B1246">
        <v>32</v>
      </c>
      <c r="C1246">
        <v>134173</v>
      </c>
      <c r="D1246">
        <v>133253</v>
      </c>
      <c r="E1246">
        <v>110988</v>
      </c>
      <c r="F1246">
        <v>101537</v>
      </c>
      <c r="G1246">
        <f>Table1[[#This Row],[m_miasto]]+Table1[[#This Row],[k_miasto]]+Table1[[#This Row],[m_wies]]+Table1[[#This Row],[k_wies]]</f>
        <v>479951</v>
      </c>
      <c r="H1246">
        <f>Table1[[#This Row],[m_miasto]]+Table1[[#This Row],[k_miasto]]</f>
        <v>267426</v>
      </c>
      <c r="I1246">
        <f>Table1[[#This Row],[m_wies]]+Table1[[#This Row],[k_wies]]</f>
        <v>212525</v>
      </c>
      <c r="J1246" s="1">
        <f>Table1[[#This Row],[m_miasto]]*Table1[[#This Row],[wiek]]</f>
        <v>4293536</v>
      </c>
      <c r="K1246" s="1">
        <f>Table1[[#This Row],[m_miasto]]+Table1[[#This Row],[m_wies]]-Table1[[#This Row],[k_miasto]]-Table1[[#This Row],[k_wies]]</f>
        <v>10371</v>
      </c>
      <c r="L1246" s="1" cm="1">
        <f t="array" ref="L1246">_xlfn.IFS(A1245&lt;&gt;Table1[[#This Row],[rok]],0,AND(L1245=0, Table1[[#This Row],[Column1]]&lt;0),Table1[[#This Row],[wiek]]*Table1[[#This Row],[rok]],L1245&lt;&gt;0,L1245,L1245=0,L1245)</f>
        <v>0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x14ac:dyDescent="0.3">
      <c r="A1247">
        <v>2025</v>
      </c>
      <c r="B1247">
        <v>33</v>
      </c>
      <c r="C1247">
        <v>138718</v>
      </c>
      <c r="D1247">
        <v>137194</v>
      </c>
      <c r="E1247">
        <v>115463</v>
      </c>
      <c r="F1247">
        <v>106728</v>
      </c>
      <c r="G1247">
        <f>Table1[[#This Row],[m_miasto]]+Table1[[#This Row],[k_miasto]]+Table1[[#This Row],[m_wies]]+Table1[[#This Row],[k_wies]]</f>
        <v>498103</v>
      </c>
      <c r="H1247">
        <f>Table1[[#This Row],[m_miasto]]+Table1[[#This Row],[k_miasto]]</f>
        <v>275912</v>
      </c>
      <c r="I1247">
        <f>Table1[[#This Row],[m_wies]]+Table1[[#This Row],[k_wies]]</f>
        <v>222191</v>
      </c>
      <c r="J1247" s="1">
        <f>Table1[[#This Row],[m_miasto]]*Table1[[#This Row],[wiek]]</f>
        <v>4577694</v>
      </c>
      <c r="K1247" s="1">
        <f>Table1[[#This Row],[m_miasto]]+Table1[[#This Row],[m_wies]]-Table1[[#This Row],[k_miasto]]-Table1[[#This Row],[k_wies]]</f>
        <v>10259</v>
      </c>
      <c r="L1247" s="1" cm="1">
        <f t="array" ref="L1247">_xlfn.IFS(A1246&lt;&gt;Table1[[#This Row],[rok]],0,AND(L1246=0, Table1[[#This Row],[Column1]]&lt;0),Table1[[#This Row],[wiek]]*Table1[[#This Row],[rok]],L1246&lt;&gt;0,L1246,L1246=0,L1246)</f>
        <v>0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x14ac:dyDescent="0.3">
      <c r="A1248">
        <v>2025</v>
      </c>
      <c r="B1248">
        <v>34</v>
      </c>
      <c r="C1248">
        <v>150646</v>
      </c>
      <c r="D1248">
        <v>149579</v>
      </c>
      <c r="E1248">
        <v>118931</v>
      </c>
      <c r="F1248">
        <v>108345</v>
      </c>
      <c r="G1248">
        <f>Table1[[#This Row],[m_miasto]]+Table1[[#This Row],[k_miasto]]+Table1[[#This Row],[m_wies]]+Table1[[#This Row],[k_wies]]</f>
        <v>527501</v>
      </c>
      <c r="H1248">
        <f>Table1[[#This Row],[m_miasto]]+Table1[[#This Row],[k_miasto]]</f>
        <v>300225</v>
      </c>
      <c r="I1248">
        <f>Table1[[#This Row],[m_wies]]+Table1[[#This Row],[k_wies]]</f>
        <v>227276</v>
      </c>
      <c r="J1248" s="1">
        <f>Table1[[#This Row],[m_miasto]]*Table1[[#This Row],[wiek]]</f>
        <v>5121964</v>
      </c>
      <c r="K1248" s="1">
        <f>Table1[[#This Row],[m_miasto]]+Table1[[#This Row],[m_wies]]-Table1[[#This Row],[k_miasto]]-Table1[[#This Row],[k_wies]]</f>
        <v>11653</v>
      </c>
      <c r="L1248" s="1" cm="1">
        <f t="array" ref="L1248">_xlfn.IFS(A1247&lt;&gt;Table1[[#This Row],[rok]],0,AND(L1247=0, Table1[[#This Row],[Column1]]&lt;0),Table1[[#This Row],[wiek]]*Table1[[#This Row],[rok]],L1247&lt;&gt;0,L1247,L1247=0,L1247)</f>
        <v>0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x14ac:dyDescent="0.3">
      <c r="A1249">
        <v>2025</v>
      </c>
      <c r="B1249">
        <v>35</v>
      </c>
      <c r="C1249">
        <v>156065</v>
      </c>
      <c r="D1249">
        <v>155392</v>
      </c>
      <c r="E1249">
        <v>119065</v>
      </c>
      <c r="F1249">
        <v>108858</v>
      </c>
      <c r="G1249">
        <f>Table1[[#This Row],[m_miasto]]+Table1[[#This Row],[k_miasto]]+Table1[[#This Row],[m_wies]]+Table1[[#This Row],[k_wies]]</f>
        <v>539380</v>
      </c>
      <c r="H1249">
        <f>Table1[[#This Row],[m_miasto]]+Table1[[#This Row],[k_miasto]]</f>
        <v>311457</v>
      </c>
      <c r="I1249">
        <f>Table1[[#This Row],[m_wies]]+Table1[[#This Row],[k_wies]]</f>
        <v>227923</v>
      </c>
      <c r="J1249" s="1">
        <f>Table1[[#This Row],[m_miasto]]*Table1[[#This Row],[wiek]]</f>
        <v>5462275</v>
      </c>
      <c r="K1249" s="1">
        <f>Table1[[#This Row],[m_miasto]]+Table1[[#This Row],[m_wies]]-Table1[[#This Row],[k_miasto]]-Table1[[#This Row],[k_wies]]</f>
        <v>10880</v>
      </c>
      <c r="L1249" s="1" cm="1">
        <f t="array" ref="L1249">_xlfn.IFS(A1248&lt;&gt;Table1[[#This Row],[rok]],0,AND(L1248=0, Table1[[#This Row],[Column1]]&lt;0),Table1[[#This Row],[wiek]]*Table1[[#This Row],[rok]],L1248&lt;&gt;0,L1248,L1248=0,L1248)</f>
        <v>0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x14ac:dyDescent="0.3">
      <c r="A1250">
        <v>2025</v>
      </c>
      <c r="B1250">
        <v>36</v>
      </c>
      <c r="C1250">
        <v>158761</v>
      </c>
      <c r="D1250">
        <v>157731</v>
      </c>
      <c r="E1250">
        <v>118274</v>
      </c>
      <c r="F1250">
        <v>108737</v>
      </c>
      <c r="G1250">
        <f>Table1[[#This Row],[m_miasto]]+Table1[[#This Row],[k_miasto]]+Table1[[#This Row],[m_wies]]+Table1[[#This Row],[k_wies]]</f>
        <v>543503</v>
      </c>
      <c r="H1250">
        <f>Table1[[#This Row],[m_miasto]]+Table1[[#This Row],[k_miasto]]</f>
        <v>316492</v>
      </c>
      <c r="I1250">
        <f>Table1[[#This Row],[m_wies]]+Table1[[#This Row],[k_wies]]</f>
        <v>227011</v>
      </c>
      <c r="J1250" s="1">
        <f>Table1[[#This Row],[m_miasto]]*Table1[[#This Row],[wiek]]</f>
        <v>5715396</v>
      </c>
      <c r="K1250" s="1">
        <f>Table1[[#This Row],[m_miasto]]+Table1[[#This Row],[m_wies]]-Table1[[#This Row],[k_miasto]]-Table1[[#This Row],[k_wies]]</f>
        <v>10567</v>
      </c>
      <c r="L1250" s="1" cm="1">
        <f t="array" ref="L1250">_xlfn.IFS(A1249&lt;&gt;Table1[[#This Row],[rok]],0,AND(L1249=0, Table1[[#This Row],[Column1]]&lt;0),Table1[[#This Row],[wiek]]*Table1[[#This Row],[rok]],L1249&lt;&gt;0,L1249,L1249=0,L1249)</f>
        <v>0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x14ac:dyDescent="0.3">
      <c r="A1251">
        <v>2025</v>
      </c>
      <c r="B1251">
        <v>37</v>
      </c>
      <c r="C1251">
        <v>163977</v>
      </c>
      <c r="D1251">
        <v>164736</v>
      </c>
      <c r="E1251">
        <v>120377</v>
      </c>
      <c r="F1251">
        <v>110602</v>
      </c>
      <c r="G1251">
        <f>Table1[[#This Row],[m_miasto]]+Table1[[#This Row],[k_miasto]]+Table1[[#This Row],[m_wies]]+Table1[[#This Row],[k_wies]]</f>
        <v>559692</v>
      </c>
      <c r="H1251">
        <f>Table1[[#This Row],[m_miasto]]+Table1[[#This Row],[k_miasto]]</f>
        <v>328713</v>
      </c>
      <c r="I1251">
        <f>Table1[[#This Row],[m_wies]]+Table1[[#This Row],[k_wies]]</f>
        <v>230979</v>
      </c>
      <c r="J1251" s="1">
        <f>Table1[[#This Row],[m_miasto]]*Table1[[#This Row],[wiek]]</f>
        <v>6067149</v>
      </c>
      <c r="K1251" s="1">
        <f>Table1[[#This Row],[m_miasto]]+Table1[[#This Row],[m_wies]]-Table1[[#This Row],[k_miasto]]-Table1[[#This Row],[k_wies]]</f>
        <v>9016</v>
      </c>
      <c r="L1251" s="1" cm="1">
        <f t="array" ref="L1251">_xlfn.IFS(A1250&lt;&gt;Table1[[#This Row],[rok]],0,AND(L1250=0, Table1[[#This Row],[Column1]]&lt;0),Table1[[#This Row],[wiek]]*Table1[[#This Row],[rok]],L1250&lt;&gt;0,L1250,L1250=0,L1250)</f>
        <v>0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x14ac:dyDescent="0.3">
      <c r="A1252">
        <v>2025</v>
      </c>
      <c r="B1252">
        <v>38</v>
      </c>
      <c r="C1252">
        <v>168893</v>
      </c>
      <c r="D1252">
        <v>168479</v>
      </c>
      <c r="E1252">
        <v>120816</v>
      </c>
      <c r="F1252">
        <v>111293</v>
      </c>
      <c r="G1252">
        <f>Table1[[#This Row],[m_miasto]]+Table1[[#This Row],[k_miasto]]+Table1[[#This Row],[m_wies]]+Table1[[#This Row],[k_wies]]</f>
        <v>569481</v>
      </c>
      <c r="H1252">
        <f>Table1[[#This Row],[m_miasto]]+Table1[[#This Row],[k_miasto]]</f>
        <v>337372</v>
      </c>
      <c r="I1252">
        <f>Table1[[#This Row],[m_wies]]+Table1[[#This Row],[k_wies]]</f>
        <v>232109</v>
      </c>
      <c r="J1252" s="1">
        <f>Table1[[#This Row],[m_miasto]]*Table1[[#This Row],[wiek]]</f>
        <v>6417934</v>
      </c>
      <c r="K1252" s="1">
        <f>Table1[[#This Row],[m_miasto]]+Table1[[#This Row],[m_wies]]-Table1[[#This Row],[k_miasto]]-Table1[[#This Row],[k_wies]]</f>
        <v>9937</v>
      </c>
      <c r="L1252" s="1" cm="1">
        <f t="array" ref="L1252">_xlfn.IFS(A1251&lt;&gt;Table1[[#This Row],[rok]],0,AND(L1251=0, Table1[[#This Row],[Column1]]&lt;0),Table1[[#This Row],[wiek]]*Table1[[#This Row],[rok]],L1251&lt;&gt;0,L1251,L1251=0,L1251)</f>
        <v>0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x14ac:dyDescent="0.3">
      <c r="A1253">
        <v>2025</v>
      </c>
      <c r="B1253">
        <v>39</v>
      </c>
      <c r="C1253">
        <v>177221</v>
      </c>
      <c r="D1253">
        <v>177630</v>
      </c>
      <c r="E1253">
        <v>123479</v>
      </c>
      <c r="F1253">
        <v>115278</v>
      </c>
      <c r="G1253">
        <f>Table1[[#This Row],[m_miasto]]+Table1[[#This Row],[k_miasto]]+Table1[[#This Row],[m_wies]]+Table1[[#This Row],[k_wies]]</f>
        <v>593608</v>
      </c>
      <c r="H1253">
        <f>Table1[[#This Row],[m_miasto]]+Table1[[#This Row],[k_miasto]]</f>
        <v>354851</v>
      </c>
      <c r="I1253">
        <f>Table1[[#This Row],[m_wies]]+Table1[[#This Row],[k_wies]]</f>
        <v>238757</v>
      </c>
      <c r="J1253" s="1">
        <f>Table1[[#This Row],[m_miasto]]*Table1[[#This Row],[wiek]]</f>
        <v>6911619</v>
      </c>
      <c r="K1253" s="1">
        <f>Table1[[#This Row],[m_miasto]]+Table1[[#This Row],[m_wies]]-Table1[[#This Row],[k_miasto]]-Table1[[#This Row],[k_wies]]</f>
        <v>7792</v>
      </c>
      <c r="L1253" s="1" cm="1">
        <f t="array" ref="L1253">_xlfn.IFS(A1252&lt;&gt;Table1[[#This Row],[rok]],0,AND(L1252=0, Table1[[#This Row],[Column1]]&lt;0),Table1[[#This Row],[wiek]]*Table1[[#This Row],[rok]],L1252&lt;&gt;0,L1252,L1252=0,L1252)</f>
        <v>0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x14ac:dyDescent="0.3">
      <c r="A1254">
        <v>2025</v>
      </c>
      <c r="B1254">
        <v>40</v>
      </c>
      <c r="C1254">
        <v>188260</v>
      </c>
      <c r="D1254">
        <v>188893</v>
      </c>
      <c r="E1254">
        <v>129318</v>
      </c>
      <c r="F1254">
        <v>120676</v>
      </c>
      <c r="G1254">
        <f>Table1[[#This Row],[m_miasto]]+Table1[[#This Row],[k_miasto]]+Table1[[#This Row],[m_wies]]+Table1[[#This Row],[k_wies]]</f>
        <v>627147</v>
      </c>
      <c r="H1254">
        <f>Table1[[#This Row],[m_miasto]]+Table1[[#This Row],[k_miasto]]</f>
        <v>377153</v>
      </c>
      <c r="I1254">
        <f>Table1[[#This Row],[m_wies]]+Table1[[#This Row],[k_wies]]</f>
        <v>249994</v>
      </c>
      <c r="J1254" s="1">
        <f>Table1[[#This Row],[m_miasto]]*Table1[[#This Row],[wiek]]</f>
        <v>7530400</v>
      </c>
      <c r="K1254" s="1">
        <f>Table1[[#This Row],[m_miasto]]+Table1[[#This Row],[m_wies]]-Table1[[#This Row],[k_miasto]]-Table1[[#This Row],[k_wies]]</f>
        <v>8009</v>
      </c>
      <c r="L1254" s="1" cm="1">
        <f t="array" ref="L1254">_xlfn.IFS(A1253&lt;&gt;Table1[[#This Row],[rok]],0,AND(L1253=0, Table1[[#This Row],[Column1]]&lt;0),Table1[[#This Row],[wiek]]*Table1[[#This Row],[rok]],L1253&lt;&gt;0,L1253,L1253=0,L1253)</f>
        <v>0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x14ac:dyDescent="0.3">
      <c r="A1255">
        <v>2025</v>
      </c>
      <c r="B1255">
        <v>41</v>
      </c>
      <c r="C1255">
        <v>195865</v>
      </c>
      <c r="D1255">
        <v>195767</v>
      </c>
      <c r="E1255">
        <v>131258</v>
      </c>
      <c r="F1255">
        <v>122977</v>
      </c>
      <c r="G1255">
        <f>Table1[[#This Row],[m_miasto]]+Table1[[#This Row],[k_miasto]]+Table1[[#This Row],[m_wies]]+Table1[[#This Row],[k_wies]]</f>
        <v>645867</v>
      </c>
      <c r="H1255">
        <f>Table1[[#This Row],[m_miasto]]+Table1[[#This Row],[k_miasto]]</f>
        <v>391632</v>
      </c>
      <c r="I1255">
        <f>Table1[[#This Row],[m_wies]]+Table1[[#This Row],[k_wies]]</f>
        <v>254235</v>
      </c>
      <c r="J1255" s="1">
        <f>Table1[[#This Row],[m_miasto]]*Table1[[#This Row],[wiek]]</f>
        <v>8030465</v>
      </c>
      <c r="K1255" s="1">
        <f>Table1[[#This Row],[m_miasto]]+Table1[[#This Row],[m_wies]]-Table1[[#This Row],[k_miasto]]-Table1[[#This Row],[k_wies]]</f>
        <v>8379</v>
      </c>
      <c r="L1255" s="1" cm="1">
        <f t="array" ref="L1255">_xlfn.IFS(A1254&lt;&gt;Table1[[#This Row],[rok]],0,AND(L1254=0, Table1[[#This Row],[Column1]]&lt;0),Table1[[#This Row],[wiek]]*Table1[[#This Row],[rok]],L1254&lt;&gt;0,L1254,L1254=0,L1254)</f>
        <v>0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x14ac:dyDescent="0.3">
      <c r="A1256">
        <v>2025</v>
      </c>
      <c r="B1256">
        <v>42</v>
      </c>
      <c r="C1256">
        <v>201385</v>
      </c>
      <c r="D1256">
        <v>202524</v>
      </c>
      <c r="E1256">
        <v>133751</v>
      </c>
      <c r="F1256">
        <v>126453</v>
      </c>
      <c r="G1256">
        <f>Table1[[#This Row],[m_miasto]]+Table1[[#This Row],[k_miasto]]+Table1[[#This Row],[m_wies]]+Table1[[#This Row],[k_wies]]</f>
        <v>664113</v>
      </c>
      <c r="H1256">
        <f>Table1[[#This Row],[m_miasto]]+Table1[[#This Row],[k_miasto]]</f>
        <v>403909</v>
      </c>
      <c r="I1256">
        <f>Table1[[#This Row],[m_wies]]+Table1[[#This Row],[k_wies]]</f>
        <v>260204</v>
      </c>
      <c r="J1256" s="1">
        <f>Table1[[#This Row],[m_miasto]]*Table1[[#This Row],[wiek]]</f>
        <v>8458170</v>
      </c>
      <c r="K1256" s="1">
        <f>Table1[[#This Row],[m_miasto]]+Table1[[#This Row],[m_wies]]-Table1[[#This Row],[k_miasto]]-Table1[[#This Row],[k_wies]]</f>
        <v>6159</v>
      </c>
      <c r="L1256" s="1" cm="1">
        <f t="array" ref="L1256">_xlfn.IFS(A1255&lt;&gt;Table1[[#This Row],[rok]],0,AND(L1255=0, Table1[[#This Row],[Column1]]&lt;0),Table1[[#This Row],[wiek]]*Table1[[#This Row],[rok]],L1255&lt;&gt;0,L1255,L1255=0,L1255)</f>
        <v>0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x14ac:dyDescent="0.3">
      <c r="A1257">
        <v>2025</v>
      </c>
      <c r="B1257">
        <v>43</v>
      </c>
      <c r="C1257">
        <v>193929</v>
      </c>
      <c r="D1257">
        <v>194723</v>
      </c>
      <c r="E1257">
        <v>130885</v>
      </c>
      <c r="F1257">
        <v>122742</v>
      </c>
      <c r="G1257">
        <f>Table1[[#This Row],[m_miasto]]+Table1[[#This Row],[k_miasto]]+Table1[[#This Row],[m_wies]]+Table1[[#This Row],[k_wies]]</f>
        <v>642279</v>
      </c>
      <c r="H1257">
        <f>Table1[[#This Row],[m_miasto]]+Table1[[#This Row],[k_miasto]]</f>
        <v>388652</v>
      </c>
      <c r="I1257">
        <f>Table1[[#This Row],[m_wies]]+Table1[[#This Row],[k_wies]]</f>
        <v>253627</v>
      </c>
      <c r="J1257" s="1">
        <f>Table1[[#This Row],[m_miasto]]*Table1[[#This Row],[wiek]]</f>
        <v>8338947</v>
      </c>
      <c r="K1257" s="1">
        <f>Table1[[#This Row],[m_miasto]]+Table1[[#This Row],[m_wies]]-Table1[[#This Row],[k_miasto]]-Table1[[#This Row],[k_wies]]</f>
        <v>7349</v>
      </c>
      <c r="L1257" s="1" cm="1">
        <f t="array" ref="L1257">_xlfn.IFS(A1256&lt;&gt;Table1[[#This Row],[rok]],0,AND(L1256=0, Table1[[#This Row],[Column1]]&lt;0),Table1[[#This Row],[wiek]]*Table1[[#This Row],[rok]],L1256&lt;&gt;0,L1256,L1256=0,L1256)</f>
        <v>0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x14ac:dyDescent="0.3">
      <c r="A1258">
        <v>2025</v>
      </c>
      <c r="B1258">
        <v>44</v>
      </c>
      <c r="C1258">
        <v>184913</v>
      </c>
      <c r="D1258">
        <v>187638</v>
      </c>
      <c r="E1258">
        <v>124319</v>
      </c>
      <c r="F1258">
        <v>116986</v>
      </c>
      <c r="G1258">
        <f>Table1[[#This Row],[m_miasto]]+Table1[[#This Row],[k_miasto]]+Table1[[#This Row],[m_wies]]+Table1[[#This Row],[k_wies]]</f>
        <v>613856</v>
      </c>
      <c r="H1258">
        <f>Table1[[#This Row],[m_miasto]]+Table1[[#This Row],[k_miasto]]</f>
        <v>372551</v>
      </c>
      <c r="I1258">
        <f>Table1[[#This Row],[m_wies]]+Table1[[#This Row],[k_wies]]</f>
        <v>241305</v>
      </c>
      <c r="J1258" s="1">
        <f>Table1[[#This Row],[m_miasto]]*Table1[[#This Row],[wiek]]</f>
        <v>8136172</v>
      </c>
      <c r="K1258" s="1">
        <f>Table1[[#This Row],[m_miasto]]+Table1[[#This Row],[m_wies]]-Table1[[#This Row],[k_miasto]]-Table1[[#This Row],[k_wies]]</f>
        <v>4608</v>
      </c>
      <c r="L1258" s="1" cm="1">
        <f t="array" ref="L1258">_xlfn.IFS(A1257&lt;&gt;Table1[[#This Row],[rok]],0,AND(L1257=0, Table1[[#This Row],[Column1]]&lt;0),Table1[[#This Row],[wiek]]*Table1[[#This Row],[rok]],L1257&lt;&gt;0,L1257,L1257=0,L1257)</f>
        <v>0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x14ac:dyDescent="0.3">
      <c r="A1259">
        <v>2025</v>
      </c>
      <c r="B1259">
        <v>45</v>
      </c>
      <c r="C1259">
        <v>187784</v>
      </c>
      <c r="D1259">
        <v>190371</v>
      </c>
      <c r="E1259">
        <v>126128</v>
      </c>
      <c r="F1259">
        <v>119818</v>
      </c>
      <c r="G1259">
        <f>Table1[[#This Row],[m_miasto]]+Table1[[#This Row],[k_miasto]]+Table1[[#This Row],[m_wies]]+Table1[[#This Row],[k_wies]]</f>
        <v>624101</v>
      </c>
      <c r="H1259">
        <f>Table1[[#This Row],[m_miasto]]+Table1[[#This Row],[k_miasto]]</f>
        <v>378155</v>
      </c>
      <c r="I1259">
        <f>Table1[[#This Row],[m_wies]]+Table1[[#This Row],[k_wies]]</f>
        <v>245946</v>
      </c>
      <c r="J1259" s="1">
        <f>Table1[[#This Row],[m_miasto]]*Table1[[#This Row],[wiek]]</f>
        <v>8450280</v>
      </c>
      <c r="K1259" s="1">
        <f>Table1[[#This Row],[m_miasto]]+Table1[[#This Row],[m_wies]]-Table1[[#This Row],[k_miasto]]-Table1[[#This Row],[k_wies]]</f>
        <v>3723</v>
      </c>
      <c r="L1259" s="1" cm="1">
        <f t="array" ref="L1259">_xlfn.IFS(A1258&lt;&gt;Table1[[#This Row],[rok]],0,AND(L1258=0, Table1[[#This Row],[Column1]]&lt;0),Table1[[#This Row],[wiek]]*Table1[[#This Row],[rok]],L1258&lt;&gt;0,L1258,L1258=0,L1258)</f>
        <v>0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x14ac:dyDescent="0.3">
      <c r="A1260">
        <v>2025</v>
      </c>
      <c r="B1260">
        <v>46</v>
      </c>
      <c r="C1260">
        <v>186978</v>
      </c>
      <c r="D1260">
        <v>188341</v>
      </c>
      <c r="E1260">
        <v>125022</v>
      </c>
      <c r="F1260">
        <v>118410</v>
      </c>
      <c r="G1260">
        <f>Table1[[#This Row],[m_miasto]]+Table1[[#This Row],[k_miasto]]+Table1[[#This Row],[m_wies]]+Table1[[#This Row],[k_wies]]</f>
        <v>618751</v>
      </c>
      <c r="H1260">
        <f>Table1[[#This Row],[m_miasto]]+Table1[[#This Row],[k_miasto]]</f>
        <v>375319</v>
      </c>
      <c r="I1260">
        <f>Table1[[#This Row],[m_wies]]+Table1[[#This Row],[k_wies]]</f>
        <v>243432</v>
      </c>
      <c r="J1260" s="1">
        <f>Table1[[#This Row],[m_miasto]]*Table1[[#This Row],[wiek]]</f>
        <v>8600988</v>
      </c>
      <c r="K1260" s="1">
        <f>Table1[[#This Row],[m_miasto]]+Table1[[#This Row],[m_wies]]-Table1[[#This Row],[k_miasto]]-Table1[[#This Row],[k_wies]]</f>
        <v>5249</v>
      </c>
      <c r="L1260" s="1" cm="1">
        <f t="array" ref="L1260">_xlfn.IFS(A1259&lt;&gt;Table1[[#This Row],[rok]],0,AND(L1259=0, Table1[[#This Row],[Column1]]&lt;0),Table1[[#This Row],[wiek]]*Table1[[#This Row],[rok]],L1259&lt;&gt;0,L1259,L1259=0,L1259)</f>
        <v>0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x14ac:dyDescent="0.3">
      <c r="A1261">
        <v>2025</v>
      </c>
      <c r="B1261">
        <v>47</v>
      </c>
      <c r="C1261">
        <v>179955</v>
      </c>
      <c r="D1261">
        <v>182407</v>
      </c>
      <c r="E1261">
        <v>121707</v>
      </c>
      <c r="F1261">
        <v>115932</v>
      </c>
      <c r="G1261">
        <f>Table1[[#This Row],[m_miasto]]+Table1[[#This Row],[k_miasto]]+Table1[[#This Row],[m_wies]]+Table1[[#This Row],[k_wies]]</f>
        <v>600001</v>
      </c>
      <c r="H1261">
        <f>Table1[[#This Row],[m_miasto]]+Table1[[#This Row],[k_miasto]]</f>
        <v>362362</v>
      </c>
      <c r="I1261">
        <f>Table1[[#This Row],[m_wies]]+Table1[[#This Row],[k_wies]]</f>
        <v>237639</v>
      </c>
      <c r="J1261" s="1">
        <f>Table1[[#This Row],[m_miasto]]*Table1[[#This Row],[wiek]]</f>
        <v>8457885</v>
      </c>
      <c r="K1261" s="1">
        <f>Table1[[#This Row],[m_miasto]]+Table1[[#This Row],[m_wies]]-Table1[[#This Row],[k_miasto]]-Table1[[#This Row],[k_wies]]</f>
        <v>3323</v>
      </c>
      <c r="L1261" s="1" cm="1">
        <f t="array" ref="L1261">_xlfn.IFS(A1260&lt;&gt;Table1[[#This Row],[rok]],0,AND(L1260=0, Table1[[#This Row],[Column1]]&lt;0),Table1[[#This Row],[wiek]]*Table1[[#This Row],[rok]],L1260&lt;&gt;0,L1260,L1260=0,L1260)</f>
        <v>0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x14ac:dyDescent="0.3">
      <c r="A1262">
        <v>2025</v>
      </c>
      <c r="B1262">
        <v>48</v>
      </c>
      <c r="C1262">
        <v>177048</v>
      </c>
      <c r="D1262">
        <v>180140</v>
      </c>
      <c r="E1262">
        <v>121336</v>
      </c>
      <c r="F1262">
        <v>115257</v>
      </c>
      <c r="G1262">
        <f>Table1[[#This Row],[m_miasto]]+Table1[[#This Row],[k_miasto]]+Table1[[#This Row],[m_wies]]+Table1[[#This Row],[k_wies]]</f>
        <v>593781</v>
      </c>
      <c r="H1262">
        <f>Table1[[#This Row],[m_miasto]]+Table1[[#This Row],[k_miasto]]</f>
        <v>357188</v>
      </c>
      <c r="I1262">
        <f>Table1[[#This Row],[m_wies]]+Table1[[#This Row],[k_wies]]</f>
        <v>236593</v>
      </c>
      <c r="J1262" s="1">
        <f>Table1[[#This Row],[m_miasto]]*Table1[[#This Row],[wiek]]</f>
        <v>8498304</v>
      </c>
      <c r="K1262" s="1">
        <f>Table1[[#This Row],[m_miasto]]+Table1[[#This Row],[m_wies]]-Table1[[#This Row],[k_miasto]]-Table1[[#This Row],[k_wies]]</f>
        <v>2987</v>
      </c>
      <c r="L1262" s="1" cm="1">
        <f t="array" ref="L1262">_xlfn.IFS(A1261&lt;&gt;Table1[[#This Row],[rok]],0,AND(L1261=0, Table1[[#This Row],[Column1]]&lt;0),Table1[[#This Row],[wiek]]*Table1[[#This Row],[rok]],L1261&lt;&gt;0,L1261,L1261=0,L1261)</f>
        <v>0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x14ac:dyDescent="0.3">
      <c r="A1263">
        <v>2025</v>
      </c>
      <c r="B1263">
        <v>49</v>
      </c>
      <c r="C1263">
        <v>175559</v>
      </c>
      <c r="D1263">
        <v>180621</v>
      </c>
      <c r="E1263">
        <v>122175</v>
      </c>
      <c r="F1263">
        <v>115916</v>
      </c>
      <c r="G1263">
        <f>Table1[[#This Row],[m_miasto]]+Table1[[#This Row],[k_miasto]]+Table1[[#This Row],[m_wies]]+Table1[[#This Row],[k_wies]]</f>
        <v>594271</v>
      </c>
      <c r="H1263">
        <f>Table1[[#This Row],[m_miasto]]+Table1[[#This Row],[k_miasto]]</f>
        <v>356180</v>
      </c>
      <c r="I1263">
        <f>Table1[[#This Row],[m_wies]]+Table1[[#This Row],[k_wies]]</f>
        <v>238091</v>
      </c>
      <c r="J1263" s="1">
        <f>Table1[[#This Row],[m_miasto]]*Table1[[#This Row],[wiek]]</f>
        <v>8602391</v>
      </c>
      <c r="K1263" s="1">
        <f>Table1[[#This Row],[m_miasto]]+Table1[[#This Row],[m_wies]]-Table1[[#This Row],[k_miasto]]-Table1[[#This Row],[k_wies]]</f>
        <v>1197</v>
      </c>
      <c r="L1263" s="1" cm="1">
        <f t="array" ref="L1263">_xlfn.IFS(A1262&lt;&gt;Table1[[#This Row],[rok]],0,AND(L1262=0, Table1[[#This Row],[Column1]]&lt;0),Table1[[#This Row],[wiek]]*Table1[[#This Row],[rok]],L1262&lt;&gt;0,L1262,L1262=0,L1262)</f>
        <v>0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x14ac:dyDescent="0.3">
      <c r="A1264">
        <v>2025</v>
      </c>
      <c r="B1264">
        <v>50</v>
      </c>
      <c r="C1264">
        <v>167539</v>
      </c>
      <c r="D1264">
        <v>171908</v>
      </c>
      <c r="E1264">
        <v>118682</v>
      </c>
      <c r="F1264">
        <v>114136</v>
      </c>
      <c r="G1264">
        <f>Table1[[#This Row],[m_miasto]]+Table1[[#This Row],[k_miasto]]+Table1[[#This Row],[m_wies]]+Table1[[#This Row],[k_wies]]</f>
        <v>572265</v>
      </c>
      <c r="H1264">
        <f>Table1[[#This Row],[m_miasto]]+Table1[[#This Row],[k_miasto]]</f>
        <v>339447</v>
      </c>
      <c r="I1264">
        <f>Table1[[#This Row],[m_wies]]+Table1[[#This Row],[k_wies]]</f>
        <v>232818</v>
      </c>
      <c r="J1264" s="1">
        <f>Table1[[#This Row],[m_miasto]]*Table1[[#This Row],[wiek]]</f>
        <v>8376950</v>
      </c>
      <c r="K1264" s="1">
        <f>Table1[[#This Row],[m_miasto]]+Table1[[#This Row],[m_wies]]-Table1[[#This Row],[k_miasto]]-Table1[[#This Row],[k_wies]]</f>
        <v>177</v>
      </c>
      <c r="L1264" s="1" cm="1">
        <f t="array" ref="L1264">_xlfn.IFS(A1263&lt;&gt;Table1[[#This Row],[rok]],0,AND(L1263=0, Table1[[#This Row],[Column1]]&lt;0),Table1[[#This Row],[wiek]]*Table1[[#This Row],[rok]],L1263&lt;&gt;0,L1263,L1263=0,L1263)</f>
        <v>0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x14ac:dyDescent="0.3">
      <c r="A1265">
        <v>2025</v>
      </c>
      <c r="B1265">
        <v>51</v>
      </c>
      <c r="C1265">
        <v>159143</v>
      </c>
      <c r="D1265">
        <v>163779</v>
      </c>
      <c r="E1265">
        <v>116041</v>
      </c>
      <c r="F1265">
        <v>111078</v>
      </c>
      <c r="G1265">
        <f>Table1[[#This Row],[m_miasto]]+Table1[[#This Row],[k_miasto]]+Table1[[#This Row],[m_wies]]+Table1[[#This Row],[k_wies]]</f>
        <v>550041</v>
      </c>
      <c r="H1265">
        <f>Table1[[#This Row],[m_miasto]]+Table1[[#This Row],[k_miasto]]</f>
        <v>322922</v>
      </c>
      <c r="I1265">
        <f>Table1[[#This Row],[m_wies]]+Table1[[#This Row],[k_wies]]</f>
        <v>227119</v>
      </c>
      <c r="J1265" s="1">
        <f>Table1[[#This Row],[m_miasto]]*Table1[[#This Row],[wiek]]</f>
        <v>8116293</v>
      </c>
      <c r="K1265" s="1">
        <f>Table1[[#This Row],[m_miasto]]+Table1[[#This Row],[m_wies]]-Table1[[#This Row],[k_miasto]]-Table1[[#This Row],[k_wies]]</f>
        <v>327</v>
      </c>
      <c r="L1265" s="1" cm="1">
        <f t="array" ref="L1265">_xlfn.IFS(A1264&lt;&gt;Table1[[#This Row],[rok]],0,AND(L1264=0, Table1[[#This Row],[Column1]]&lt;0),Table1[[#This Row],[wiek]]*Table1[[#This Row],[rok]],L1264&lt;&gt;0,L1264,L1264=0,L1264)</f>
        <v>0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x14ac:dyDescent="0.3">
      <c r="A1266">
        <v>2025</v>
      </c>
      <c r="B1266">
        <v>52</v>
      </c>
      <c r="C1266">
        <v>150710</v>
      </c>
      <c r="D1266">
        <v>156239</v>
      </c>
      <c r="E1266">
        <v>111719</v>
      </c>
      <c r="F1266">
        <v>108071</v>
      </c>
      <c r="G1266">
        <f>Table1[[#This Row],[m_miasto]]+Table1[[#This Row],[k_miasto]]+Table1[[#This Row],[m_wies]]+Table1[[#This Row],[k_wies]]</f>
        <v>526739</v>
      </c>
      <c r="H1266">
        <f>Table1[[#This Row],[m_miasto]]+Table1[[#This Row],[k_miasto]]</f>
        <v>306949</v>
      </c>
      <c r="I1266">
        <f>Table1[[#This Row],[m_wies]]+Table1[[#This Row],[k_wies]]</f>
        <v>219790</v>
      </c>
      <c r="J1266" s="1">
        <f>Table1[[#This Row],[m_miasto]]*Table1[[#This Row],[wiek]]</f>
        <v>7836920</v>
      </c>
      <c r="K1266" s="1">
        <f>Table1[[#This Row],[m_miasto]]+Table1[[#This Row],[m_wies]]-Table1[[#This Row],[k_miasto]]-Table1[[#This Row],[k_wies]]</f>
        <v>-1881</v>
      </c>
      <c r="L1266" s="1" cm="1">
        <f t="array" ref="L1266">_xlfn.IFS(A1265&lt;&gt;Table1[[#This Row],[rok]],0,AND(L1265=0, Table1[[#This Row],[Column1]]&lt;0),Table1[[#This Row],[wiek]]*Table1[[#This Row],[rok]],L1265&lt;&gt;0,L1265,L1265=0,L1265)</f>
        <v>105300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x14ac:dyDescent="0.3">
      <c r="A1267">
        <v>2025</v>
      </c>
      <c r="B1267">
        <v>53</v>
      </c>
      <c r="C1267">
        <v>143701</v>
      </c>
      <c r="D1267">
        <v>149158</v>
      </c>
      <c r="E1267">
        <v>107841</v>
      </c>
      <c r="F1267">
        <v>104794</v>
      </c>
      <c r="G1267">
        <f>Table1[[#This Row],[m_miasto]]+Table1[[#This Row],[k_miasto]]+Table1[[#This Row],[m_wies]]+Table1[[#This Row],[k_wies]]</f>
        <v>505494</v>
      </c>
      <c r="H1267">
        <f>Table1[[#This Row],[m_miasto]]+Table1[[#This Row],[k_miasto]]</f>
        <v>292859</v>
      </c>
      <c r="I1267">
        <f>Table1[[#This Row],[m_wies]]+Table1[[#This Row],[k_wies]]</f>
        <v>212635</v>
      </c>
      <c r="J1267" s="1">
        <f>Table1[[#This Row],[m_miasto]]*Table1[[#This Row],[wiek]]</f>
        <v>7616153</v>
      </c>
      <c r="K1267" s="1">
        <f>Table1[[#This Row],[m_miasto]]+Table1[[#This Row],[m_wies]]-Table1[[#This Row],[k_miasto]]-Table1[[#This Row],[k_wies]]</f>
        <v>-2410</v>
      </c>
      <c r="L1267" s="1" cm="1">
        <f t="array" ref="L1267">_xlfn.IFS(A1266&lt;&gt;Table1[[#This Row],[rok]],0,AND(L1266=0, Table1[[#This Row],[Column1]]&lt;0),Table1[[#This Row],[wiek]]*Table1[[#This Row],[rok]],L1266&lt;&gt;0,L1266,L1266=0,L1266)</f>
        <v>105300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x14ac:dyDescent="0.3">
      <c r="A1268">
        <v>2025</v>
      </c>
      <c r="B1268">
        <v>54</v>
      </c>
      <c r="C1268">
        <v>135125</v>
      </c>
      <c r="D1268">
        <v>142747</v>
      </c>
      <c r="E1268">
        <v>104184</v>
      </c>
      <c r="F1268">
        <v>101701</v>
      </c>
      <c r="G1268">
        <f>Table1[[#This Row],[m_miasto]]+Table1[[#This Row],[k_miasto]]+Table1[[#This Row],[m_wies]]+Table1[[#This Row],[k_wies]]</f>
        <v>483757</v>
      </c>
      <c r="H1268">
        <f>Table1[[#This Row],[m_miasto]]+Table1[[#This Row],[k_miasto]]</f>
        <v>277872</v>
      </c>
      <c r="I1268">
        <f>Table1[[#This Row],[m_wies]]+Table1[[#This Row],[k_wies]]</f>
        <v>205885</v>
      </c>
      <c r="J1268" s="1">
        <f>Table1[[#This Row],[m_miasto]]*Table1[[#This Row],[wiek]]</f>
        <v>7296750</v>
      </c>
      <c r="K1268" s="1">
        <f>Table1[[#This Row],[m_miasto]]+Table1[[#This Row],[m_wies]]-Table1[[#This Row],[k_miasto]]-Table1[[#This Row],[k_wies]]</f>
        <v>-5139</v>
      </c>
      <c r="L1268" s="1" cm="1">
        <f t="array" ref="L1268">_xlfn.IFS(A1267&lt;&gt;Table1[[#This Row],[rok]],0,AND(L1267=0, Table1[[#This Row],[Column1]]&lt;0),Table1[[#This Row],[wiek]]*Table1[[#This Row],[rok]],L1267&lt;&gt;0,L1267,L1267=0,L1267)</f>
        <v>105300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x14ac:dyDescent="0.3">
      <c r="A1269">
        <v>2025</v>
      </c>
      <c r="B1269">
        <v>55</v>
      </c>
      <c r="C1269">
        <v>130408</v>
      </c>
      <c r="D1269">
        <v>138344</v>
      </c>
      <c r="E1269">
        <v>100887</v>
      </c>
      <c r="F1269">
        <v>97497</v>
      </c>
      <c r="G1269">
        <f>Table1[[#This Row],[m_miasto]]+Table1[[#This Row],[k_miasto]]+Table1[[#This Row],[m_wies]]+Table1[[#This Row],[k_wies]]</f>
        <v>467136</v>
      </c>
      <c r="H1269">
        <f>Table1[[#This Row],[m_miasto]]+Table1[[#This Row],[k_miasto]]</f>
        <v>268752</v>
      </c>
      <c r="I1269">
        <f>Table1[[#This Row],[m_wies]]+Table1[[#This Row],[k_wies]]</f>
        <v>198384</v>
      </c>
      <c r="J1269" s="1">
        <f>Table1[[#This Row],[m_miasto]]*Table1[[#This Row],[wiek]]</f>
        <v>7172440</v>
      </c>
      <c r="K1269" s="1">
        <f>Table1[[#This Row],[m_miasto]]+Table1[[#This Row],[m_wies]]-Table1[[#This Row],[k_miasto]]-Table1[[#This Row],[k_wies]]</f>
        <v>-4546</v>
      </c>
      <c r="L1269" s="1" cm="1">
        <f t="array" ref="L1269">_xlfn.IFS(A1268&lt;&gt;Table1[[#This Row],[rok]],0,AND(L1268=0, Table1[[#This Row],[Column1]]&lt;0),Table1[[#This Row],[wiek]]*Table1[[#This Row],[rok]],L1268&lt;&gt;0,L1268,L1268=0,L1268)</f>
        <v>105300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x14ac:dyDescent="0.3">
      <c r="A1270">
        <v>2025</v>
      </c>
      <c r="B1270">
        <v>56</v>
      </c>
      <c r="C1270">
        <v>123075</v>
      </c>
      <c r="D1270">
        <v>132372</v>
      </c>
      <c r="E1270">
        <v>97267</v>
      </c>
      <c r="F1270">
        <v>95176</v>
      </c>
      <c r="G1270">
        <f>Table1[[#This Row],[m_miasto]]+Table1[[#This Row],[k_miasto]]+Table1[[#This Row],[m_wies]]+Table1[[#This Row],[k_wies]]</f>
        <v>447890</v>
      </c>
      <c r="H1270">
        <f>Table1[[#This Row],[m_miasto]]+Table1[[#This Row],[k_miasto]]</f>
        <v>255447</v>
      </c>
      <c r="I1270">
        <f>Table1[[#This Row],[m_wies]]+Table1[[#This Row],[k_wies]]</f>
        <v>192443</v>
      </c>
      <c r="J1270" s="1">
        <f>Table1[[#This Row],[m_miasto]]*Table1[[#This Row],[wiek]]</f>
        <v>6892200</v>
      </c>
      <c r="K1270" s="1">
        <f>Table1[[#This Row],[m_miasto]]+Table1[[#This Row],[m_wies]]-Table1[[#This Row],[k_miasto]]-Table1[[#This Row],[k_wies]]</f>
        <v>-7206</v>
      </c>
      <c r="L1270" s="1" cm="1">
        <f t="array" ref="L1270">_xlfn.IFS(A1269&lt;&gt;Table1[[#This Row],[rok]],0,AND(L1269=0, Table1[[#This Row],[Column1]]&lt;0),Table1[[#This Row],[wiek]]*Table1[[#This Row],[rok]],L1269&lt;&gt;0,L1269,L1269=0,L1269)</f>
        <v>105300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x14ac:dyDescent="0.3">
      <c r="A1271">
        <v>2025</v>
      </c>
      <c r="B1271">
        <v>57</v>
      </c>
      <c r="C1271">
        <v>119542</v>
      </c>
      <c r="D1271">
        <v>129811</v>
      </c>
      <c r="E1271">
        <v>95477</v>
      </c>
      <c r="F1271">
        <v>93141</v>
      </c>
      <c r="G1271">
        <f>Table1[[#This Row],[m_miasto]]+Table1[[#This Row],[k_miasto]]+Table1[[#This Row],[m_wies]]+Table1[[#This Row],[k_wies]]</f>
        <v>437971</v>
      </c>
      <c r="H1271">
        <f>Table1[[#This Row],[m_miasto]]+Table1[[#This Row],[k_miasto]]</f>
        <v>249353</v>
      </c>
      <c r="I1271">
        <f>Table1[[#This Row],[m_wies]]+Table1[[#This Row],[k_wies]]</f>
        <v>188618</v>
      </c>
      <c r="J1271" s="1">
        <f>Table1[[#This Row],[m_miasto]]*Table1[[#This Row],[wiek]]</f>
        <v>6813894</v>
      </c>
      <c r="K1271" s="1">
        <f>Table1[[#This Row],[m_miasto]]+Table1[[#This Row],[m_wies]]-Table1[[#This Row],[k_miasto]]-Table1[[#This Row],[k_wies]]</f>
        <v>-7933</v>
      </c>
      <c r="L1271" s="1" cm="1">
        <f t="array" ref="L1271">_xlfn.IFS(A1270&lt;&gt;Table1[[#This Row],[rok]],0,AND(L1270=0, Table1[[#This Row],[Column1]]&lt;0),Table1[[#This Row],[wiek]]*Table1[[#This Row],[rok]],L1270&lt;&gt;0,L1270,L1270=0,L1270)</f>
        <v>105300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x14ac:dyDescent="0.3">
      <c r="A1272">
        <v>2025</v>
      </c>
      <c r="B1272">
        <v>58</v>
      </c>
      <c r="C1272">
        <v>116485</v>
      </c>
      <c r="D1272">
        <v>128605</v>
      </c>
      <c r="E1272">
        <v>94520</v>
      </c>
      <c r="F1272">
        <v>91888</v>
      </c>
      <c r="G1272">
        <f>Table1[[#This Row],[m_miasto]]+Table1[[#This Row],[k_miasto]]+Table1[[#This Row],[m_wies]]+Table1[[#This Row],[k_wies]]</f>
        <v>431498</v>
      </c>
      <c r="H1272">
        <f>Table1[[#This Row],[m_miasto]]+Table1[[#This Row],[k_miasto]]</f>
        <v>245090</v>
      </c>
      <c r="I1272">
        <f>Table1[[#This Row],[m_wies]]+Table1[[#This Row],[k_wies]]</f>
        <v>186408</v>
      </c>
      <c r="J1272" s="1">
        <f>Table1[[#This Row],[m_miasto]]*Table1[[#This Row],[wiek]]</f>
        <v>6756130</v>
      </c>
      <c r="K1272" s="1">
        <f>Table1[[#This Row],[m_miasto]]+Table1[[#This Row],[m_wies]]-Table1[[#This Row],[k_miasto]]-Table1[[#This Row],[k_wies]]</f>
        <v>-9488</v>
      </c>
      <c r="L1272" s="1" cm="1">
        <f t="array" ref="L1272">_xlfn.IFS(A1271&lt;&gt;Table1[[#This Row],[rok]],0,AND(L1271=0, Table1[[#This Row],[Column1]]&lt;0),Table1[[#This Row],[wiek]]*Table1[[#This Row],[rok]],L1271&lt;&gt;0,L1271,L1271=0,L1271)</f>
        <v>105300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x14ac:dyDescent="0.3">
      <c r="A1273">
        <v>2025</v>
      </c>
      <c r="B1273">
        <v>59</v>
      </c>
      <c r="C1273">
        <v>116309</v>
      </c>
      <c r="D1273">
        <v>130450</v>
      </c>
      <c r="E1273">
        <v>93687</v>
      </c>
      <c r="F1273">
        <v>90908</v>
      </c>
      <c r="G1273">
        <f>Table1[[#This Row],[m_miasto]]+Table1[[#This Row],[k_miasto]]+Table1[[#This Row],[m_wies]]+Table1[[#This Row],[k_wies]]</f>
        <v>431354</v>
      </c>
      <c r="H1273">
        <f>Table1[[#This Row],[m_miasto]]+Table1[[#This Row],[k_miasto]]</f>
        <v>246759</v>
      </c>
      <c r="I1273">
        <f>Table1[[#This Row],[m_wies]]+Table1[[#This Row],[k_wies]]</f>
        <v>184595</v>
      </c>
      <c r="J1273" s="1">
        <f>Table1[[#This Row],[m_miasto]]*Table1[[#This Row],[wiek]]</f>
        <v>6862231</v>
      </c>
      <c r="K1273" s="1">
        <f>Table1[[#This Row],[m_miasto]]+Table1[[#This Row],[m_wies]]-Table1[[#This Row],[k_miasto]]-Table1[[#This Row],[k_wies]]</f>
        <v>-11362</v>
      </c>
      <c r="L1273" s="1" cm="1">
        <f t="array" ref="L1273">_xlfn.IFS(A1272&lt;&gt;Table1[[#This Row],[rok]],0,AND(L1272=0, Table1[[#This Row],[Column1]]&lt;0),Table1[[#This Row],[wiek]]*Table1[[#This Row],[rok]],L1272&lt;&gt;0,L1272,L1272=0,L1272)</f>
        <v>105300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x14ac:dyDescent="0.3">
      <c r="A1274">
        <v>2025</v>
      </c>
      <c r="B1274">
        <v>60</v>
      </c>
      <c r="C1274">
        <v>116372</v>
      </c>
      <c r="D1274">
        <v>132248</v>
      </c>
      <c r="E1274">
        <v>93928</v>
      </c>
      <c r="F1274">
        <v>91148</v>
      </c>
      <c r="G1274">
        <f>Table1[[#This Row],[m_miasto]]+Table1[[#This Row],[k_miasto]]+Table1[[#This Row],[m_wies]]+Table1[[#This Row],[k_wies]]</f>
        <v>433696</v>
      </c>
      <c r="H1274">
        <f>Table1[[#This Row],[m_miasto]]+Table1[[#This Row],[k_miasto]]</f>
        <v>248620</v>
      </c>
      <c r="I1274">
        <f>Table1[[#This Row],[m_wies]]+Table1[[#This Row],[k_wies]]</f>
        <v>185076</v>
      </c>
      <c r="J1274" s="1">
        <f>Table1[[#This Row],[m_miasto]]*Table1[[#This Row],[wiek]]</f>
        <v>6982320</v>
      </c>
      <c r="K1274" s="1">
        <f>Table1[[#This Row],[m_miasto]]+Table1[[#This Row],[m_wies]]-Table1[[#This Row],[k_miasto]]-Table1[[#This Row],[k_wies]]</f>
        <v>-13096</v>
      </c>
      <c r="L1274" s="1" cm="1">
        <f t="array" ref="L1274">_xlfn.IFS(A1273&lt;&gt;Table1[[#This Row],[rok]],0,AND(L1273=0, Table1[[#This Row],[Column1]]&lt;0),Table1[[#This Row],[wiek]]*Table1[[#This Row],[rok]],L1273&lt;&gt;0,L1273,L1273=0,L1273)</f>
        <v>105300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x14ac:dyDescent="0.3">
      <c r="A1275">
        <v>2025</v>
      </c>
      <c r="B1275">
        <v>61</v>
      </c>
      <c r="C1275">
        <v>118333</v>
      </c>
      <c r="D1275">
        <v>136557</v>
      </c>
      <c r="E1275">
        <v>94115</v>
      </c>
      <c r="F1275">
        <v>91274</v>
      </c>
      <c r="G1275">
        <f>Table1[[#This Row],[m_miasto]]+Table1[[#This Row],[k_miasto]]+Table1[[#This Row],[m_wies]]+Table1[[#This Row],[k_wies]]</f>
        <v>440279</v>
      </c>
      <c r="H1275">
        <f>Table1[[#This Row],[m_miasto]]+Table1[[#This Row],[k_miasto]]</f>
        <v>254890</v>
      </c>
      <c r="I1275">
        <f>Table1[[#This Row],[m_wies]]+Table1[[#This Row],[k_wies]]</f>
        <v>185389</v>
      </c>
      <c r="J1275" s="1">
        <f>Table1[[#This Row],[m_miasto]]*Table1[[#This Row],[wiek]]</f>
        <v>7218313</v>
      </c>
      <c r="K1275" s="1">
        <f>Table1[[#This Row],[m_miasto]]+Table1[[#This Row],[m_wies]]-Table1[[#This Row],[k_miasto]]-Table1[[#This Row],[k_wies]]</f>
        <v>-15383</v>
      </c>
      <c r="L1275" s="1" cm="1">
        <f t="array" ref="L1275">_xlfn.IFS(A1274&lt;&gt;Table1[[#This Row],[rok]],0,AND(L1274=0, Table1[[#This Row],[Column1]]&lt;0),Table1[[#This Row],[wiek]]*Table1[[#This Row],[rok]],L1274&lt;&gt;0,L1274,L1274=0,L1274)</f>
        <v>105300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x14ac:dyDescent="0.3">
      <c r="A1276">
        <v>2025</v>
      </c>
      <c r="B1276">
        <v>62</v>
      </c>
      <c r="C1276">
        <v>119310</v>
      </c>
      <c r="D1276">
        <v>140097</v>
      </c>
      <c r="E1276">
        <v>94169</v>
      </c>
      <c r="F1276">
        <v>92561</v>
      </c>
      <c r="G1276">
        <f>Table1[[#This Row],[m_miasto]]+Table1[[#This Row],[k_miasto]]+Table1[[#This Row],[m_wies]]+Table1[[#This Row],[k_wies]]</f>
        <v>446137</v>
      </c>
      <c r="H1276">
        <f>Table1[[#This Row],[m_miasto]]+Table1[[#This Row],[k_miasto]]</f>
        <v>259407</v>
      </c>
      <c r="I1276">
        <f>Table1[[#This Row],[m_wies]]+Table1[[#This Row],[k_wies]]</f>
        <v>186730</v>
      </c>
      <c r="J1276" s="1">
        <f>Table1[[#This Row],[m_miasto]]*Table1[[#This Row],[wiek]]</f>
        <v>7397220</v>
      </c>
      <c r="K1276" s="1">
        <f>Table1[[#This Row],[m_miasto]]+Table1[[#This Row],[m_wies]]-Table1[[#This Row],[k_miasto]]-Table1[[#This Row],[k_wies]]</f>
        <v>-19179</v>
      </c>
      <c r="L1276" s="1" cm="1">
        <f t="array" ref="L1276">_xlfn.IFS(A1275&lt;&gt;Table1[[#This Row],[rok]],0,AND(L1275=0, Table1[[#This Row],[Column1]]&lt;0),Table1[[#This Row],[wiek]]*Table1[[#This Row],[rok]],L1275&lt;&gt;0,L1275,L1275=0,L1275)</f>
        <v>105300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x14ac:dyDescent="0.3">
      <c r="A1277">
        <v>2025</v>
      </c>
      <c r="B1277">
        <v>63</v>
      </c>
      <c r="C1277">
        <v>119245</v>
      </c>
      <c r="D1277">
        <v>142007</v>
      </c>
      <c r="E1277">
        <v>93267</v>
      </c>
      <c r="F1277">
        <v>91825</v>
      </c>
      <c r="G1277">
        <f>Table1[[#This Row],[m_miasto]]+Table1[[#This Row],[k_miasto]]+Table1[[#This Row],[m_wies]]+Table1[[#This Row],[k_wies]]</f>
        <v>446344</v>
      </c>
      <c r="H1277">
        <f>Table1[[#This Row],[m_miasto]]+Table1[[#This Row],[k_miasto]]</f>
        <v>261252</v>
      </c>
      <c r="I1277">
        <f>Table1[[#This Row],[m_wies]]+Table1[[#This Row],[k_wies]]</f>
        <v>185092</v>
      </c>
      <c r="J1277" s="1">
        <f>Table1[[#This Row],[m_miasto]]*Table1[[#This Row],[wiek]]</f>
        <v>7512435</v>
      </c>
      <c r="K1277" s="1">
        <f>Table1[[#This Row],[m_miasto]]+Table1[[#This Row],[m_wies]]-Table1[[#This Row],[k_miasto]]-Table1[[#This Row],[k_wies]]</f>
        <v>-21320</v>
      </c>
      <c r="L1277" s="1" cm="1">
        <f t="array" ref="L1277">_xlfn.IFS(A1276&lt;&gt;Table1[[#This Row],[rok]],0,AND(L1276=0, Table1[[#This Row],[Column1]]&lt;0),Table1[[#This Row],[wiek]]*Table1[[#This Row],[rok]],L1276&lt;&gt;0,L1276,L1276=0,L1276)</f>
        <v>105300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x14ac:dyDescent="0.3">
      <c r="A1278">
        <v>2025</v>
      </c>
      <c r="B1278">
        <v>64</v>
      </c>
      <c r="C1278">
        <v>122812</v>
      </c>
      <c r="D1278">
        <v>149465</v>
      </c>
      <c r="E1278">
        <v>93622</v>
      </c>
      <c r="F1278">
        <v>92915</v>
      </c>
      <c r="G1278">
        <f>Table1[[#This Row],[m_miasto]]+Table1[[#This Row],[k_miasto]]+Table1[[#This Row],[m_wies]]+Table1[[#This Row],[k_wies]]</f>
        <v>458814</v>
      </c>
      <c r="H1278">
        <f>Table1[[#This Row],[m_miasto]]+Table1[[#This Row],[k_miasto]]</f>
        <v>272277</v>
      </c>
      <c r="I1278">
        <f>Table1[[#This Row],[m_wies]]+Table1[[#This Row],[k_wies]]</f>
        <v>186537</v>
      </c>
      <c r="J1278" s="1">
        <f>Table1[[#This Row],[m_miasto]]*Table1[[#This Row],[wiek]]</f>
        <v>7859968</v>
      </c>
      <c r="K1278" s="1">
        <f>Table1[[#This Row],[m_miasto]]+Table1[[#This Row],[m_wies]]-Table1[[#This Row],[k_miasto]]-Table1[[#This Row],[k_wies]]</f>
        <v>-25946</v>
      </c>
      <c r="L1278" s="1" cm="1">
        <f t="array" ref="L1278">_xlfn.IFS(A1277&lt;&gt;Table1[[#This Row],[rok]],0,AND(L1277=0, Table1[[#This Row],[Column1]]&lt;0),Table1[[#This Row],[wiek]]*Table1[[#This Row],[rok]],L1277&lt;&gt;0,L1277,L1277=0,L1277)</f>
        <v>105300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x14ac:dyDescent="0.3">
      <c r="A1279">
        <v>2025</v>
      </c>
      <c r="B1279">
        <v>65</v>
      </c>
      <c r="C1279">
        <v>128477</v>
      </c>
      <c r="D1279">
        <v>160380</v>
      </c>
      <c r="E1279">
        <v>95561</v>
      </c>
      <c r="F1279">
        <v>95682</v>
      </c>
      <c r="G1279">
        <f>Table1[[#This Row],[m_miasto]]+Table1[[#This Row],[k_miasto]]+Table1[[#This Row],[m_wies]]+Table1[[#This Row],[k_wies]]</f>
        <v>480100</v>
      </c>
      <c r="H1279">
        <f>Table1[[#This Row],[m_miasto]]+Table1[[#This Row],[k_miasto]]</f>
        <v>288857</v>
      </c>
      <c r="I1279">
        <f>Table1[[#This Row],[m_wies]]+Table1[[#This Row],[k_wies]]</f>
        <v>191243</v>
      </c>
      <c r="J1279" s="1">
        <f>Table1[[#This Row],[m_miasto]]*Table1[[#This Row],[wiek]]</f>
        <v>8351005</v>
      </c>
      <c r="K1279" s="1">
        <f>Table1[[#This Row],[m_miasto]]+Table1[[#This Row],[m_wies]]-Table1[[#This Row],[k_miasto]]-Table1[[#This Row],[k_wies]]</f>
        <v>-32024</v>
      </c>
      <c r="L1279" s="1" cm="1">
        <f t="array" ref="L1279">_xlfn.IFS(A1278&lt;&gt;Table1[[#This Row],[rok]],0,AND(L1278=0, Table1[[#This Row],[Column1]]&lt;0),Table1[[#This Row],[wiek]]*Table1[[#This Row],[rok]],L1278&lt;&gt;0,L1278,L1278=0,L1278)</f>
        <v>105300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x14ac:dyDescent="0.3">
      <c r="A1280">
        <v>2025</v>
      </c>
      <c r="B1280">
        <v>66</v>
      </c>
      <c r="C1280">
        <v>136214</v>
      </c>
      <c r="D1280">
        <v>172625</v>
      </c>
      <c r="E1280">
        <v>98123</v>
      </c>
      <c r="F1280">
        <v>98861</v>
      </c>
      <c r="G1280">
        <f>Table1[[#This Row],[m_miasto]]+Table1[[#This Row],[k_miasto]]+Table1[[#This Row],[m_wies]]+Table1[[#This Row],[k_wies]]</f>
        <v>505823</v>
      </c>
      <c r="H1280">
        <f>Table1[[#This Row],[m_miasto]]+Table1[[#This Row],[k_miasto]]</f>
        <v>308839</v>
      </c>
      <c r="I1280">
        <f>Table1[[#This Row],[m_wies]]+Table1[[#This Row],[k_wies]]</f>
        <v>196984</v>
      </c>
      <c r="J1280" s="1">
        <f>Table1[[#This Row],[m_miasto]]*Table1[[#This Row],[wiek]]</f>
        <v>8990124</v>
      </c>
      <c r="K1280" s="1">
        <f>Table1[[#This Row],[m_miasto]]+Table1[[#This Row],[m_wies]]-Table1[[#This Row],[k_miasto]]-Table1[[#This Row],[k_wies]]</f>
        <v>-37149</v>
      </c>
      <c r="L1280" s="1" cm="1">
        <f t="array" ref="L1280">_xlfn.IFS(A1279&lt;&gt;Table1[[#This Row],[rok]],0,AND(L1279=0, Table1[[#This Row],[Column1]]&lt;0),Table1[[#This Row],[wiek]]*Table1[[#This Row],[rok]],L1279&lt;&gt;0,L1279,L1279=0,L1279)</f>
        <v>105300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x14ac:dyDescent="0.3">
      <c r="A1281">
        <v>2025</v>
      </c>
      <c r="B1281">
        <v>67</v>
      </c>
      <c r="C1281">
        <v>141149</v>
      </c>
      <c r="D1281">
        <v>180856</v>
      </c>
      <c r="E1281">
        <v>95957</v>
      </c>
      <c r="F1281">
        <v>98725</v>
      </c>
      <c r="G1281">
        <f>Table1[[#This Row],[m_miasto]]+Table1[[#This Row],[k_miasto]]+Table1[[#This Row],[m_wies]]+Table1[[#This Row],[k_wies]]</f>
        <v>516687</v>
      </c>
      <c r="H1281">
        <f>Table1[[#This Row],[m_miasto]]+Table1[[#This Row],[k_miasto]]</f>
        <v>322005</v>
      </c>
      <c r="I1281">
        <f>Table1[[#This Row],[m_wies]]+Table1[[#This Row],[k_wies]]</f>
        <v>194682</v>
      </c>
      <c r="J1281" s="1">
        <f>Table1[[#This Row],[m_miasto]]*Table1[[#This Row],[wiek]]</f>
        <v>9456983</v>
      </c>
      <c r="K1281" s="1">
        <f>Table1[[#This Row],[m_miasto]]+Table1[[#This Row],[m_wies]]-Table1[[#This Row],[k_miasto]]-Table1[[#This Row],[k_wies]]</f>
        <v>-42475</v>
      </c>
      <c r="L1281" s="1" cm="1">
        <f t="array" ref="L1281">_xlfn.IFS(A1280&lt;&gt;Table1[[#This Row],[rok]],0,AND(L1280=0, Table1[[#This Row],[Column1]]&lt;0),Table1[[#This Row],[wiek]]*Table1[[#This Row],[rok]],L1280&lt;&gt;0,L1280,L1280=0,L1280)</f>
        <v>105300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x14ac:dyDescent="0.3">
      <c r="A1282">
        <v>2025</v>
      </c>
      <c r="B1282">
        <v>68</v>
      </c>
      <c r="C1282">
        <v>141544</v>
      </c>
      <c r="D1282">
        <v>185961</v>
      </c>
      <c r="E1282">
        <v>93431</v>
      </c>
      <c r="F1282">
        <v>97125</v>
      </c>
      <c r="G1282">
        <f>Table1[[#This Row],[m_miasto]]+Table1[[#This Row],[k_miasto]]+Table1[[#This Row],[m_wies]]+Table1[[#This Row],[k_wies]]</f>
        <v>518061</v>
      </c>
      <c r="H1282">
        <f>Table1[[#This Row],[m_miasto]]+Table1[[#This Row],[k_miasto]]</f>
        <v>327505</v>
      </c>
      <c r="I1282">
        <f>Table1[[#This Row],[m_wies]]+Table1[[#This Row],[k_wies]]</f>
        <v>190556</v>
      </c>
      <c r="J1282" s="1">
        <f>Table1[[#This Row],[m_miasto]]*Table1[[#This Row],[wiek]]</f>
        <v>9624992</v>
      </c>
      <c r="K1282" s="1">
        <f>Table1[[#This Row],[m_miasto]]+Table1[[#This Row],[m_wies]]-Table1[[#This Row],[k_miasto]]-Table1[[#This Row],[k_wies]]</f>
        <v>-48111</v>
      </c>
      <c r="L1282" s="1" cm="1">
        <f t="array" ref="L1282">_xlfn.IFS(A1281&lt;&gt;Table1[[#This Row],[rok]],0,AND(L1281=0, Table1[[#This Row],[Column1]]&lt;0),Table1[[#This Row],[wiek]]*Table1[[#This Row],[rok]],L1281&lt;&gt;0,L1281,L1281=0,L1281)</f>
        <v>105300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x14ac:dyDescent="0.3">
      <c r="A1283">
        <v>2025</v>
      </c>
      <c r="B1283">
        <v>69</v>
      </c>
      <c r="C1283">
        <v>138908</v>
      </c>
      <c r="D1283">
        <v>184636</v>
      </c>
      <c r="E1283">
        <v>88428</v>
      </c>
      <c r="F1283">
        <v>93536</v>
      </c>
      <c r="G1283">
        <f>Table1[[#This Row],[m_miasto]]+Table1[[#This Row],[k_miasto]]+Table1[[#This Row],[m_wies]]+Table1[[#This Row],[k_wies]]</f>
        <v>505508</v>
      </c>
      <c r="H1283">
        <f>Table1[[#This Row],[m_miasto]]+Table1[[#This Row],[k_miasto]]</f>
        <v>323544</v>
      </c>
      <c r="I1283">
        <f>Table1[[#This Row],[m_wies]]+Table1[[#This Row],[k_wies]]</f>
        <v>181964</v>
      </c>
      <c r="J1283" s="1">
        <f>Table1[[#This Row],[m_miasto]]*Table1[[#This Row],[wiek]]</f>
        <v>9584652</v>
      </c>
      <c r="K1283" s="1">
        <f>Table1[[#This Row],[m_miasto]]+Table1[[#This Row],[m_wies]]-Table1[[#This Row],[k_miasto]]-Table1[[#This Row],[k_wies]]</f>
        <v>-50836</v>
      </c>
      <c r="L1283" s="1" cm="1">
        <f t="array" ref="L1283">_xlfn.IFS(A1282&lt;&gt;Table1[[#This Row],[rok]],0,AND(L1282=0, Table1[[#This Row],[Column1]]&lt;0),Table1[[#This Row],[wiek]]*Table1[[#This Row],[rok]],L1282&lt;&gt;0,L1282,L1282=0,L1282)</f>
        <v>105300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x14ac:dyDescent="0.3">
      <c r="A1284">
        <v>2025</v>
      </c>
      <c r="B1284">
        <v>70</v>
      </c>
      <c r="C1284">
        <v>138380</v>
      </c>
      <c r="D1284">
        <v>186805</v>
      </c>
      <c r="E1284">
        <v>84998</v>
      </c>
      <c r="F1284">
        <v>91997</v>
      </c>
      <c r="G1284">
        <f>Table1[[#This Row],[m_miasto]]+Table1[[#This Row],[k_miasto]]+Table1[[#This Row],[m_wies]]+Table1[[#This Row],[k_wies]]</f>
        <v>502180</v>
      </c>
      <c r="H1284">
        <f>Table1[[#This Row],[m_miasto]]+Table1[[#This Row],[k_miasto]]</f>
        <v>325185</v>
      </c>
      <c r="I1284">
        <f>Table1[[#This Row],[m_wies]]+Table1[[#This Row],[k_wies]]</f>
        <v>176995</v>
      </c>
      <c r="J1284" s="1">
        <f>Table1[[#This Row],[m_miasto]]*Table1[[#This Row],[wiek]]</f>
        <v>9686600</v>
      </c>
      <c r="K1284" s="1">
        <f>Table1[[#This Row],[m_miasto]]+Table1[[#This Row],[m_wies]]-Table1[[#This Row],[k_miasto]]-Table1[[#This Row],[k_wies]]</f>
        <v>-55424</v>
      </c>
      <c r="L1284" s="1" cm="1">
        <f t="array" ref="L1284">_xlfn.IFS(A1283&lt;&gt;Table1[[#This Row],[rok]],0,AND(L1283=0, Table1[[#This Row],[Column1]]&lt;0),Table1[[#This Row],[wiek]]*Table1[[#This Row],[rok]],L1283&lt;&gt;0,L1283,L1283=0,L1283)</f>
        <v>105300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x14ac:dyDescent="0.3">
      <c r="A1285">
        <v>2025</v>
      </c>
      <c r="B1285">
        <v>71</v>
      </c>
      <c r="C1285">
        <v>130033</v>
      </c>
      <c r="D1285">
        <v>180249</v>
      </c>
      <c r="E1285">
        <v>77669</v>
      </c>
      <c r="F1285">
        <v>86192</v>
      </c>
      <c r="G1285">
        <f>Table1[[#This Row],[m_miasto]]+Table1[[#This Row],[k_miasto]]+Table1[[#This Row],[m_wies]]+Table1[[#This Row],[k_wies]]</f>
        <v>474143</v>
      </c>
      <c r="H1285">
        <f>Table1[[#This Row],[m_miasto]]+Table1[[#This Row],[k_miasto]]</f>
        <v>310282</v>
      </c>
      <c r="I1285">
        <f>Table1[[#This Row],[m_wies]]+Table1[[#This Row],[k_wies]]</f>
        <v>163861</v>
      </c>
      <c r="J1285" s="1">
        <f>Table1[[#This Row],[m_miasto]]*Table1[[#This Row],[wiek]]</f>
        <v>9232343</v>
      </c>
      <c r="K1285" s="1">
        <f>Table1[[#This Row],[m_miasto]]+Table1[[#This Row],[m_wies]]-Table1[[#This Row],[k_miasto]]-Table1[[#This Row],[k_wies]]</f>
        <v>-58739</v>
      </c>
      <c r="L1285" s="1" cm="1">
        <f t="array" ref="L1285">_xlfn.IFS(A1284&lt;&gt;Table1[[#This Row],[rok]],0,AND(L1284=0, Table1[[#This Row],[Column1]]&lt;0),Table1[[#This Row],[wiek]]*Table1[[#This Row],[rok]],L1284&lt;&gt;0,L1284,L1284=0,L1284)</f>
        <v>105300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x14ac:dyDescent="0.3">
      <c r="A1286">
        <v>2025</v>
      </c>
      <c r="B1286">
        <v>72</v>
      </c>
      <c r="C1286">
        <v>125379</v>
      </c>
      <c r="D1286">
        <v>177945</v>
      </c>
      <c r="E1286">
        <v>73746</v>
      </c>
      <c r="F1286">
        <v>84158</v>
      </c>
      <c r="G1286">
        <f>Table1[[#This Row],[m_miasto]]+Table1[[#This Row],[k_miasto]]+Table1[[#This Row],[m_wies]]+Table1[[#This Row],[k_wies]]</f>
        <v>461228</v>
      </c>
      <c r="H1286">
        <f>Table1[[#This Row],[m_miasto]]+Table1[[#This Row],[k_miasto]]</f>
        <v>303324</v>
      </c>
      <c r="I1286">
        <f>Table1[[#This Row],[m_wies]]+Table1[[#This Row],[k_wies]]</f>
        <v>157904</v>
      </c>
      <c r="J1286" s="1">
        <f>Table1[[#This Row],[m_miasto]]*Table1[[#This Row],[wiek]]</f>
        <v>9027288</v>
      </c>
      <c r="K1286" s="1">
        <f>Table1[[#This Row],[m_miasto]]+Table1[[#This Row],[m_wies]]-Table1[[#This Row],[k_miasto]]-Table1[[#This Row],[k_wies]]</f>
        <v>-62978</v>
      </c>
      <c r="L1286" s="1" cm="1">
        <f t="array" ref="L1286">_xlfn.IFS(A1285&lt;&gt;Table1[[#This Row],[rok]],0,AND(L1285=0, Table1[[#This Row],[Column1]]&lt;0),Table1[[#This Row],[wiek]]*Table1[[#This Row],[rok]],L1285&lt;&gt;0,L1285,L1285=0,L1285)</f>
        <v>105300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x14ac:dyDescent="0.3">
      <c r="A1287">
        <v>2025</v>
      </c>
      <c r="B1287">
        <v>73</v>
      </c>
      <c r="C1287">
        <v>119597</v>
      </c>
      <c r="D1287">
        <v>173236</v>
      </c>
      <c r="E1287">
        <v>68985</v>
      </c>
      <c r="F1287">
        <v>81556</v>
      </c>
      <c r="G1287">
        <f>Table1[[#This Row],[m_miasto]]+Table1[[#This Row],[k_miasto]]+Table1[[#This Row],[m_wies]]+Table1[[#This Row],[k_wies]]</f>
        <v>443374</v>
      </c>
      <c r="H1287">
        <f>Table1[[#This Row],[m_miasto]]+Table1[[#This Row],[k_miasto]]</f>
        <v>292833</v>
      </c>
      <c r="I1287">
        <f>Table1[[#This Row],[m_wies]]+Table1[[#This Row],[k_wies]]</f>
        <v>150541</v>
      </c>
      <c r="J1287" s="1">
        <f>Table1[[#This Row],[m_miasto]]*Table1[[#This Row],[wiek]]</f>
        <v>8730581</v>
      </c>
      <c r="K1287" s="1">
        <f>Table1[[#This Row],[m_miasto]]+Table1[[#This Row],[m_wies]]-Table1[[#This Row],[k_miasto]]-Table1[[#This Row],[k_wies]]</f>
        <v>-66210</v>
      </c>
      <c r="L1287" s="1" cm="1">
        <f t="array" ref="L1287">_xlfn.IFS(A1286&lt;&gt;Table1[[#This Row],[rok]],0,AND(L1286=0, Table1[[#This Row],[Column1]]&lt;0),Table1[[#This Row],[wiek]]*Table1[[#This Row],[rok]],L1286&lt;&gt;0,L1286,L1286=0,L1286)</f>
        <v>105300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x14ac:dyDescent="0.3">
      <c r="A1288">
        <v>2025</v>
      </c>
      <c r="B1288">
        <v>74</v>
      </c>
      <c r="C1288">
        <v>113568</v>
      </c>
      <c r="D1288">
        <v>168638</v>
      </c>
      <c r="E1288">
        <v>63579</v>
      </c>
      <c r="F1288">
        <v>79226</v>
      </c>
      <c r="G1288">
        <f>Table1[[#This Row],[m_miasto]]+Table1[[#This Row],[k_miasto]]+Table1[[#This Row],[m_wies]]+Table1[[#This Row],[k_wies]]</f>
        <v>425011</v>
      </c>
      <c r="H1288">
        <f>Table1[[#This Row],[m_miasto]]+Table1[[#This Row],[k_miasto]]</f>
        <v>282206</v>
      </c>
      <c r="I1288">
        <f>Table1[[#This Row],[m_wies]]+Table1[[#This Row],[k_wies]]</f>
        <v>142805</v>
      </c>
      <c r="J1288" s="1">
        <f>Table1[[#This Row],[m_miasto]]*Table1[[#This Row],[wiek]]</f>
        <v>8404032</v>
      </c>
      <c r="K1288" s="1">
        <f>Table1[[#This Row],[m_miasto]]+Table1[[#This Row],[m_wies]]-Table1[[#This Row],[k_miasto]]-Table1[[#This Row],[k_wies]]</f>
        <v>-70717</v>
      </c>
      <c r="L1288" s="1" cm="1">
        <f t="array" ref="L1288">_xlfn.IFS(A1287&lt;&gt;Table1[[#This Row],[rok]],0,AND(L1287=0, Table1[[#This Row],[Column1]]&lt;0),Table1[[#This Row],[wiek]]*Table1[[#This Row],[rok]],L1287&lt;&gt;0,L1287,L1287=0,L1287)</f>
        <v>105300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x14ac:dyDescent="0.3">
      <c r="A1289">
        <v>2025</v>
      </c>
      <c r="B1289">
        <v>75</v>
      </c>
      <c r="C1289">
        <v>104801</v>
      </c>
      <c r="D1289">
        <v>157242</v>
      </c>
      <c r="E1289">
        <v>57840</v>
      </c>
      <c r="F1289">
        <v>74551</v>
      </c>
      <c r="G1289">
        <f>Table1[[#This Row],[m_miasto]]+Table1[[#This Row],[k_miasto]]+Table1[[#This Row],[m_wies]]+Table1[[#This Row],[k_wies]]</f>
        <v>394434</v>
      </c>
      <c r="H1289">
        <f>Table1[[#This Row],[m_miasto]]+Table1[[#This Row],[k_miasto]]</f>
        <v>262043</v>
      </c>
      <c r="I1289">
        <f>Table1[[#This Row],[m_wies]]+Table1[[#This Row],[k_wies]]</f>
        <v>132391</v>
      </c>
      <c r="J1289" s="1">
        <f>Table1[[#This Row],[m_miasto]]*Table1[[#This Row],[wiek]]</f>
        <v>7860075</v>
      </c>
      <c r="K1289" s="1">
        <f>Table1[[#This Row],[m_miasto]]+Table1[[#This Row],[m_wies]]-Table1[[#This Row],[k_miasto]]-Table1[[#This Row],[k_wies]]</f>
        <v>-69152</v>
      </c>
      <c r="L1289" s="1" cm="1">
        <f t="array" ref="L1289">_xlfn.IFS(A1288&lt;&gt;Table1[[#This Row],[rok]],0,AND(L1288=0, Table1[[#This Row],[Column1]]&lt;0),Table1[[#This Row],[wiek]]*Table1[[#This Row],[rok]],L1288&lt;&gt;0,L1288,L1288=0,L1288)</f>
        <v>105300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x14ac:dyDescent="0.3">
      <c r="A1290">
        <v>2025</v>
      </c>
      <c r="B1290">
        <v>76</v>
      </c>
      <c r="C1290">
        <v>96162</v>
      </c>
      <c r="D1290">
        <v>148410</v>
      </c>
      <c r="E1290">
        <v>51540</v>
      </c>
      <c r="F1290">
        <v>69827</v>
      </c>
      <c r="G1290">
        <f>Table1[[#This Row],[m_miasto]]+Table1[[#This Row],[k_miasto]]+Table1[[#This Row],[m_wies]]+Table1[[#This Row],[k_wies]]</f>
        <v>365939</v>
      </c>
      <c r="H1290">
        <f>Table1[[#This Row],[m_miasto]]+Table1[[#This Row],[k_miasto]]</f>
        <v>244572</v>
      </c>
      <c r="I1290">
        <f>Table1[[#This Row],[m_wies]]+Table1[[#This Row],[k_wies]]</f>
        <v>121367</v>
      </c>
      <c r="J1290" s="1">
        <f>Table1[[#This Row],[m_miasto]]*Table1[[#This Row],[wiek]]</f>
        <v>7308312</v>
      </c>
      <c r="K1290" s="1">
        <f>Table1[[#This Row],[m_miasto]]+Table1[[#This Row],[m_wies]]-Table1[[#This Row],[k_miasto]]-Table1[[#This Row],[k_wies]]</f>
        <v>-70535</v>
      </c>
      <c r="L1290" s="1" cm="1">
        <f t="array" ref="L1290">_xlfn.IFS(A1289&lt;&gt;Table1[[#This Row],[rok]],0,AND(L1289=0, Table1[[#This Row],[Column1]]&lt;0),Table1[[#This Row],[wiek]]*Table1[[#This Row],[rok]],L1289&lt;&gt;0,L1289,L1289=0,L1289)</f>
        <v>105300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x14ac:dyDescent="0.3">
      <c r="A1291">
        <v>2025</v>
      </c>
      <c r="B1291">
        <v>77</v>
      </c>
      <c r="C1291">
        <v>89022</v>
      </c>
      <c r="D1291">
        <v>140231</v>
      </c>
      <c r="E1291">
        <v>47281</v>
      </c>
      <c r="F1291">
        <v>66097</v>
      </c>
      <c r="G1291">
        <f>Table1[[#This Row],[m_miasto]]+Table1[[#This Row],[k_miasto]]+Table1[[#This Row],[m_wies]]+Table1[[#This Row],[k_wies]]</f>
        <v>342631</v>
      </c>
      <c r="H1291">
        <f>Table1[[#This Row],[m_miasto]]+Table1[[#This Row],[k_miasto]]</f>
        <v>229253</v>
      </c>
      <c r="I1291">
        <f>Table1[[#This Row],[m_wies]]+Table1[[#This Row],[k_wies]]</f>
        <v>113378</v>
      </c>
      <c r="J1291" s="1">
        <f>Table1[[#This Row],[m_miasto]]*Table1[[#This Row],[wiek]]</f>
        <v>6854694</v>
      </c>
      <c r="K1291" s="1">
        <f>Table1[[#This Row],[m_miasto]]+Table1[[#This Row],[m_wies]]-Table1[[#This Row],[k_miasto]]-Table1[[#This Row],[k_wies]]</f>
        <v>-70025</v>
      </c>
      <c r="L1291" s="1" cm="1">
        <f t="array" ref="L1291">_xlfn.IFS(A1290&lt;&gt;Table1[[#This Row],[rok]],0,AND(L1290=0, Table1[[#This Row],[Column1]]&lt;0),Table1[[#This Row],[wiek]]*Table1[[#This Row],[rok]],L1290&lt;&gt;0,L1290,L1290=0,L1290)</f>
        <v>105300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x14ac:dyDescent="0.3">
      <c r="A1292">
        <v>2025</v>
      </c>
      <c r="B1292">
        <v>78</v>
      </c>
      <c r="C1292">
        <v>78909</v>
      </c>
      <c r="D1292">
        <v>127986</v>
      </c>
      <c r="E1292">
        <v>40459</v>
      </c>
      <c r="F1292">
        <v>59733</v>
      </c>
      <c r="G1292">
        <f>Table1[[#This Row],[m_miasto]]+Table1[[#This Row],[k_miasto]]+Table1[[#This Row],[m_wies]]+Table1[[#This Row],[k_wies]]</f>
        <v>307087</v>
      </c>
      <c r="H1292">
        <f>Table1[[#This Row],[m_miasto]]+Table1[[#This Row],[k_miasto]]</f>
        <v>206895</v>
      </c>
      <c r="I1292">
        <f>Table1[[#This Row],[m_wies]]+Table1[[#This Row],[k_wies]]</f>
        <v>100192</v>
      </c>
      <c r="J1292" s="1">
        <f>Table1[[#This Row],[m_miasto]]*Table1[[#This Row],[wiek]]</f>
        <v>6154902</v>
      </c>
      <c r="K1292" s="1">
        <f>Table1[[#This Row],[m_miasto]]+Table1[[#This Row],[m_wies]]-Table1[[#This Row],[k_miasto]]-Table1[[#This Row],[k_wies]]</f>
        <v>-68351</v>
      </c>
      <c r="L1292" s="1" cm="1">
        <f t="array" ref="L1292">_xlfn.IFS(A1291&lt;&gt;Table1[[#This Row],[rok]],0,AND(L1291=0, Table1[[#This Row],[Column1]]&lt;0),Table1[[#This Row],[wiek]]*Table1[[#This Row],[rok]],L1291&lt;&gt;0,L1291,L1291=0,L1291)</f>
        <v>105300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x14ac:dyDescent="0.3">
      <c r="A1293">
        <v>2025</v>
      </c>
      <c r="B1293">
        <v>79</v>
      </c>
      <c r="C1293">
        <v>67492</v>
      </c>
      <c r="D1293">
        <v>113097</v>
      </c>
      <c r="E1293">
        <v>33592</v>
      </c>
      <c r="F1293">
        <v>52778</v>
      </c>
      <c r="G1293">
        <f>Table1[[#This Row],[m_miasto]]+Table1[[#This Row],[k_miasto]]+Table1[[#This Row],[m_wies]]+Table1[[#This Row],[k_wies]]</f>
        <v>266959</v>
      </c>
      <c r="H1293">
        <f>Table1[[#This Row],[m_miasto]]+Table1[[#This Row],[k_miasto]]</f>
        <v>180589</v>
      </c>
      <c r="I1293">
        <f>Table1[[#This Row],[m_wies]]+Table1[[#This Row],[k_wies]]</f>
        <v>86370</v>
      </c>
      <c r="J1293" s="1">
        <f>Table1[[#This Row],[m_miasto]]*Table1[[#This Row],[wiek]]</f>
        <v>5331868</v>
      </c>
      <c r="K1293" s="1">
        <f>Table1[[#This Row],[m_miasto]]+Table1[[#This Row],[m_wies]]-Table1[[#This Row],[k_miasto]]-Table1[[#This Row],[k_wies]]</f>
        <v>-64791</v>
      </c>
      <c r="L1293" s="1" cm="1">
        <f t="array" ref="L1293">_xlfn.IFS(A1292&lt;&gt;Table1[[#This Row],[rok]],0,AND(L1292=0, Table1[[#This Row],[Column1]]&lt;0),Table1[[#This Row],[wiek]]*Table1[[#This Row],[rok]],L1292&lt;&gt;0,L1292,L1292=0,L1292)</f>
        <v>105300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x14ac:dyDescent="0.3">
      <c r="A1294">
        <v>2025</v>
      </c>
      <c r="B1294">
        <v>80</v>
      </c>
      <c r="C1294">
        <v>44519</v>
      </c>
      <c r="D1294">
        <v>77215</v>
      </c>
      <c r="E1294">
        <v>22785</v>
      </c>
      <c r="F1294">
        <v>38249</v>
      </c>
      <c r="G1294">
        <f>Table1[[#This Row],[m_miasto]]+Table1[[#This Row],[k_miasto]]+Table1[[#This Row],[m_wies]]+Table1[[#This Row],[k_wies]]</f>
        <v>182768</v>
      </c>
      <c r="H1294">
        <f>Table1[[#This Row],[m_miasto]]+Table1[[#This Row],[k_miasto]]</f>
        <v>121734</v>
      </c>
      <c r="I1294">
        <f>Table1[[#This Row],[m_wies]]+Table1[[#This Row],[k_wies]]</f>
        <v>61034</v>
      </c>
      <c r="J1294" s="1">
        <f>Table1[[#This Row],[m_miasto]]*Table1[[#This Row],[wiek]]</f>
        <v>3561520</v>
      </c>
      <c r="K1294" s="1">
        <f>Table1[[#This Row],[m_miasto]]+Table1[[#This Row],[m_wies]]-Table1[[#This Row],[k_miasto]]-Table1[[#This Row],[k_wies]]</f>
        <v>-48160</v>
      </c>
      <c r="L1294" s="1" cm="1">
        <f t="array" ref="L1294">_xlfn.IFS(A1293&lt;&gt;Table1[[#This Row],[rok]],0,AND(L1293=0, Table1[[#This Row],[Column1]]&lt;0),Table1[[#This Row],[wiek]]*Table1[[#This Row],[rok]],L1293&lt;&gt;0,L1293,L1293=0,L1293)</f>
        <v>105300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x14ac:dyDescent="0.3">
      <c r="A1295">
        <v>2025</v>
      </c>
      <c r="B1295">
        <v>81</v>
      </c>
      <c r="C1295">
        <v>40590</v>
      </c>
      <c r="D1295">
        <v>73341</v>
      </c>
      <c r="E1295">
        <v>20650</v>
      </c>
      <c r="F1295">
        <v>36562</v>
      </c>
      <c r="G1295">
        <f>Table1[[#This Row],[m_miasto]]+Table1[[#This Row],[k_miasto]]+Table1[[#This Row],[m_wies]]+Table1[[#This Row],[k_wies]]</f>
        <v>171143</v>
      </c>
      <c r="H1295">
        <f>Table1[[#This Row],[m_miasto]]+Table1[[#This Row],[k_miasto]]</f>
        <v>113931</v>
      </c>
      <c r="I1295">
        <f>Table1[[#This Row],[m_wies]]+Table1[[#This Row],[k_wies]]</f>
        <v>57212</v>
      </c>
      <c r="J1295" s="1">
        <f>Table1[[#This Row],[m_miasto]]*Table1[[#This Row],[wiek]]</f>
        <v>3287790</v>
      </c>
      <c r="K1295" s="1">
        <f>Table1[[#This Row],[m_miasto]]+Table1[[#This Row],[m_wies]]-Table1[[#This Row],[k_miasto]]-Table1[[#This Row],[k_wies]]</f>
        <v>-48663</v>
      </c>
      <c r="L1295" s="1" cm="1">
        <f t="array" ref="L1295">_xlfn.IFS(A1294&lt;&gt;Table1[[#This Row],[rok]],0,AND(L1294=0, Table1[[#This Row],[Column1]]&lt;0),Table1[[#This Row],[wiek]]*Table1[[#This Row],[rok]],L1294&lt;&gt;0,L1294,L1294=0,L1294)</f>
        <v>105300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x14ac:dyDescent="0.3">
      <c r="A1296">
        <v>2025</v>
      </c>
      <c r="B1296">
        <v>82</v>
      </c>
      <c r="C1296">
        <v>36392</v>
      </c>
      <c r="D1296">
        <v>67349</v>
      </c>
      <c r="E1296">
        <v>18149</v>
      </c>
      <c r="F1296">
        <v>33892</v>
      </c>
      <c r="G1296">
        <f>Table1[[#This Row],[m_miasto]]+Table1[[#This Row],[k_miasto]]+Table1[[#This Row],[m_wies]]+Table1[[#This Row],[k_wies]]</f>
        <v>155782</v>
      </c>
      <c r="H1296">
        <f>Table1[[#This Row],[m_miasto]]+Table1[[#This Row],[k_miasto]]</f>
        <v>103741</v>
      </c>
      <c r="I1296">
        <f>Table1[[#This Row],[m_wies]]+Table1[[#This Row],[k_wies]]</f>
        <v>52041</v>
      </c>
      <c r="J1296" s="1">
        <f>Table1[[#This Row],[m_miasto]]*Table1[[#This Row],[wiek]]</f>
        <v>2984144</v>
      </c>
      <c r="K1296" s="1">
        <f>Table1[[#This Row],[m_miasto]]+Table1[[#This Row],[m_wies]]-Table1[[#This Row],[k_miasto]]-Table1[[#This Row],[k_wies]]</f>
        <v>-46700</v>
      </c>
      <c r="L1296" s="1" cm="1">
        <f t="array" ref="L1296">_xlfn.IFS(A1295&lt;&gt;Table1[[#This Row],[rok]],0,AND(L1295=0, Table1[[#This Row],[Column1]]&lt;0),Table1[[#This Row],[wiek]]*Table1[[#This Row],[rok]],L1295&lt;&gt;0,L1295,L1295=0,L1295)</f>
        <v>105300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x14ac:dyDescent="0.3">
      <c r="A1297">
        <v>2025</v>
      </c>
      <c r="B1297">
        <v>83</v>
      </c>
      <c r="C1297">
        <v>32257</v>
      </c>
      <c r="D1297">
        <v>62518</v>
      </c>
      <c r="E1297">
        <v>15991</v>
      </c>
      <c r="F1297">
        <v>31518</v>
      </c>
      <c r="G1297">
        <f>Table1[[#This Row],[m_miasto]]+Table1[[#This Row],[k_miasto]]+Table1[[#This Row],[m_wies]]+Table1[[#This Row],[k_wies]]</f>
        <v>142284</v>
      </c>
      <c r="H1297">
        <f>Table1[[#This Row],[m_miasto]]+Table1[[#This Row],[k_miasto]]</f>
        <v>94775</v>
      </c>
      <c r="I1297">
        <f>Table1[[#This Row],[m_wies]]+Table1[[#This Row],[k_wies]]</f>
        <v>47509</v>
      </c>
      <c r="J1297" s="1">
        <f>Table1[[#This Row],[m_miasto]]*Table1[[#This Row],[wiek]]</f>
        <v>2677331</v>
      </c>
      <c r="K1297" s="1">
        <f>Table1[[#This Row],[m_miasto]]+Table1[[#This Row],[m_wies]]-Table1[[#This Row],[k_miasto]]-Table1[[#This Row],[k_wies]]</f>
        <v>-45788</v>
      </c>
      <c r="L1297" s="1" cm="1">
        <f t="array" ref="L1297">_xlfn.IFS(A1296&lt;&gt;Table1[[#This Row],[rok]],0,AND(L1296=0, Table1[[#This Row],[Column1]]&lt;0),Table1[[#This Row],[wiek]]*Table1[[#This Row],[rok]],L1296&lt;&gt;0,L1296,L1296=0,L1296)</f>
        <v>105300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x14ac:dyDescent="0.3">
      <c r="A1298">
        <v>2025</v>
      </c>
      <c r="B1298">
        <v>84</v>
      </c>
      <c r="C1298">
        <v>30512</v>
      </c>
      <c r="D1298">
        <v>62380</v>
      </c>
      <c r="E1298">
        <v>15753</v>
      </c>
      <c r="F1298">
        <v>31756</v>
      </c>
      <c r="G1298">
        <f>Table1[[#This Row],[m_miasto]]+Table1[[#This Row],[k_miasto]]+Table1[[#This Row],[m_wies]]+Table1[[#This Row],[k_wies]]</f>
        <v>140401</v>
      </c>
      <c r="H1298">
        <f>Table1[[#This Row],[m_miasto]]+Table1[[#This Row],[k_miasto]]</f>
        <v>92892</v>
      </c>
      <c r="I1298">
        <f>Table1[[#This Row],[m_wies]]+Table1[[#This Row],[k_wies]]</f>
        <v>47509</v>
      </c>
      <c r="J1298" s="1">
        <f>Table1[[#This Row],[m_miasto]]*Table1[[#This Row],[wiek]]</f>
        <v>2563008</v>
      </c>
      <c r="K1298" s="1">
        <f>Table1[[#This Row],[m_miasto]]+Table1[[#This Row],[m_wies]]-Table1[[#This Row],[k_miasto]]-Table1[[#This Row],[k_wies]]</f>
        <v>-47871</v>
      </c>
      <c r="L1298" s="1" cm="1">
        <f t="array" ref="L1298">_xlfn.IFS(A1297&lt;&gt;Table1[[#This Row],[rok]],0,AND(L1297=0, Table1[[#This Row],[Column1]]&lt;0),Table1[[#This Row],[wiek]]*Table1[[#This Row],[rok]],L1297&lt;&gt;0,L1297,L1297=0,L1297)</f>
        <v>105300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x14ac:dyDescent="0.3">
      <c r="A1299">
        <v>2025</v>
      </c>
      <c r="B1299">
        <v>85</v>
      </c>
      <c r="C1299">
        <v>28074</v>
      </c>
      <c r="D1299">
        <v>60160</v>
      </c>
      <c r="E1299">
        <v>14655</v>
      </c>
      <c r="F1299">
        <v>31666</v>
      </c>
      <c r="G1299">
        <f>Table1[[#This Row],[m_miasto]]+Table1[[#This Row],[k_miasto]]+Table1[[#This Row],[m_wies]]+Table1[[#This Row],[k_wies]]</f>
        <v>134555</v>
      </c>
      <c r="H1299">
        <f>Table1[[#This Row],[m_miasto]]+Table1[[#This Row],[k_miasto]]</f>
        <v>88234</v>
      </c>
      <c r="I1299">
        <f>Table1[[#This Row],[m_wies]]+Table1[[#This Row],[k_wies]]</f>
        <v>46321</v>
      </c>
      <c r="J1299" s="1">
        <f>Table1[[#This Row],[m_miasto]]*Table1[[#This Row],[wiek]]</f>
        <v>2386290</v>
      </c>
      <c r="K1299" s="1">
        <f>Table1[[#This Row],[m_miasto]]+Table1[[#This Row],[m_wies]]-Table1[[#This Row],[k_miasto]]-Table1[[#This Row],[k_wies]]</f>
        <v>-49097</v>
      </c>
      <c r="L1299" s="1" cm="1">
        <f t="array" ref="L1299">_xlfn.IFS(A1298&lt;&gt;Table1[[#This Row],[rok]],0,AND(L1298=0, Table1[[#This Row],[Column1]]&lt;0),Table1[[#This Row],[wiek]]*Table1[[#This Row],[rok]],L1298&lt;&gt;0,L1298,L1298=0,L1298)</f>
        <v>105300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x14ac:dyDescent="0.3">
      <c r="A1300">
        <v>2025</v>
      </c>
      <c r="B1300">
        <v>86</v>
      </c>
      <c r="C1300">
        <v>24697</v>
      </c>
      <c r="D1300">
        <v>55313</v>
      </c>
      <c r="E1300">
        <v>12808</v>
      </c>
      <c r="F1300">
        <v>29378</v>
      </c>
      <c r="G1300">
        <f>Table1[[#This Row],[m_miasto]]+Table1[[#This Row],[k_miasto]]+Table1[[#This Row],[m_wies]]+Table1[[#This Row],[k_wies]]</f>
        <v>122196</v>
      </c>
      <c r="H1300">
        <f>Table1[[#This Row],[m_miasto]]+Table1[[#This Row],[k_miasto]]</f>
        <v>80010</v>
      </c>
      <c r="I1300">
        <f>Table1[[#This Row],[m_wies]]+Table1[[#This Row],[k_wies]]</f>
        <v>42186</v>
      </c>
      <c r="J1300" s="1">
        <f>Table1[[#This Row],[m_miasto]]*Table1[[#This Row],[wiek]]</f>
        <v>2123942</v>
      </c>
      <c r="K1300" s="1">
        <f>Table1[[#This Row],[m_miasto]]+Table1[[#This Row],[m_wies]]-Table1[[#This Row],[k_miasto]]-Table1[[#This Row],[k_wies]]</f>
        <v>-47186</v>
      </c>
      <c r="L1300" s="1" cm="1">
        <f t="array" ref="L1300">_xlfn.IFS(A1299&lt;&gt;Table1[[#This Row],[rok]],0,AND(L1299=0, Table1[[#This Row],[Column1]]&lt;0),Table1[[#This Row],[wiek]]*Table1[[#This Row],[rok]],L1299&lt;&gt;0,L1299,L1299=0,L1299)</f>
        <v>105300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x14ac:dyDescent="0.3">
      <c r="A1301">
        <v>2025</v>
      </c>
      <c r="B1301">
        <v>87</v>
      </c>
      <c r="C1301">
        <v>21334</v>
      </c>
      <c r="D1301">
        <v>49984</v>
      </c>
      <c r="E1301">
        <v>11191</v>
      </c>
      <c r="F1301">
        <v>26904</v>
      </c>
      <c r="G1301">
        <f>Table1[[#This Row],[m_miasto]]+Table1[[#This Row],[k_miasto]]+Table1[[#This Row],[m_wies]]+Table1[[#This Row],[k_wies]]</f>
        <v>109413</v>
      </c>
      <c r="H1301">
        <f>Table1[[#This Row],[m_miasto]]+Table1[[#This Row],[k_miasto]]</f>
        <v>71318</v>
      </c>
      <c r="I1301">
        <f>Table1[[#This Row],[m_wies]]+Table1[[#This Row],[k_wies]]</f>
        <v>38095</v>
      </c>
      <c r="J1301" s="1">
        <f>Table1[[#This Row],[m_miasto]]*Table1[[#This Row],[wiek]]</f>
        <v>1856058</v>
      </c>
      <c r="K1301" s="1">
        <f>Table1[[#This Row],[m_miasto]]+Table1[[#This Row],[m_wies]]-Table1[[#This Row],[k_miasto]]-Table1[[#This Row],[k_wies]]</f>
        <v>-44363</v>
      </c>
      <c r="L1301" s="1" cm="1">
        <f t="array" ref="L1301">_xlfn.IFS(A1300&lt;&gt;Table1[[#This Row],[rok]],0,AND(L1300=0, Table1[[#This Row],[Column1]]&lt;0),Table1[[#This Row],[wiek]]*Table1[[#This Row],[rok]],L1300&lt;&gt;0,L1300,L1300=0,L1300)</f>
        <v>105300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x14ac:dyDescent="0.3">
      <c r="A1302">
        <v>2025</v>
      </c>
      <c r="B1302">
        <v>88</v>
      </c>
      <c r="C1302">
        <v>18676</v>
      </c>
      <c r="D1302">
        <v>45048</v>
      </c>
      <c r="E1302">
        <v>9532</v>
      </c>
      <c r="F1302">
        <v>24170</v>
      </c>
      <c r="G1302">
        <f>Table1[[#This Row],[m_miasto]]+Table1[[#This Row],[k_miasto]]+Table1[[#This Row],[m_wies]]+Table1[[#This Row],[k_wies]]</f>
        <v>97426</v>
      </c>
      <c r="H1302">
        <f>Table1[[#This Row],[m_miasto]]+Table1[[#This Row],[k_miasto]]</f>
        <v>63724</v>
      </c>
      <c r="I1302">
        <f>Table1[[#This Row],[m_wies]]+Table1[[#This Row],[k_wies]]</f>
        <v>33702</v>
      </c>
      <c r="J1302" s="1">
        <f>Table1[[#This Row],[m_miasto]]*Table1[[#This Row],[wiek]]</f>
        <v>1643488</v>
      </c>
      <c r="K1302" s="1">
        <f>Table1[[#This Row],[m_miasto]]+Table1[[#This Row],[m_wies]]-Table1[[#This Row],[k_miasto]]-Table1[[#This Row],[k_wies]]</f>
        <v>-41010</v>
      </c>
      <c r="L1302" s="1" cm="1">
        <f t="array" ref="L1302">_xlfn.IFS(A1301&lt;&gt;Table1[[#This Row],[rok]],0,AND(L1301=0, Table1[[#This Row],[Column1]]&lt;0),Table1[[#This Row],[wiek]]*Table1[[#This Row],[rok]],L1301&lt;&gt;0,L1301,L1301=0,L1301)</f>
        <v>105300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x14ac:dyDescent="0.3">
      <c r="A1303">
        <v>2025</v>
      </c>
      <c r="B1303">
        <v>89</v>
      </c>
      <c r="C1303">
        <v>16043</v>
      </c>
      <c r="D1303">
        <v>40333</v>
      </c>
      <c r="E1303">
        <v>8018</v>
      </c>
      <c r="F1303">
        <v>21571</v>
      </c>
      <c r="G1303">
        <f>Table1[[#This Row],[m_miasto]]+Table1[[#This Row],[k_miasto]]+Table1[[#This Row],[m_wies]]+Table1[[#This Row],[k_wies]]</f>
        <v>85965</v>
      </c>
      <c r="H1303">
        <f>Table1[[#This Row],[m_miasto]]+Table1[[#This Row],[k_miasto]]</f>
        <v>56376</v>
      </c>
      <c r="I1303">
        <f>Table1[[#This Row],[m_wies]]+Table1[[#This Row],[k_wies]]</f>
        <v>29589</v>
      </c>
      <c r="J1303" s="1">
        <f>Table1[[#This Row],[m_miasto]]*Table1[[#This Row],[wiek]]</f>
        <v>1427827</v>
      </c>
      <c r="K1303" s="1">
        <f>Table1[[#This Row],[m_miasto]]+Table1[[#This Row],[m_wies]]-Table1[[#This Row],[k_miasto]]-Table1[[#This Row],[k_wies]]</f>
        <v>-37843</v>
      </c>
      <c r="L1303" s="1" cm="1">
        <f t="array" ref="L1303">_xlfn.IFS(A1302&lt;&gt;Table1[[#This Row],[rok]],0,AND(L1302=0, Table1[[#This Row],[Column1]]&lt;0),Table1[[#This Row],[wiek]]*Table1[[#This Row],[rok]],L1302&lt;&gt;0,L1302,L1302=0,L1302)</f>
        <v>105300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x14ac:dyDescent="0.3">
      <c r="A1304">
        <v>2025</v>
      </c>
      <c r="B1304">
        <v>90</v>
      </c>
      <c r="C1304">
        <v>13136</v>
      </c>
      <c r="D1304">
        <v>34285</v>
      </c>
      <c r="E1304">
        <v>6599</v>
      </c>
      <c r="F1304">
        <v>18704</v>
      </c>
      <c r="G1304">
        <f>Table1[[#This Row],[m_miasto]]+Table1[[#This Row],[k_miasto]]+Table1[[#This Row],[m_wies]]+Table1[[#This Row],[k_wies]]</f>
        <v>72724</v>
      </c>
      <c r="H1304">
        <f>Table1[[#This Row],[m_miasto]]+Table1[[#This Row],[k_miasto]]</f>
        <v>47421</v>
      </c>
      <c r="I1304">
        <f>Table1[[#This Row],[m_wies]]+Table1[[#This Row],[k_wies]]</f>
        <v>25303</v>
      </c>
      <c r="J1304" s="1">
        <f>Table1[[#This Row],[m_miasto]]*Table1[[#This Row],[wiek]]</f>
        <v>1182240</v>
      </c>
      <c r="K1304" s="1">
        <f>Table1[[#This Row],[m_miasto]]+Table1[[#This Row],[m_wies]]-Table1[[#This Row],[k_miasto]]-Table1[[#This Row],[k_wies]]</f>
        <v>-33254</v>
      </c>
      <c r="L1304" s="1" cm="1">
        <f t="array" ref="L1304">_xlfn.IFS(A1303&lt;&gt;Table1[[#This Row],[rok]],0,AND(L1303=0, Table1[[#This Row],[Column1]]&lt;0),Table1[[#This Row],[wiek]]*Table1[[#This Row],[rok]],L1303&lt;&gt;0,L1303,L1303=0,L1303)</f>
        <v>105300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x14ac:dyDescent="0.3">
      <c r="A1305">
        <v>2025</v>
      </c>
      <c r="B1305">
        <v>91</v>
      </c>
      <c r="C1305">
        <v>10457</v>
      </c>
      <c r="D1305">
        <v>28352</v>
      </c>
      <c r="E1305">
        <v>5268</v>
      </c>
      <c r="F1305">
        <v>15856</v>
      </c>
      <c r="G1305">
        <f>Table1[[#This Row],[m_miasto]]+Table1[[#This Row],[k_miasto]]+Table1[[#This Row],[m_wies]]+Table1[[#This Row],[k_wies]]</f>
        <v>59933</v>
      </c>
      <c r="H1305">
        <f>Table1[[#This Row],[m_miasto]]+Table1[[#This Row],[k_miasto]]</f>
        <v>38809</v>
      </c>
      <c r="I1305">
        <f>Table1[[#This Row],[m_wies]]+Table1[[#This Row],[k_wies]]</f>
        <v>21124</v>
      </c>
      <c r="J1305" s="1">
        <f>Table1[[#This Row],[m_miasto]]*Table1[[#This Row],[wiek]]</f>
        <v>951587</v>
      </c>
      <c r="K1305" s="1">
        <f>Table1[[#This Row],[m_miasto]]+Table1[[#This Row],[m_wies]]-Table1[[#This Row],[k_miasto]]-Table1[[#This Row],[k_wies]]</f>
        <v>-28483</v>
      </c>
      <c r="L1305" s="1" cm="1">
        <f t="array" ref="L1305">_xlfn.IFS(A1304&lt;&gt;Table1[[#This Row],[rok]],0,AND(L1304=0, Table1[[#This Row],[Column1]]&lt;0),Table1[[#This Row],[wiek]]*Table1[[#This Row],[rok]],L1304&lt;&gt;0,L1304,L1304=0,L1304)</f>
        <v>105300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x14ac:dyDescent="0.3">
      <c r="A1306">
        <v>2025</v>
      </c>
      <c r="B1306">
        <v>92</v>
      </c>
      <c r="C1306">
        <v>8330</v>
      </c>
      <c r="D1306">
        <v>23187</v>
      </c>
      <c r="E1306">
        <v>4155</v>
      </c>
      <c r="F1306">
        <v>13117</v>
      </c>
      <c r="G1306">
        <f>Table1[[#This Row],[m_miasto]]+Table1[[#This Row],[k_miasto]]+Table1[[#This Row],[m_wies]]+Table1[[#This Row],[k_wies]]</f>
        <v>48789</v>
      </c>
      <c r="H1306">
        <f>Table1[[#This Row],[m_miasto]]+Table1[[#This Row],[k_miasto]]</f>
        <v>31517</v>
      </c>
      <c r="I1306">
        <f>Table1[[#This Row],[m_wies]]+Table1[[#This Row],[k_wies]]</f>
        <v>17272</v>
      </c>
      <c r="J1306" s="1">
        <f>Table1[[#This Row],[m_miasto]]*Table1[[#This Row],[wiek]]</f>
        <v>766360</v>
      </c>
      <c r="K1306" s="1">
        <f>Table1[[#This Row],[m_miasto]]+Table1[[#This Row],[m_wies]]-Table1[[#This Row],[k_miasto]]-Table1[[#This Row],[k_wies]]</f>
        <v>-23819</v>
      </c>
      <c r="L1306" s="1" cm="1">
        <f t="array" ref="L1306">_xlfn.IFS(A1305&lt;&gt;Table1[[#This Row],[rok]],0,AND(L1305=0, Table1[[#This Row],[Column1]]&lt;0),Table1[[#This Row],[wiek]]*Table1[[#This Row],[rok]],L1305&lt;&gt;0,L1305,L1305=0,L1305)</f>
        <v>105300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x14ac:dyDescent="0.3">
      <c r="A1307">
        <v>2025</v>
      </c>
      <c r="B1307">
        <v>93</v>
      </c>
      <c r="C1307">
        <v>6782</v>
      </c>
      <c r="D1307">
        <v>19677</v>
      </c>
      <c r="E1307">
        <v>3312</v>
      </c>
      <c r="F1307">
        <v>11451</v>
      </c>
      <c r="G1307">
        <f>Table1[[#This Row],[m_miasto]]+Table1[[#This Row],[k_miasto]]+Table1[[#This Row],[m_wies]]+Table1[[#This Row],[k_wies]]</f>
        <v>41222</v>
      </c>
      <c r="H1307">
        <f>Table1[[#This Row],[m_miasto]]+Table1[[#This Row],[k_miasto]]</f>
        <v>26459</v>
      </c>
      <c r="I1307">
        <f>Table1[[#This Row],[m_wies]]+Table1[[#This Row],[k_wies]]</f>
        <v>14763</v>
      </c>
      <c r="J1307" s="1">
        <f>Table1[[#This Row],[m_miasto]]*Table1[[#This Row],[wiek]]</f>
        <v>630726</v>
      </c>
      <c r="K1307" s="1">
        <f>Table1[[#This Row],[m_miasto]]+Table1[[#This Row],[m_wies]]-Table1[[#This Row],[k_miasto]]-Table1[[#This Row],[k_wies]]</f>
        <v>-21034</v>
      </c>
      <c r="L1307" s="1" cm="1">
        <f t="array" ref="L1307">_xlfn.IFS(A1306&lt;&gt;Table1[[#This Row],[rok]],0,AND(L1306=0, Table1[[#This Row],[Column1]]&lt;0),Table1[[#This Row],[wiek]]*Table1[[#This Row],[rok]],L1306&lt;&gt;0,L1306,L1306=0,L1306)</f>
        <v>105300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x14ac:dyDescent="0.3">
      <c r="A1308">
        <v>2025</v>
      </c>
      <c r="B1308">
        <v>94</v>
      </c>
      <c r="C1308">
        <v>5305</v>
      </c>
      <c r="D1308">
        <v>15733</v>
      </c>
      <c r="E1308">
        <v>2577</v>
      </c>
      <c r="F1308">
        <v>9350</v>
      </c>
      <c r="G1308">
        <f>Table1[[#This Row],[m_miasto]]+Table1[[#This Row],[k_miasto]]+Table1[[#This Row],[m_wies]]+Table1[[#This Row],[k_wies]]</f>
        <v>32965</v>
      </c>
      <c r="H1308">
        <f>Table1[[#This Row],[m_miasto]]+Table1[[#This Row],[k_miasto]]</f>
        <v>21038</v>
      </c>
      <c r="I1308">
        <f>Table1[[#This Row],[m_wies]]+Table1[[#This Row],[k_wies]]</f>
        <v>11927</v>
      </c>
      <c r="J1308" s="1">
        <f>Table1[[#This Row],[m_miasto]]*Table1[[#This Row],[wiek]]</f>
        <v>498670</v>
      </c>
      <c r="K1308" s="1">
        <f>Table1[[#This Row],[m_miasto]]+Table1[[#This Row],[m_wies]]-Table1[[#This Row],[k_miasto]]-Table1[[#This Row],[k_wies]]</f>
        <v>-17201</v>
      </c>
      <c r="L1308" s="1" cm="1">
        <f t="array" ref="L1308">_xlfn.IFS(A1307&lt;&gt;Table1[[#This Row],[rok]],0,AND(L1307=0, Table1[[#This Row],[Column1]]&lt;0),Table1[[#This Row],[wiek]]*Table1[[#This Row],[rok]],L1307&lt;&gt;0,L1307,L1307=0,L1307)</f>
        <v>105300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x14ac:dyDescent="0.3">
      <c r="A1309">
        <v>2025</v>
      </c>
      <c r="B1309">
        <v>95</v>
      </c>
      <c r="C1309">
        <v>4044</v>
      </c>
      <c r="D1309">
        <v>12592</v>
      </c>
      <c r="E1309">
        <v>1959</v>
      </c>
      <c r="F1309">
        <v>7510</v>
      </c>
      <c r="G1309">
        <f>Table1[[#This Row],[m_miasto]]+Table1[[#This Row],[k_miasto]]+Table1[[#This Row],[m_wies]]+Table1[[#This Row],[k_wies]]</f>
        <v>26105</v>
      </c>
      <c r="H1309">
        <f>Table1[[#This Row],[m_miasto]]+Table1[[#This Row],[k_miasto]]</f>
        <v>16636</v>
      </c>
      <c r="I1309">
        <f>Table1[[#This Row],[m_wies]]+Table1[[#This Row],[k_wies]]</f>
        <v>9469</v>
      </c>
      <c r="J1309" s="1">
        <f>Table1[[#This Row],[m_miasto]]*Table1[[#This Row],[wiek]]</f>
        <v>384180</v>
      </c>
      <c r="K1309" s="1">
        <f>Table1[[#This Row],[m_miasto]]+Table1[[#This Row],[m_wies]]-Table1[[#This Row],[k_miasto]]-Table1[[#This Row],[k_wies]]</f>
        <v>-14099</v>
      </c>
      <c r="L1309" s="1" cm="1">
        <f t="array" ref="L1309">_xlfn.IFS(A1308&lt;&gt;Table1[[#This Row],[rok]],0,AND(L1308=0, Table1[[#This Row],[Column1]]&lt;0),Table1[[#This Row],[wiek]]*Table1[[#This Row],[rok]],L1308&lt;&gt;0,L1308,L1308=0,L1308)</f>
        <v>105300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x14ac:dyDescent="0.3">
      <c r="A1310">
        <v>2025</v>
      </c>
      <c r="B1310">
        <v>96</v>
      </c>
      <c r="C1310">
        <v>2738</v>
      </c>
      <c r="D1310">
        <v>8995</v>
      </c>
      <c r="E1310">
        <v>1362</v>
      </c>
      <c r="F1310">
        <v>5486</v>
      </c>
      <c r="G1310">
        <f>Table1[[#This Row],[m_miasto]]+Table1[[#This Row],[k_miasto]]+Table1[[#This Row],[m_wies]]+Table1[[#This Row],[k_wies]]</f>
        <v>18581</v>
      </c>
      <c r="H1310">
        <f>Table1[[#This Row],[m_miasto]]+Table1[[#This Row],[k_miasto]]</f>
        <v>11733</v>
      </c>
      <c r="I1310">
        <f>Table1[[#This Row],[m_wies]]+Table1[[#This Row],[k_wies]]</f>
        <v>6848</v>
      </c>
      <c r="J1310" s="1">
        <f>Table1[[#This Row],[m_miasto]]*Table1[[#This Row],[wiek]]</f>
        <v>262848</v>
      </c>
      <c r="K1310" s="1">
        <f>Table1[[#This Row],[m_miasto]]+Table1[[#This Row],[m_wies]]-Table1[[#This Row],[k_miasto]]-Table1[[#This Row],[k_wies]]</f>
        <v>-10381</v>
      </c>
      <c r="L1310" s="1" cm="1">
        <f t="array" ref="L1310">_xlfn.IFS(A1309&lt;&gt;Table1[[#This Row],[rok]],0,AND(L1309=0, Table1[[#This Row],[Column1]]&lt;0),Table1[[#This Row],[wiek]]*Table1[[#This Row],[rok]],L1309&lt;&gt;0,L1309,L1309=0,L1309)</f>
        <v>105300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x14ac:dyDescent="0.3">
      <c r="A1311">
        <v>2025</v>
      </c>
      <c r="B1311">
        <v>97</v>
      </c>
      <c r="C1311">
        <v>1878</v>
      </c>
      <c r="D1311">
        <v>6432</v>
      </c>
      <c r="E1311">
        <v>925</v>
      </c>
      <c r="F1311">
        <v>3964</v>
      </c>
      <c r="G1311">
        <f>Table1[[#This Row],[m_miasto]]+Table1[[#This Row],[k_miasto]]+Table1[[#This Row],[m_wies]]+Table1[[#This Row],[k_wies]]</f>
        <v>13199</v>
      </c>
      <c r="H1311">
        <f>Table1[[#This Row],[m_miasto]]+Table1[[#This Row],[k_miasto]]</f>
        <v>8310</v>
      </c>
      <c r="I1311">
        <f>Table1[[#This Row],[m_wies]]+Table1[[#This Row],[k_wies]]</f>
        <v>4889</v>
      </c>
      <c r="J1311" s="1">
        <f>Table1[[#This Row],[m_miasto]]*Table1[[#This Row],[wiek]]</f>
        <v>182166</v>
      </c>
      <c r="K1311" s="1">
        <f>Table1[[#This Row],[m_miasto]]+Table1[[#This Row],[m_wies]]-Table1[[#This Row],[k_miasto]]-Table1[[#This Row],[k_wies]]</f>
        <v>-7593</v>
      </c>
      <c r="L1311" s="1" cm="1">
        <f t="array" ref="L1311">_xlfn.IFS(A1310&lt;&gt;Table1[[#This Row],[rok]],0,AND(L1310=0, Table1[[#This Row],[Column1]]&lt;0),Table1[[#This Row],[wiek]]*Table1[[#This Row],[rok]],L1310&lt;&gt;0,L1310,L1310=0,L1310)</f>
        <v>105300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x14ac:dyDescent="0.3">
      <c r="A1312">
        <v>2025</v>
      </c>
      <c r="B1312">
        <v>98</v>
      </c>
      <c r="C1312">
        <v>1157</v>
      </c>
      <c r="D1312">
        <v>4323</v>
      </c>
      <c r="E1312">
        <v>582</v>
      </c>
      <c r="F1312">
        <v>2708</v>
      </c>
      <c r="G1312">
        <f>Table1[[#This Row],[m_miasto]]+Table1[[#This Row],[k_miasto]]+Table1[[#This Row],[m_wies]]+Table1[[#This Row],[k_wies]]</f>
        <v>8770</v>
      </c>
      <c r="H1312">
        <f>Table1[[#This Row],[m_miasto]]+Table1[[#This Row],[k_miasto]]</f>
        <v>5480</v>
      </c>
      <c r="I1312">
        <f>Table1[[#This Row],[m_wies]]+Table1[[#This Row],[k_wies]]</f>
        <v>3290</v>
      </c>
      <c r="J1312" s="1">
        <f>Table1[[#This Row],[m_miasto]]*Table1[[#This Row],[wiek]]</f>
        <v>113386</v>
      </c>
      <c r="K1312" s="1">
        <f>Table1[[#This Row],[m_miasto]]+Table1[[#This Row],[m_wies]]-Table1[[#This Row],[k_miasto]]-Table1[[#This Row],[k_wies]]</f>
        <v>-5292</v>
      </c>
      <c r="L1312" s="1" cm="1">
        <f t="array" ref="L1312">_xlfn.IFS(A1311&lt;&gt;Table1[[#This Row],[rok]],0,AND(L1311=0, Table1[[#This Row],[Column1]]&lt;0),Table1[[#This Row],[wiek]]*Table1[[#This Row],[rok]],L1311&lt;&gt;0,L1311,L1311=0,L1311)</f>
        <v>105300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x14ac:dyDescent="0.3">
      <c r="A1313">
        <v>2025</v>
      </c>
      <c r="B1313">
        <v>99</v>
      </c>
      <c r="C1313">
        <v>736</v>
      </c>
      <c r="D1313">
        <v>3047</v>
      </c>
      <c r="E1313">
        <v>358</v>
      </c>
      <c r="F1313">
        <v>1809</v>
      </c>
      <c r="G1313">
        <f>Table1[[#This Row],[m_miasto]]+Table1[[#This Row],[k_miasto]]+Table1[[#This Row],[m_wies]]+Table1[[#This Row],[k_wies]]</f>
        <v>5950</v>
      </c>
      <c r="H1313">
        <f>Table1[[#This Row],[m_miasto]]+Table1[[#This Row],[k_miasto]]</f>
        <v>3783</v>
      </c>
      <c r="I1313">
        <f>Table1[[#This Row],[m_wies]]+Table1[[#This Row],[k_wies]]</f>
        <v>2167</v>
      </c>
      <c r="J1313" s="1">
        <f>Table1[[#This Row],[m_miasto]]*Table1[[#This Row],[wiek]]</f>
        <v>72864</v>
      </c>
      <c r="K1313" s="1">
        <f>Table1[[#This Row],[m_miasto]]+Table1[[#This Row],[m_wies]]-Table1[[#This Row],[k_miasto]]-Table1[[#This Row],[k_wies]]</f>
        <v>-3762</v>
      </c>
      <c r="L1313" s="1" cm="1">
        <f t="array" ref="L1313">_xlfn.IFS(A1312&lt;&gt;Table1[[#This Row],[rok]],0,AND(L1312=0, Table1[[#This Row],[Column1]]&lt;0),Table1[[#This Row],[wiek]]*Table1[[#This Row],[rok]],L1312&lt;&gt;0,L1312,L1312=0,L1312)</f>
        <v>105300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x14ac:dyDescent="0.3">
      <c r="A1314">
        <v>2025</v>
      </c>
      <c r="B1314">
        <v>100</v>
      </c>
      <c r="C1314">
        <v>1118</v>
      </c>
      <c r="D1314">
        <v>5071</v>
      </c>
      <c r="E1314">
        <v>529</v>
      </c>
      <c r="F1314">
        <v>2922</v>
      </c>
      <c r="G1314">
        <f>Table1[[#This Row],[m_miasto]]+Table1[[#This Row],[k_miasto]]+Table1[[#This Row],[m_wies]]+Table1[[#This Row],[k_wies]]</f>
        <v>9640</v>
      </c>
      <c r="H1314">
        <f>Table1[[#This Row],[m_miasto]]+Table1[[#This Row],[k_miasto]]</f>
        <v>6189</v>
      </c>
      <c r="I1314">
        <f>Table1[[#This Row],[m_wies]]+Table1[[#This Row],[k_wies]]</f>
        <v>3451</v>
      </c>
      <c r="J1314" s="1">
        <f>Table1[[#This Row],[m_miasto]]*Table1[[#This Row],[wiek]]</f>
        <v>111800</v>
      </c>
      <c r="K1314" s="1">
        <f>Table1[[#This Row],[m_miasto]]+Table1[[#This Row],[m_wies]]-Table1[[#This Row],[k_miasto]]-Table1[[#This Row],[k_wies]]</f>
        <v>-6346</v>
      </c>
      <c r="L1314" s="1" cm="1">
        <f t="array" ref="L1314">_xlfn.IFS(A1313&lt;&gt;Table1[[#This Row],[rok]],0,AND(L1313=0, Table1[[#This Row],[Column1]]&lt;0),Table1[[#This Row],[wiek]]*Table1[[#This Row],[rok]],L1313&lt;&gt;0,L1313,L1313=0,L1313)</f>
        <v>105300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x14ac:dyDescent="0.3">
      <c r="A1315">
        <v>2026</v>
      </c>
      <c r="B1315">
        <v>0</v>
      </c>
      <c r="C1315">
        <v>86027</v>
      </c>
      <c r="D1315">
        <v>81110</v>
      </c>
      <c r="E1315">
        <v>71208</v>
      </c>
      <c r="F1315">
        <v>67095</v>
      </c>
      <c r="G1315">
        <f>Table1[[#This Row],[m_miasto]]+Table1[[#This Row],[k_miasto]]+Table1[[#This Row],[m_wies]]+Table1[[#This Row],[k_wies]]</f>
        <v>305440</v>
      </c>
      <c r="H1315">
        <f>Table1[[#This Row],[m_miasto]]+Table1[[#This Row],[k_miasto]]</f>
        <v>167137</v>
      </c>
      <c r="I1315">
        <f>Table1[[#This Row],[m_wies]]+Table1[[#This Row],[k_wies]]</f>
        <v>138303</v>
      </c>
      <c r="J1315" s="1">
        <f>Table1[[#This Row],[m_miasto]]*Table1[[#This Row],[wiek]]</f>
        <v>0</v>
      </c>
      <c r="K1315" s="1">
        <f>Table1[[#This Row],[m_miasto]]+Table1[[#This Row],[m_wies]]-Table1[[#This Row],[k_miasto]]-Table1[[#This Row],[k_wies]]</f>
        <v>9030</v>
      </c>
      <c r="L1315" s="1" cm="1">
        <f t="array" ref="L1315">_xlfn.IFS(A1314&lt;&gt;Table1[[#This Row],[rok]],0,AND(L1314=0, Table1[[#This Row],[Column1]]&lt;0),Table1[[#This Row],[wiek]]*Table1[[#This Row],[rok]],L1314&lt;&gt;0,L1314,L1314=0,L1314)</f>
        <v>0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x14ac:dyDescent="0.3">
      <c r="A1316">
        <v>2026</v>
      </c>
      <c r="B1316">
        <v>1</v>
      </c>
      <c r="C1316">
        <v>88519</v>
      </c>
      <c r="D1316">
        <v>83513</v>
      </c>
      <c r="E1316">
        <v>72531</v>
      </c>
      <c r="F1316">
        <v>68326</v>
      </c>
      <c r="G1316">
        <f>Table1[[#This Row],[m_miasto]]+Table1[[#This Row],[k_miasto]]+Table1[[#This Row],[m_wies]]+Table1[[#This Row],[k_wies]]</f>
        <v>312889</v>
      </c>
      <c r="H1316">
        <f>Table1[[#This Row],[m_miasto]]+Table1[[#This Row],[k_miasto]]</f>
        <v>172032</v>
      </c>
      <c r="I1316">
        <f>Table1[[#This Row],[m_wies]]+Table1[[#This Row],[k_wies]]</f>
        <v>140857</v>
      </c>
      <c r="J1316" s="1">
        <f>Table1[[#This Row],[m_miasto]]*Table1[[#This Row],[wiek]]</f>
        <v>88519</v>
      </c>
      <c r="K1316" s="1">
        <f>Table1[[#This Row],[m_miasto]]+Table1[[#This Row],[m_wies]]-Table1[[#This Row],[k_miasto]]-Table1[[#This Row],[k_wies]]</f>
        <v>9211</v>
      </c>
      <c r="L1316" s="1" cm="1">
        <f t="array" ref="L1316">_xlfn.IFS(A1315&lt;&gt;Table1[[#This Row],[rok]],0,AND(L1315=0, Table1[[#This Row],[Column1]]&lt;0),Table1[[#This Row],[wiek]]*Table1[[#This Row],[rok]],L1315&lt;&gt;0,L1315,L1315=0,L1315)</f>
        <v>0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x14ac:dyDescent="0.3">
      <c r="A1317">
        <v>2026</v>
      </c>
      <c r="B1317">
        <v>2</v>
      </c>
      <c r="C1317">
        <v>90850</v>
      </c>
      <c r="D1317">
        <v>85761</v>
      </c>
      <c r="E1317">
        <v>73922</v>
      </c>
      <c r="F1317">
        <v>69607</v>
      </c>
      <c r="G1317">
        <f>Table1[[#This Row],[m_miasto]]+Table1[[#This Row],[k_miasto]]+Table1[[#This Row],[m_wies]]+Table1[[#This Row],[k_wies]]</f>
        <v>320140</v>
      </c>
      <c r="H1317">
        <f>Table1[[#This Row],[m_miasto]]+Table1[[#This Row],[k_miasto]]</f>
        <v>176611</v>
      </c>
      <c r="I1317">
        <f>Table1[[#This Row],[m_wies]]+Table1[[#This Row],[k_wies]]</f>
        <v>143529</v>
      </c>
      <c r="J1317" s="1">
        <f>Table1[[#This Row],[m_miasto]]*Table1[[#This Row],[wiek]]</f>
        <v>181700</v>
      </c>
      <c r="K1317" s="1">
        <f>Table1[[#This Row],[m_miasto]]+Table1[[#This Row],[m_wies]]-Table1[[#This Row],[k_miasto]]-Table1[[#This Row],[k_wies]]</f>
        <v>9404</v>
      </c>
      <c r="L1317" s="1" cm="1">
        <f t="array" ref="L1317">_xlfn.IFS(A1316&lt;&gt;Table1[[#This Row],[rok]],0,AND(L1316=0, Table1[[#This Row],[Column1]]&lt;0),Table1[[#This Row],[wiek]]*Table1[[#This Row],[rok]],L1316&lt;&gt;0,L1316,L1316=0,L1316)</f>
        <v>0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x14ac:dyDescent="0.3">
      <c r="A1318">
        <v>2026</v>
      </c>
      <c r="B1318">
        <v>3</v>
      </c>
      <c r="C1318">
        <v>92969</v>
      </c>
      <c r="D1318">
        <v>87800</v>
      </c>
      <c r="E1318">
        <v>75323</v>
      </c>
      <c r="F1318">
        <v>70898</v>
      </c>
      <c r="G1318">
        <f>Table1[[#This Row],[m_miasto]]+Table1[[#This Row],[k_miasto]]+Table1[[#This Row],[m_wies]]+Table1[[#This Row],[k_wies]]</f>
        <v>326990</v>
      </c>
      <c r="H1318">
        <f>Table1[[#This Row],[m_miasto]]+Table1[[#This Row],[k_miasto]]</f>
        <v>180769</v>
      </c>
      <c r="I1318">
        <f>Table1[[#This Row],[m_wies]]+Table1[[#This Row],[k_wies]]</f>
        <v>146221</v>
      </c>
      <c r="J1318" s="1">
        <f>Table1[[#This Row],[m_miasto]]*Table1[[#This Row],[wiek]]</f>
        <v>278907</v>
      </c>
      <c r="K1318" s="1">
        <f>Table1[[#This Row],[m_miasto]]+Table1[[#This Row],[m_wies]]-Table1[[#This Row],[k_miasto]]-Table1[[#This Row],[k_wies]]</f>
        <v>9594</v>
      </c>
      <c r="L1318" s="1" cm="1">
        <f t="array" ref="L1318">_xlfn.IFS(A1317&lt;&gt;Table1[[#This Row],[rok]],0,AND(L1317=0, Table1[[#This Row],[Column1]]&lt;0),Table1[[#This Row],[wiek]]*Table1[[#This Row],[rok]],L1317&lt;&gt;0,L1317,L1317=0,L1317)</f>
        <v>0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x14ac:dyDescent="0.3">
      <c r="A1319">
        <v>2026</v>
      </c>
      <c r="B1319">
        <v>4</v>
      </c>
      <c r="C1319">
        <v>94799</v>
      </c>
      <c r="D1319">
        <v>89559</v>
      </c>
      <c r="E1319">
        <v>76682</v>
      </c>
      <c r="F1319">
        <v>72142</v>
      </c>
      <c r="G1319">
        <f>Table1[[#This Row],[m_miasto]]+Table1[[#This Row],[k_miasto]]+Table1[[#This Row],[m_wies]]+Table1[[#This Row],[k_wies]]</f>
        <v>333182</v>
      </c>
      <c r="H1319">
        <f>Table1[[#This Row],[m_miasto]]+Table1[[#This Row],[k_miasto]]</f>
        <v>184358</v>
      </c>
      <c r="I1319">
        <f>Table1[[#This Row],[m_wies]]+Table1[[#This Row],[k_wies]]</f>
        <v>148824</v>
      </c>
      <c r="J1319" s="1">
        <f>Table1[[#This Row],[m_miasto]]*Table1[[#This Row],[wiek]]</f>
        <v>379196</v>
      </c>
      <c r="K1319" s="1">
        <f>Table1[[#This Row],[m_miasto]]+Table1[[#This Row],[m_wies]]-Table1[[#This Row],[k_miasto]]-Table1[[#This Row],[k_wies]]</f>
        <v>9780</v>
      </c>
      <c r="L1319" s="1" cm="1">
        <f t="array" ref="L1319">_xlfn.IFS(A1318&lt;&gt;Table1[[#This Row],[rok]],0,AND(L1318=0, Table1[[#This Row],[Column1]]&lt;0),Table1[[#This Row],[wiek]]*Table1[[#This Row],[rok]],L1318&lt;&gt;0,L1318,L1318=0,L1318)</f>
        <v>0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x14ac:dyDescent="0.3">
      <c r="A1320">
        <v>2026</v>
      </c>
      <c r="B1320">
        <v>5</v>
      </c>
      <c r="C1320">
        <v>96341</v>
      </c>
      <c r="D1320">
        <v>91041</v>
      </c>
      <c r="E1320">
        <v>77905</v>
      </c>
      <c r="F1320">
        <v>73259</v>
      </c>
      <c r="G1320">
        <f>Table1[[#This Row],[m_miasto]]+Table1[[#This Row],[k_miasto]]+Table1[[#This Row],[m_wies]]+Table1[[#This Row],[k_wies]]</f>
        <v>338546</v>
      </c>
      <c r="H1320">
        <f>Table1[[#This Row],[m_miasto]]+Table1[[#This Row],[k_miasto]]</f>
        <v>187382</v>
      </c>
      <c r="I1320">
        <f>Table1[[#This Row],[m_wies]]+Table1[[#This Row],[k_wies]]</f>
        <v>151164</v>
      </c>
      <c r="J1320" s="1">
        <f>Table1[[#This Row],[m_miasto]]*Table1[[#This Row],[wiek]]</f>
        <v>481705</v>
      </c>
      <c r="K1320" s="1">
        <f>Table1[[#This Row],[m_miasto]]+Table1[[#This Row],[m_wies]]-Table1[[#This Row],[k_miasto]]-Table1[[#This Row],[k_wies]]</f>
        <v>9946</v>
      </c>
      <c r="L1320" s="1" cm="1">
        <f t="array" ref="L1320">_xlfn.IFS(A1319&lt;&gt;Table1[[#This Row],[rok]],0,AND(L1319=0, Table1[[#This Row],[Column1]]&lt;0),Table1[[#This Row],[wiek]]*Table1[[#This Row],[rok]],L1319&lt;&gt;0,L1319,L1319=0,L1319)</f>
        <v>0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x14ac:dyDescent="0.3">
      <c r="A1321">
        <v>2026</v>
      </c>
      <c r="B1321">
        <v>6</v>
      </c>
      <c r="C1321">
        <v>97582</v>
      </c>
      <c r="D1321">
        <v>92236</v>
      </c>
      <c r="E1321">
        <v>78893</v>
      </c>
      <c r="F1321">
        <v>74165</v>
      </c>
      <c r="G1321">
        <f>Table1[[#This Row],[m_miasto]]+Table1[[#This Row],[k_miasto]]+Table1[[#This Row],[m_wies]]+Table1[[#This Row],[k_wies]]</f>
        <v>342876</v>
      </c>
      <c r="H1321">
        <f>Table1[[#This Row],[m_miasto]]+Table1[[#This Row],[k_miasto]]</f>
        <v>189818</v>
      </c>
      <c r="I1321">
        <f>Table1[[#This Row],[m_wies]]+Table1[[#This Row],[k_wies]]</f>
        <v>153058</v>
      </c>
      <c r="J1321" s="1">
        <f>Table1[[#This Row],[m_miasto]]*Table1[[#This Row],[wiek]]</f>
        <v>585492</v>
      </c>
      <c r="K1321" s="1">
        <f>Table1[[#This Row],[m_miasto]]+Table1[[#This Row],[m_wies]]-Table1[[#This Row],[k_miasto]]-Table1[[#This Row],[k_wies]]</f>
        <v>10074</v>
      </c>
      <c r="L1321" s="1" cm="1">
        <f t="array" ref="L1321">_xlfn.IFS(A1320&lt;&gt;Table1[[#This Row],[rok]],0,AND(L1320=0, Table1[[#This Row],[Column1]]&lt;0),Table1[[#This Row],[wiek]]*Table1[[#This Row],[rok]],L1320&lt;&gt;0,L1320,L1320=0,L1320)</f>
        <v>0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x14ac:dyDescent="0.3">
      <c r="A1322">
        <v>2026</v>
      </c>
      <c r="B1322">
        <v>7</v>
      </c>
      <c r="C1322">
        <v>98444</v>
      </c>
      <c r="D1322">
        <v>93066</v>
      </c>
      <c r="E1322">
        <v>79611</v>
      </c>
      <c r="F1322">
        <v>74818</v>
      </c>
      <c r="G1322">
        <f>Table1[[#This Row],[m_miasto]]+Table1[[#This Row],[k_miasto]]+Table1[[#This Row],[m_wies]]+Table1[[#This Row],[k_wies]]</f>
        <v>345939</v>
      </c>
      <c r="H1322">
        <f>Table1[[#This Row],[m_miasto]]+Table1[[#This Row],[k_miasto]]</f>
        <v>191510</v>
      </c>
      <c r="I1322">
        <f>Table1[[#This Row],[m_wies]]+Table1[[#This Row],[k_wies]]</f>
        <v>154429</v>
      </c>
      <c r="J1322" s="1">
        <f>Table1[[#This Row],[m_miasto]]*Table1[[#This Row],[wiek]]</f>
        <v>689108</v>
      </c>
      <c r="K1322" s="1">
        <f>Table1[[#This Row],[m_miasto]]+Table1[[#This Row],[m_wies]]-Table1[[#This Row],[k_miasto]]-Table1[[#This Row],[k_wies]]</f>
        <v>10171</v>
      </c>
      <c r="L1322" s="1" cm="1">
        <f t="array" ref="L1322">_xlfn.IFS(A1321&lt;&gt;Table1[[#This Row],[rok]],0,AND(L1321=0, Table1[[#This Row],[Column1]]&lt;0),Table1[[#This Row],[wiek]]*Table1[[#This Row],[rok]],L1321&lt;&gt;0,L1321,L1321=0,L1321)</f>
        <v>0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x14ac:dyDescent="0.3">
      <c r="A1323">
        <v>2026</v>
      </c>
      <c r="B1323">
        <v>8</v>
      </c>
      <c r="C1323">
        <v>98954</v>
      </c>
      <c r="D1323">
        <v>93566</v>
      </c>
      <c r="E1323">
        <v>80102</v>
      </c>
      <c r="F1323">
        <v>75269</v>
      </c>
      <c r="G1323">
        <f>Table1[[#This Row],[m_miasto]]+Table1[[#This Row],[k_miasto]]+Table1[[#This Row],[m_wies]]+Table1[[#This Row],[k_wies]]</f>
        <v>347891</v>
      </c>
      <c r="H1323">
        <f>Table1[[#This Row],[m_miasto]]+Table1[[#This Row],[k_miasto]]</f>
        <v>192520</v>
      </c>
      <c r="I1323">
        <f>Table1[[#This Row],[m_wies]]+Table1[[#This Row],[k_wies]]</f>
        <v>155371</v>
      </c>
      <c r="J1323" s="1">
        <f>Table1[[#This Row],[m_miasto]]*Table1[[#This Row],[wiek]]</f>
        <v>791632</v>
      </c>
      <c r="K1323" s="1">
        <f>Table1[[#This Row],[m_miasto]]+Table1[[#This Row],[m_wies]]-Table1[[#This Row],[k_miasto]]-Table1[[#This Row],[k_wies]]</f>
        <v>10221</v>
      </c>
      <c r="L1323" s="1" cm="1">
        <f t="array" ref="L1323">_xlfn.IFS(A1322&lt;&gt;Table1[[#This Row],[rok]],0,AND(L1322=0, Table1[[#This Row],[Column1]]&lt;0),Table1[[#This Row],[wiek]]*Table1[[#This Row],[rok]],L1322&lt;&gt;0,L1322,L1322=0,L1322)</f>
        <v>0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x14ac:dyDescent="0.3">
      <c r="A1324">
        <v>2026</v>
      </c>
      <c r="B1324">
        <v>9</v>
      </c>
      <c r="C1324">
        <v>98786</v>
      </c>
      <c r="D1324">
        <v>93421</v>
      </c>
      <c r="E1324">
        <v>80538</v>
      </c>
      <c r="F1324">
        <v>75671</v>
      </c>
      <c r="G1324">
        <f>Table1[[#This Row],[m_miasto]]+Table1[[#This Row],[k_miasto]]+Table1[[#This Row],[m_wies]]+Table1[[#This Row],[k_wies]]</f>
        <v>348416</v>
      </c>
      <c r="H1324">
        <f>Table1[[#This Row],[m_miasto]]+Table1[[#This Row],[k_miasto]]</f>
        <v>192207</v>
      </c>
      <c r="I1324">
        <f>Table1[[#This Row],[m_wies]]+Table1[[#This Row],[k_wies]]</f>
        <v>156209</v>
      </c>
      <c r="J1324" s="1">
        <f>Table1[[#This Row],[m_miasto]]*Table1[[#This Row],[wiek]]</f>
        <v>889074</v>
      </c>
      <c r="K1324" s="1">
        <f>Table1[[#This Row],[m_miasto]]+Table1[[#This Row],[m_wies]]-Table1[[#This Row],[k_miasto]]-Table1[[#This Row],[k_wies]]</f>
        <v>10232</v>
      </c>
      <c r="L1324" s="1" cm="1">
        <f t="array" ref="L1324">_xlfn.IFS(A1323&lt;&gt;Table1[[#This Row],[rok]],0,AND(L1323=0, Table1[[#This Row],[Column1]]&lt;0),Table1[[#This Row],[wiek]]*Table1[[#This Row],[rok]],L1323&lt;&gt;0,L1323,L1323=0,L1323)</f>
        <v>0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x14ac:dyDescent="0.3">
      <c r="A1325">
        <v>2026</v>
      </c>
      <c r="B1325">
        <v>10</v>
      </c>
      <c r="C1325">
        <v>99333</v>
      </c>
      <c r="D1325">
        <v>93953</v>
      </c>
      <c r="E1325">
        <v>81220</v>
      </c>
      <c r="F1325">
        <v>76313</v>
      </c>
      <c r="G1325">
        <f>Table1[[#This Row],[m_miasto]]+Table1[[#This Row],[k_miasto]]+Table1[[#This Row],[m_wies]]+Table1[[#This Row],[k_wies]]</f>
        <v>350819</v>
      </c>
      <c r="H1325">
        <f>Table1[[#This Row],[m_miasto]]+Table1[[#This Row],[k_miasto]]</f>
        <v>193286</v>
      </c>
      <c r="I1325">
        <f>Table1[[#This Row],[m_wies]]+Table1[[#This Row],[k_wies]]</f>
        <v>157533</v>
      </c>
      <c r="J1325" s="1">
        <f>Table1[[#This Row],[m_miasto]]*Table1[[#This Row],[wiek]]</f>
        <v>993330</v>
      </c>
      <c r="K1325" s="1">
        <f>Table1[[#This Row],[m_miasto]]+Table1[[#This Row],[m_wies]]-Table1[[#This Row],[k_miasto]]-Table1[[#This Row],[k_wies]]</f>
        <v>10287</v>
      </c>
      <c r="L1325" s="1" cm="1">
        <f t="array" ref="L1325">_xlfn.IFS(A1324&lt;&gt;Table1[[#This Row],[rok]],0,AND(L1324=0, Table1[[#This Row],[Column1]]&lt;0),Table1[[#This Row],[wiek]]*Table1[[#This Row],[rok]],L1324&lt;&gt;0,L1324,L1324=0,L1324)</f>
        <v>0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x14ac:dyDescent="0.3">
      <c r="A1326">
        <v>2026</v>
      </c>
      <c r="B1326">
        <v>11</v>
      </c>
      <c r="C1326">
        <v>100651</v>
      </c>
      <c r="D1326">
        <v>95210</v>
      </c>
      <c r="E1326">
        <v>82260</v>
      </c>
      <c r="F1326">
        <v>77299</v>
      </c>
      <c r="G1326">
        <f>Table1[[#This Row],[m_miasto]]+Table1[[#This Row],[k_miasto]]+Table1[[#This Row],[m_wies]]+Table1[[#This Row],[k_wies]]</f>
        <v>355420</v>
      </c>
      <c r="H1326">
        <f>Table1[[#This Row],[m_miasto]]+Table1[[#This Row],[k_miasto]]</f>
        <v>195861</v>
      </c>
      <c r="I1326">
        <f>Table1[[#This Row],[m_wies]]+Table1[[#This Row],[k_wies]]</f>
        <v>159559</v>
      </c>
      <c r="J1326" s="1">
        <f>Table1[[#This Row],[m_miasto]]*Table1[[#This Row],[wiek]]</f>
        <v>1107161</v>
      </c>
      <c r="K1326" s="1">
        <f>Table1[[#This Row],[m_miasto]]+Table1[[#This Row],[m_wies]]-Table1[[#This Row],[k_miasto]]-Table1[[#This Row],[k_wies]]</f>
        <v>10402</v>
      </c>
      <c r="L1326" s="1" cm="1">
        <f t="array" ref="L1326">_xlfn.IFS(A1325&lt;&gt;Table1[[#This Row],[rok]],0,AND(L1325=0, Table1[[#This Row],[Column1]]&lt;0),Table1[[#This Row],[wiek]]*Table1[[#This Row],[rok]],L1325&lt;&gt;0,L1325,L1325=0,L1325)</f>
        <v>0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x14ac:dyDescent="0.3">
      <c r="A1327">
        <v>2026</v>
      </c>
      <c r="B1327">
        <v>12</v>
      </c>
      <c r="C1327">
        <v>102435</v>
      </c>
      <c r="D1327">
        <v>96909</v>
      </c>
      <c r="E1327">
        <v>83552</v>
      </c>
      <c r="F1327">
        <v>78526</v>
      </c>
      <c r="G1327">
        <f>Table1[[#This Row],[m_miasto]]+Table1[[#This Row],[k_miasto]]+Table1[[#This Row],[m_wies]]+Table1[[#This Row],[k_wies]]</f>
        <v>361422</v>
      </c>
      <c r="H1327">
        <f>Table1[[#This Row],[m_miasto]]+Table1[[#This Row],[k_miasto]]</f>
        <v>199344</v>
      </c>
      <c r="I1327">
        <f>Table1[[#This Row],[m_wies]]+Table1[[#This Row],[k_wies]]</f>
        <v>162078</v>
      </c>
      <c r="J1327" s="1">
        <f>Table1[[#This Row],[m_miasto]]*Table1[[#This Row],[wiek]]</f>
        <v>1229220</v>
      </c>
      <c r="K1327" s="1">
        <f>Table1[[#This Row],[m_miasto]]+Table1[[#This Row],[m_wies]]-Table1[[#This Row],[k_miasto]]-Table1[[#This Row],[k_wies]]</f>
        <v>10552</v>
      </c>
      <c r="L1327" s="1" cm="1">
        <f t="array" ref="L1327">_xlfn.IFS(A1326&lt;&gt;Table1[[#This Row],[rok]],0,AND(L1326=0, Table1[[#This Row],[Column1]]&lt;0),Table1[[#This Row],[wiek]]*Table1[[#This Row],[rok]],L1326&lt;&gt;0,L1326,L1326=0,L1326)</f>
        <v>0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x14ac:dyDescent="0.3">
      <c r="A1328">
        <v>2026</v>
      </c>
      <c r="B1328">
        <v>13</v>
      </c>
      <c r="C1328">
        <v>102844</v>
      </c>
      <c r="D1328">
        <v>97569</v>
      </c>
      <c r="E1328">
        <v>82543</v>
      </c>
      <c r="F1328">
        <v>78203</v>
      </c>
      <c r="G1328">
        <f>Table1[[#This Row],[m_miasto]]+Table1[[#This Row],[k_miasto]]+Table1[[#This Row],[m_wies]]+Table1[[#This Row],[k_wies]]</f>
        <v>361159</v>
      </c>
      <c r="H1328">
        <f>Table1[[#This Row],[m_miasto]]+Table1[[#This Row],[k_miasto]]</f>
        <v>200413</v>
      </c>
      <c r="I1328">
        <f>Table1[[#This Row],[m_wies]]+Table1[[#This Row],[k_wies]]</f>
        <v>160746</v>
      </c>
      <c r="J1328" s="1">
        <f>Table1[[#This Row],[m_miasto]]*Table1[[#This Row],[wiek]]</f>
        <v>1336972</v>
      </c>
      <c r="K1328" s="1">
        <f>Table1[[#This Row],[m_miasto]]+Table1[[#This Row],[m_wies]]-Table1[[#This Row],[k_miasto]]-Table1[[#This Row],[k_wies]]</f>
        <v>9615</v>
      </c>
      <c r="L1328" s="1" cm="1">
        <f t="array" ref="L1328">_xlfn.IFS(A1327&lt;&gt;Table1[[#This Row],[rok]],0,AND(L1327=0, Table1[[#This Row],[Column1]]&lt;0),Table1[[#This Row],[wiek]]*Table1[[#This Row],[rok]],L1327&lt;&gt;0,L1327,L1327=0,L1327)</f>
        <v>0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x14ac:dyDescent="0.3">
      <c r="A1329">
        <v>2026</v>
      </c>
      <c r="B1329">
        <v>14</v>
      </c>
      <c r="C1329">
        <v>110721</v>
      </c>
      <c r="D1329">
        <v>104715</v>
      </c>
      <c r="E1329">
        <v>88992</v>
      </c>
      <c r="F1329">
        <v>83900</v>
      </c>
      <c r="G1329">
        <f>Table1[[#This Row],[m_miasto]]+Table1[[#This Row],[k_miasto]]+Table1[[#This Row],[m_wies]]+Table1[[#This Row],[k_wies]]</f>
        <v>388328</v>
      </c>
      <c r="H1329">
        <f>Table1[[#This Row],[m_miasto]]+Table1[[#This Row],[k_miasto]]</f>
        <v>215436</v>
      </c>
      <c r="I1329">
        <f>Table1[[#This Row],[m_wies]]+Table1[[#This Row],[k_wies]]</f>
        <v>172892</v>
      </c>
      <c r="J1329" s="1">
        <f>Table1[[#This Row],[m_miasto]]*Table1[[#This Row],[wiek]]</f>
        <v>1550094</v>
      </c>
      <c r="K1329" s="1">
        <f>Table1[[#This Row],[m_miasto]]+Table1[[#This Row],[m_wies]]-Table1[[#This Row],[k_miasto]]-Table1[[#This Row],[k_wies]]</f>
        <v>11098</v>
      </c>
      <c r="L1329" s="1" cm="1">
        <f t="array" ref="L1329">_xlfn.IFS(A1328&lt;&gt;Table1[[#This Row],[rok]],0,AND(L1328=0, Table1[[#This Row],[Column1]]&lt;0),Table1[[#This Row],[wiek]]*Table1[[#This Row],[rok]],L1328&lt;&gt;0,L1328,L1328=0,L1328)</f>
        <v>0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x14ac:dyDescent="0.3">
      <c r="A1330">
        <v>2026</v>
      </c>
      <c r="B1330">
        <v>15</v>
      </c>
      <c r="C1330">
        <v>112797</v>
      </c>
      <c r="D1330">
        <v>106440</v>
      </c>
      <c r="E1330">
        <v>90480</v>
      </c>
      <c r="F1330">
        <v>85628</v>
      </c>
      <c r="G1330">
        <f>Table1[[#This Row],[m_miasto]]+Table1[[#This Row],[k_miasto]]+Table1[[#This Row],[m_wies]]+Table1[[#This Row],[k_wies]]</f>
        <v>395345</v>
      </c>
      <c r="H1330">
        <f>Table1[[#This Row],[m_miasto]]+Table1[[#This Row],[k_miasto]]</f>
        <v>219237</v>
      </c>
      <c r="I1330">
        <f>Table1[[#This Row],[m_wies]]+Table1[[#This Row],[k_wies]]</f>
        <v>176108</v>
      </c>
      <c r="J1330" s="1">
        <f>Table1[[#This Row],[m_miasto]]*Table1[[#This Row],[wiek]]</f>
        <v>1691955</v>
      </c>
      <c r="K1330" s="1">
        <f>Table1[[#This Row],[m_miasto]]+Table1[[#This Row],[m_wies]]-Table1[[#This Row],[k_miasto]]-Table1[[#This Row],[k_wies]]</f>
        <v>11209</v>
      </c>
      <c r="L1330" s="1" cm="1">
        <f t="array" ref="L1330">_xlfn.IFS(A1329&lt;&gt;Table1[[#This Row],[rok]],0,AND(L1329=0, Table1[[#This Row],[Column1]]&lt;0),Table1[[#This Row],[wiek]]*Table1[[#This Row],[rok]],L1329&lt;&gt;0,L1329,L1329=0,L1329)</f>
        <v>0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x14ac:dyDescent="0.3">
      <c r="A1331">
        <v>2026</v>
      </c>
      <c r="B1331">
        <v>16</v>
      </c>
      <c r="C1331">
        <v>117488</v>
      </c>
      <c r="D1331">
        <v>111524</v>
      </c>
      <c r="E1331">
        <v>94367</v>
      </c>
      <c r="F1331">
        <v>89143</v>
      </c>
      <c r="G1331">
        <f>Table1[[#This Row],[m_miasto]]+Table1[[#This Row],[k_miasto]]+Table1[[#This Row],[m_wies]]+Table1[[#This Row],[k_wies]]</f>
        <v>412522</v>
      </c>
      <c r="H1331">
        <f>Table1[[#This Row],[m_miasto]]+Table1[[#This Row],[k_miasto]]</f>
        <v>229012</v>
      </c>
      <c r="I1331">
        <f>Table1[[#This Row],[m_wies]]+Table1[[#This Row],[k_wies]]</f>
        <v>183510</v>
      </c>
      <c r="J1331" s="1">
        <f>Table1[[#This Row],[m_miasto]]*Table1[[#This Row],[wiek]]</f>
        <v>1879808</v>
      </c>
      <c r="K1331" s="1">
        <f>Table1[[#This Row],[m_miasto]]+Table1[[#This Row],[m_wies]]-Table1[[#This Row],[k_miasto]]-Table1[[#This Row],[k_wies]]</f>
        <v>11188</v>
      </c>
      <c r="L1331" s="1" cm="1">
        <f t="array" ref="L1331">_xlfn.IFS(A1330&lt;&gt;Table1[[#This Row],[rok]],0,AND(L1330=0, Table1[[#This Row],[Column1]]&lt;0),Table1[[#This Row],[wiek]]*Table1[[#This Row],[rok]],L1330&lt;&gt;0,L1330,L1330=0,L1330)</f>
        <v>0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x14ac:dyDescent="0.3">
      <c r="A1332">
        <v>2026</v>
      </c>
      <c r="B1332">
        <v>17</v>
      </c>
      <c r="C1332">
        <v>121872</v>
      </c>
      <c r="D1332">
        <v>116384</v>
      </c>
      <c r="E1332">
        <v>98712</v>
      </c>
      <c r="F1332">
        <v>94168</v>
      </c>
      <c r="G1332">
        <f>Table1[[#This Row],[m_miasto]]+Table1[[#This Row],[k_miasto]]+Table1[[#This Row],[m_wies]]+Table1[[#This Row],[k_wies]]</f>
        <v>431136</v>
      </c>
      <c r="H1332">
        <f>Table1[[#This Row],[m_miasto]]+Table1[[#This Row],[k_miasto]]</f>
        <v>238256</v>
      </c>
      <c r="I1332">
        <f>Table1[[#This Row],[m_wies]]+Table1[[#This Row],[k_wies]]</f>
        <v>192880</v>
      </c>
      <c r="J1332" s="1">
        <f>Table1[[#This Row],[m_miasto]]*Table1[[#This Row],[wiek]]</f>
        <v>2071824</v>
      </c>
      <c r="K1332" s="1">
        <f>Table1[[#This Row],[m_miasto]]+Table1[[#This Row],[m_wies]]-Table1[[#This Row],[k_miasto]]-Table1[[#This Row],[k_wies]]</f>
        <v>10032</v>
      </c>
      <c r="L1332" s="1" cm="1">
        <f t="array" ref="L1332">_xlfn.IFS(A1331&lt;&gt;Table1[[#This Row],[rok]],0,AND(L1331=0, Table1[[#This Row],[Column1]]&lt;0),Table1[[#This Row],[wiek]]*Table1[[#This Row],[rok]],L1331&lt;&gt;0,L1331,L1331=0,L1331)</f>
        <v>0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x14ac:dyDescent="0.3">
      <c r="A1333">
        <v>2026</v>
      </c>
      <c r="B1333">
        <v>18</v>
      </c>
      <c r="C1333">
        <v>120110</v>
      </c>
      <c r="D1333">
        <v>115244</v>
      </c>
      <c r="E1333">
        <v>99219</v>
      </c>
      <c r="F1333">
        <v>94290</v>
      </c>
      <c r="G1333">
        <f>Table1[[#This Row],[m_miasto]]+Table1[[#This Row],[k_miasto]]+Table1[[#This Row],[m_wies]]+Table1[[#This Row],[k_wies]]</f>
        <v>428863</v>
      </c>
      <c r="H1333">
        <f>Table1[[#This Row],[m_miasto]]+Table1[[#This Row],[k_miasto]]</f>
        <v>235354</v>
      </c>
      <c r="I1333">
        <f>Table1[[#This Row],[m_wies]]+Table1[[#This Row],[k_wies]]</f>
        <v>193509</v>
      </c>
      <c r="J1333" s="1">
        <f>Table1[[#This Row],[m_miasto]]*Table1[[#This Row],[wiek]]</f>
        <v>2161980</v>
      </c>
      <c r="K1333" s="1">
        <f>Table1[[#This Row],[m_miasto]]+Table1[[#This Row],[m_wies]]-Table1[[#This Row],[k_miasto]]-Table1[[#This Row],[k_wies]]</f>
        <v>9795</v>
      </c>
      <c r="L1333" s="1" cm="1">
        <f t="array" ref="L1333">_xlfn.IFS(A1332&lt;&gt;Table1[[#This Row],[rok]],0,AND(L1332=0, Table1[[#This Row],[Column1]]&lt;0),Table1[[#This Row],[wiek]]*Table1[[#This Row],[rok]],L1332&lt;&gt;0,L1332,L1332=0,L1332)</f>
        <v>0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x14ac:dyDescent="0.3">
      <c r="A1334">
        <v>2026</v>
      </c>
      <c r="B1334">
        <v>19</v>
      </c>
      <c r="C1334">
        <v>111674</v>
      </c>
      <c r="D1334">
        <v>107100</v>
      </c>
      <c r="E1334">
        <v>93714</v>
      </c>
      <c r="F1334">
        <v>88636</v>
      </c>
      <c r="G1334">
        <f>Table1[[#This Row],[m_miasto]]+Table1[[#This Row],[k_miasto]]+Table1[[#This Row],[m_wies]]+Table1[[#This Row],[k_wies]]</f>
        <v>401124</v>
      </c>
      <c r="H1334">
        <f>Table1[[#This Row],[m_miasto]]+Table1[[#This Row],[k_miasto]]</f>
        <v>218774</v>
      </c>
      <c r="I1334">
        <f>Table1[[#This Row],[m_wies]]+Table1[[#This Row],[k_wies]]</f>
        <v>182350</v>
      </c>
      <c r="J1334" s="1">
        <f>Table1[[#This Row],[m_miasto]]*Table1[[#This Row],[wiek]]</f>
        <v>2121806</v>
      </c>
      <c r="K1334" s="1">
        <f>Table1[[#This Row],[m_miasto]]+Table1[[#This Row],[m_wies]]-Table1[[#This Row],[k_miasto]]-Table1[[#This Row],[k_wies]]</f>
        <v>9652</v>
      </c>
      <c r="L1334" s="1" cm="1">
        <f t="array" ref="L1334">_xlfn.IFS(A1333&lt;&gt;Table1[[#This Row],[rok]],0,AND(L1333=0, Table1[[#This Row],[Column1]]&lt;0),Table1[[#This Row],[wiek]]*Table1[[#This Row],[rok]],L1333&lt;&gt;0,L1333,L1333=0,L1333)</f>
        <v>0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x14ac:dyDescent="0.3">
      <c r="A1335">
        <v>2026</v>
      </c>
      <c r="B1335">
        <v>20</v>
      </c>
      <c r="C1335">
        <v>105580</v>
      </c>
      <c r="D1335">
        <v>101231</v>
      </c>
      <c r="E1335">
        <v>89474</v>
      </c>
      <c r="F1335">
        <v>84521</v>
      </c>
      <c r="G1335">
        <f>Table1[[#This Row],[m_miasto]]+Table1[[#This Row],[k_miasto]]+Table1[[#This Row],[m_wies]]+Table1[[#This Row],[k_wies]]</f>
        <v>380806</v>
      </c>
      <c r="H1335">
        <f>Table1[[#This Row],[m_miasto]]+Table1[[#This Row],[k_miasto]]</f>
        <v>206811</v>
      </c>
      <c r="I1335">
        <f>Table1[[#This Row],[m_wies]]+Table1[[#This Row],[k_wies]]</f>
        <v>173995</v>
      </c>
      <c r="J1335" s="1">
        <f>Table1[[#This Row],[m_miasto]]*Table1[[#This Row],[wiek]]</f>
        <v>2111600</v>
      </c>
      <c r="K1335" s="1">
        <f>Table1[[#This Row],[m_miasto]]+Table1[[#This Row],[m_wies]]-Table1[[#This Row],[k_miasto]]-Table1[[#This Row],[k_wies]]</f>
        <v>9302</v>
      </c>
      <c r="L1335" s="1" cm="1">
        <f t="array" ref="L1335">_xlfn.IFS(A1334&lt;&gt;Table1[[#This Row],[rok]],0,AND(L1334=0, Table1[[#This Row],[Column1]]&lt;0),Table1[[#This Row],[wiek]]*Table1[[#This Row],[rok]],L1334&lt;&gt;0,L1334,L1334=0,L1334)</f>
        <v>0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x14ac:dyDescent="0.3">
      <c r="A1336">
        <v>2026</v>
      </c>
      <c r="B1336">
        <v>21</v>
      </c>
      <c r="C1336">
        <v>100904</v>
      </c>
      <c r="D1336">
        <v>96841</v>
      </c>
      <c r="E1336">
        <v>86635</v>
      </c>
      <c r="F1336">
        <v>82281</v>
      </c>
      <c r="G1336">
        <f>Table1[[#This Row],[m_miasto]]+Table1[[#This Row],[k_miasto]]+Table1[[#This Row],[m_wies]]+Table1[[#This Row],[k_wies]]</f>
        <v>366661</v>
      </c>
      <c r="H1336">
        <f>Table1[[#This Row],[m_miasto]]+Table1[[#This Row],[k_miasto]]</f>
        <v>197745</v>
      </c>
      <c r="I1336">
        <f>Table1[[#This Row],[m_wies]]+Table1[[#This Row],[k_wies]]</f>
        <v>168916</v>
      </c>
      <c r="J1336" s="1">
        <f>Table1[[#This Row],[m_miasto]]*Table1[[#This Row],[wiek]]</f>
        <v>2118984</v>
      </c>
      <c r="K1336" s="1">
        <f>Table1[[#This Row],[m_miasto]]+Table1[[#This Row],[m_wies]]-Table1[[#This Row],[k_miasto]]-Table1[[#This Row],[k_wies]]</f>
        <v>8417</v>
      </c>
      <c r="L1336" s="1" cm="1">
        <f t="array" ref="L1336">_xlfn.IFS(A1335&lt;&gt;Table1[[#This Row],[rok]],0,AND(L1335=0, Table1[[#This Row],[Column1]]&lt;0),Table1[[#This Row],[wiek]]*Table1[[#This Row],[rok]],L1335&lt;&gt;0,L1335,L1335=0,L1335)</f>
        <v>0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x14ac:dyDescent="0.3">
      <c r="A1337">
        <v>2026</v>
      </c>
      <c r="B1337">
        <v>22</v>
      </c>
      <c r="C1337">
        <v>97401</v>
      </c>
      <c r="D1337">
        <v>93164</v>
      </c>
      <c r="E1337">
        <v>84643</v>
      </c>
      <c r="F1337">
        <v>79831</v>
      </c>
      <c r="G1337">
        <f>Table1[[#This Row],[m_miasto]]+Table1[[#This Row],[k_miasto]]+Table1[[#This Row],[m_wies]]+Table1[[#This Row],[k_wies]]</f>
        <v>355039</v>
      </c>
      <c r="H1337">
        <f>Table1[[#This Row],[m_miasto]]+Table1[[#This Row],[k_miasto]]</f>
        <v>190565</v>
      </c>
      <c r="I1337">
        <f>Table1[[#This Row],[m_wies]]+Table1[[#This Row],[k_wies]]</f>
        <v>164474</v>
      </c>
      <c r="J1337" s="1">
        <f>Table1[[#This Row],[m_miasto]]*Table1[[#This Row],[wiek]]</f>
        <v>2142822</v>
      </c>
      <c r="K1337" s="1">
        <f>Table1[[#This Row],[m_miasto]]+Table1[[#This Row],[m_wies]]-Table1[[#This Row],[k_miasto]]-Table1[[#This Row],[k_wies]]</f>
        <v>9049</v>
      </c>
      <c r="L1337" s="1" cm="1">
        <f t="array" ref="L1337">_xlfn.IFS(A1336&lt;&gt;Table1[[#This Row],[rok]],0,AND(L1336=0, Table1[[#This Row],[Column1]]&lt;0),Table1[[#This Row],[wiek]]*Table1[[#This Row],[rok]],L1336&lt;&gt;0,L1336,L1336=0,L1336)</f>
        <v>0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x14ac:dyDescent="0.3">
      <c r="A1338">
        <v>2026</v>
      </c>
      <c r="B1338">
        <v>23</v>
      </c>
      <c r="C1338">
        <v>94427</v>
      </c>
      <c r="D1338">
        <v>91517</v>
      </c>
      <c r="E1338">
        <v>84072</v>
      </c>
      <c r="F1338">
        <v>78892</v>
      </c>
      <c r="G1338">
        <f>Table1[[#This Row],[m_miasto]]+Table1[[#This Row],[k_miasto]]+Table1[[#This Row],[m_wies]]+Table1[[#This Row],[k_wies]]</f>
        <v>348908</v>
      </c>
      <c r="H1338">
        <f>Table1[[#This Row],[m_miasto]]+Table1[[#This Row],[k_miasto]]</f>
        <v>185944</v>
      </c>
      <c r="I1338">
        <f>Table1[[#This Row],[m_wies]]+Table1[[#This Row],[k_wies]]</f>
        <v>162964</v>
      </c>
      <c r="J1338" s="1">
        <f>Table1[[#This Row],[m_miasto]]*Table1[[#This Row],[wiek]]</f>
        <v>2171821</v>
      </c>
      <c r="K1338" s="1">
        <f>Table1[[#This Row],[m_miasto]]+Table1[[#This Row],[m_wies]]-Table1[[#This Row],[k_miasto]]-Table1[[#This Row],[k_wies]]</f>
        <v>8090</v>
      </c>
      <c r="L1338" s="1" cm="1">
        <f t="array" ref="L1338">_xlfn.IFS(A1337&lt;&gt;Table1[[#This Row],[rok]],0,AND(L1337=0, Table1[[#This Row],[Column1]]&lt;0),Table1[[#This Row],[wiek]]*Table1[[#This Row],[rok]],L1337&lt;&gt;0,L1337,L1337=0,L1337)</f>
        <v>0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x14ac:dyDescent="0.3">
      <c r="A1339">
        <v>2026</v>
      </c>
      <c r="B1339">
        <v>24</v>
      </c>
      <c r="C1339">
        <v>94973</v>
      </c>
      <c r="D1339">
        <v>91874</v>
      </c>
      <c r="E1339">
        <v>85561</v>
      </c>
      <c r="F1339">
        <v>80048</v>
      </c>
      <c r="G1339">
        <f>Table1[[#This Row],[m_miasto]]+Table1[[#This Row],[k_miasto]]+Table1[[#This Row],[m_wies]]+Table1[[#This Row],[k_wies]]</f>
        <v>352456</v>
      </c>
      <c r="H1339">
        <f>Table1[[#This Row],[m_miasto]]+Table1[[#This Row],[k_miasto]]</f>
        <v>186847</v>
      </c>
      <c r="I1339">
        <f>Table1[[#This Row],[m_wies]]+Table1[[#This Row],[k_wies]]</f>
        <v>165609</v>
      </c>
      <c r="J1339" s="1">
        <f>Table1[[#This Row],[m_miasto]]*Table1[[#This Row],[wiek]]</f>
        <v>2279352</v>
      </c>
      <c r="K1339" s="1">
        <f>Table1[[#This Row],[m_miasto]]+Table1[[#This Row],[m_wies]]-Table1[[#This Row],[k_miasto]]-Table1[[#This Row],[k_wies]]</f>
        <v>8612</v>
      </c>
      <c r="L1339" s="1" cm="1">
        <f t="array" ref="L1339">_xlfn.IFS(A1338&lt;&gt;Table1[[#This Row],[rok]],0,AND(L1338=0, Table1[[#This Row],[Column1]]&lt;0),Table1[[#This Row],[wiek]]*Table1[[#This Row],[rok]],L1338&lt;&gt;0,L1338,L1338=0,L1338)</f>
        <v>0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x14ac:dyDescent="0.3">
      <c r="A1340">
        <v>2026</v>
      </c>
      <c r="B1340">
        <v>25</v>
      </c>
      <c r="C1340">
        <v>98737</v>
      </c>
      <c r="D1340">
        <v>95820</v>
      </c>
      <c r="E1340">
        <v>88101</v>
      </c>
      <c r="F1340">
        <v>82287</v>
      </c>
      <c r="G1340">
        <f>Table1[[#This Row],[m_miasto]]+Table1[[#This Row],[k_miasto]]+Table1[[#This Row],[m_wies]]+Table1[[#This Row],[k_wies]]</f>
        <v>364945</v>
      </c>
      <c r="H1340">
        <f>Table1[[#This Row],[m_miasto]]+Table1[[#This Row],[k_miasto]]</f>
        <v>194557</v>
      </c>
      <c r="I1340">
        <f>Table1[[#This Row],[m_wies]]+Table1[[#This Row],[k_wies]]</f>
        <v>170388</v>
      </c>
      <c r="J1340" s="1">
        <f>Table1[[#This Row],[m_miasto]]*Table1[[#This Row],[wiek]]</f>
        <v>2468425</v>
      </c>
      <c r="K1340" s="1">
        <f>Table1[[#This Row],[m_miasto]]+Table1[[#This Row],[m_wies]]-Table1[[#This Row],[k_miasto]]-Table1[[#This Row],[k_wies]]</f>
        <v>8731</v>
      </c>
      <c r="L1340" s="1" cm="1">
        <f t="array" ref="L1340">_xlfn.IFS(A1339&lt;&gt;Table1[[#This Row],[rok]],0,AND(L1339=0, Table1[[#This Row],[Column1]]&lt;0),Table1[[#This Row],[wiek]]*Table1[[#This Row],[rok]],L1339&lt;&gt;0,L1339,L1339=0,L1339)</f>
        <v>0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x14ac:dyDescent="0.3">
      <c r="A1341">
        <v>2026</v>
      </c>
      <c r="B1341">
        <v>26</v>
      </c>
      <c r="C1341">
        <v>101829</v>
      </c>
      <c r="D1341">
        <v>99127</v>
      </c>
      <c r="E1341">
        <v>90283</v>
      </c>
      <c r="F1341">
        <v>83855</v>
      </c>
      <c r="G1341">
        <f>Table1[[#This Row],[m_miasto]]+Table1[[#This Row],[k_miasto]]+Table1[[#This Row],[m_wies]]+Table1[[#This Row],[k_wies]]</f>
        <v>375094</v>
      </c>
      <c r="H1341">
        <f>Table1[[#This Row],[m_miasto]]+Table1[[#This Row],[k_miasto]]</f>
        <v>200956</v>
      </c>
      <c r="I1341">
        <f>Table1[[#This Row],[m_wies]]+Table1[[#This Row],[k_wies]]</f>
        <v>174138</v>
      </c>
      <c r="J1341" s="1">
        <f>Table1[[#This Row],[m_miasto]]*Table1[[#This Row],[wiek]]</f>
        <v>2647554</v>
      </c>
      <c r="K1341" s="1">
        <f>Table1[[#This Row],[m_miasto]]+Table1[[#This Row],[m_wies]]-Table1[[#This Row],[k_miasto]]-Table1[[#This Row],[k_wies]]</f>
        <v>9130</v>
      </c>
      <c r="L1341" s="1" cm="1">
        <f t="array" ref="L1341">_xlfn.IFS(A1340&lt;&gt;Table1[[#This Row],[rok]],0,AND(L1340=0, Table1[[#This Row],[Column1]]&lt;0),Table1[[#This Row],[wiek]]*Table1[[#This Row],[rok]],L1340&lt;&gt;0,L1340,L1340=0,L1340)</f>
        <v>0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x14ac:dyDescent="0.3">
      <c r="A1342">
        <v>2026</v>
      </c>
      <c r="B1342">
        <v>27</v>
      </c>
      <c r="C1342">
        <v>102503</v>
      </c>
      <c r="D1342">
        <v>100158</v>
      </c>
      <c r="E1342">
        <v>91235</v>
      </c>
      <c r="F1342">
        <v>84473</v>
      </c>
      <c r="G1342">
        <f>Table1[[#This Row],[m_miasto]]+Table1[[#This Row],[k_miasto]]+Table1[[#This Row],[m_wies]]+Table1[[#This Row],[k_wies]]</f>
        <v>378369</v>
      </c>
      <c r="H1342">
        <f>Table1[[#This Row],[m_miasto]]+Table1[[#This Row],[k_miasto]]</f>
        <v>202661</v>
      </c>
      <c r="I1342">
        <f>Table1[[#This Row],[m_wies]]+Table1[[#This Row],[k_wies]]</f>
        <v>175708</v>
      </c>
      <c r="J1342" s="1">
        <f>Table1[[#This Row],[m_miasto]]*Table1[[#This Row],[wiek]]</f>
        <v>2767581</v>
      </c>
      <c r="K1342" s="1">
        <f>Table1[[#This Row],[m_miasto]]+Table1[[#This Row],[m_wies]]-Table1[[#This Row],[k_miasto]]-Table1[[#This Row],[k_wies]]</f>
        <v>9107</v>
      </c>
      <c r="L1342" s="1" cm="1">
        <f t="array" ref="L1342">_xlfn.IFS(A1341&lt;&gt;Table1[[#This Row],[rok]],0,AND(L1341=0, Table1[[#This Row],[Column1]]&lt;0),Table1[[#This Row],[wiek]]*Table1[[#This Row],[rok]],L1341&lt;&gt;0,L1341,L1341=0,L1341)</f>
        <v>0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x14ac:dyDescent="0.3">
      <c r="A1343">
        <v>2026</v>
      </c>
      <c r="B1343">
        <v>28</v>
      </c>
      <c r="C1343">
        <v>106374</v>
      </c>
      <c r="D1343">
        <v>103738</v>
      </c>
      <c r="E1343">
        <v>93594</v>
      </c>
      <c r="F1343">
        <v>85805</v>
      </c>
      <c r="G1343">
        <f>Table1[[#This Row],[m_miasto]]+Table1[[#This Row],[k_miasto]]+Table1[[#This Row],[m_wies]]+Table1[[#This Row],[k_wies]]</f>
        <v>389511</v>
      </c>
      <c r="H1343">
        <f>Table1[[#This Row],[m_miasto]]+Table1[[#This Row],[k_miasto]]</f>
        <v>210112</v>
      </c>
      <c r="I1343">
        <f>Table1[[#This Row],[m_wies]]+Table1[[#This Row],[k_wies]]</f>
        <v>179399</v>
      </c>
      <c r="J1343" s="1">
        <f>Table1[[#This Row],[m_miasto]]*Table1[[#This Row],[wiek]]</f>
        <v>2978472</v>
      </c>
      <c r="K1343" s="1">
        <f>Table1[[#This Row],[m_miasto]]+Table1[[#This Row],[m_wies]]-Table1[[#This Row],[k_miasto]]-Table1[[#This Row],[k_wies]]</f>
        <v>10425</v>
      </c>
      <c r="L1343" s="1" cm="1">
        <f t="array" ref="L1343">_xlfn.IFS(A1342&lt;&gt;Table1[[#This Row],[rok]],0,AND(L1342=0, Table1[[#This Row],[Column1]]&lt;0),Table1[[#This Row],[wiek]]*Table1[[#This Row],[rok]],L1342&lt;&gt;0,L1342,L1342=0,L1342)</f>
        <v>0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x14ac:dyDescent="0.3">
      <c r="A1344">
        <v>2026</v>
      </c>
      <c r="B1344">
        <v>29</v>
      </c>
      <c r="C1344">
        <v>113200</v>
      </c>
      <c r="D1344">
        <v>112439</v>
      </c>
      <c r="E1344">
        <v>94621</v>
      </c>
      <c r="F1344">
        <v>85595</v>
      </c>
      <c r="G1344">
        <f>Table1[[#This Row],[m_miasto]]+Table1[[#This Row],[k_miasto]]+Table1[[#This Row],[m_wies]]+Table1[[#This Row],[k_wies]]</f>
        <v>405855</v>
      </c>
      <c r="H1344">
        <f>Table1[[#This Row],[m_miasto]]+Table1[[#This Row],[k_miasto]]</f>
        <v>225639</v>
      </c>
      <c r="I1344">
        <f>Table1[[#This Row],[m_wies]]+Table1[[#This Row],[k_wies]]</f>
        <v>180216</v>
      </c>
      <c r="J1344" s="1">
        <f>Table1[[#This Row],[m_miasto]]*Table1[[#This Row],[wiek]]</f>
        <v>3282800</v>
      </c>
      <c r="K1344" s="1">
        <f>Table1[[#This Row],[m_miasto]]+Table1[[#This Row],[m_wies]]-Table1[[#This Row],[k_miasto]]-Table1[[#This Row],[k_wies]]</f>
        <v>9787</v>
      </c>
      <c r="L1344" s="1" cm="1">
        <f t="array" ref="L1344">_xlfn.IFS(A1343&lt;&gt;Table1[[#This Row],[rok]],0,AND(L1343=0, Table1[[#This Row],[Column1]]&lt;0),Table1[[#This Row],[wiek]]*Table1[[#This Row],[rok]],L1343&lt;&gt;0,L1343,L1343=0,L1343)</f>
        <v>0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x14ac:dyDescent="0.3">
      <c r="A1345">
        <v>2026</v>
      </c>
      <c r="B1345">
        <v>30</v>
      </c>
      <c r="C1345">
        <v>118494</v>
      </c>
      <c r="D1345">
        <v>117417</v>
      </c>
      <c r="E1345">
        <v>98043</v>
      </c>
      <c r="F1345">
        <v>88249</v>
      </c>
      <c r="G1345">
        <f>Table1[[#This Row],[m_miasto]]+Table1[[#This Row],[k_miasto]]+Table1[[#This Row],[m_wies]]+Table1[[#This Row],[k_wies]]</f>
        <v>422203</v>
      </c>
      <c r="H1345">
        <f>Table1[[#This Row],[m_miasto]]+Table1[[#This Row],[k_miasto]]</f>
        <v>235911</v>
      </c>
      <c r="I1345">
        <f>Table1[[#This Row],[m_wies]]+Table1[[#This Row],[k_wies]]</f>
        <v>186292</v>
      </c>
      <c r="J1345" s="1">
        <f>Table1[[#This Row],[m_miasto]]*Table1[[#This Row],[wiek]]</f>
        <v>3554820</v>
      </c>
      <c r="K1345" s="1">
        <f>Table1[[#This Row],[m_miasto]]+Table1[[#This Row],[m_wies]]-Table1[[#This Row],[k_miasto]]-Table1[[#This Row],[k_wies]]</f>
        <v>10871</v>
      </c>
      <c r="L1345" s="1" cm="1">
        <f t="array" ref="L1345">_xlfn.IFS(A1344&lt;&gt;Table1[[#This Row],[rok]],0,AND(L1344=0, Table1[[#This Row],[Column1]]&lt;0),Table1[[#This Row],[wiek]]*Table1[[#This Row],[rok]],L1344&lt;&gt;0,L1344,L1344=0,L1344)</f>
        <v>0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x14ac:dyDescent="0.3">
      <c r="A1346">
        <v>2026</v>
      </c>
      <c r="B1346">
        <v>31</v>
      </c>
      <c r="C1346">
        <v>119087</v>
      </c>
      <c r="D1346">
        <v>117970</v>
      </c>
      <c r="E1346">
        <v>102573</v>
      </c>
      <c r="F1346">
        <v>94296</v>
      </c>
      <c r="G1346">
        <f>Table1[[#This Row],[m_miasto]]+Table1[[#This Row],[k_miasto]]+Table1[[#This Row],[m_wies]]+Table1[[#This Row],[k_wies]]</f>
        <v>433926</v>
      </c>
      <c r="H1346">
        <f>Table1[[#This Row],[m_miasto]]+Table1[[#This Row],[k_miasto]]</f>
        <v>237057</v>
      </c>
      <c r="I1346">
        <f>Table1[[#This Row],[m_wies]]+Table1[[#This Row],[k_wies]]</f>
        <v>196869</v>
      </c>
      <c r="J1346" s="1">
        <f>Table1[[#This Row],[m_miasto]]*Table1[[#This Row],[wiek]]</f>
        <v>3691697</v>
      </c>
      <c r="K1346" s="1">
        <f>Table1[[#This Row],[m_miasto]]+Table1[[#This Row],[m_wies]]-Table1[[#This Row],[k_miasto]]-Table1[[#This Row],[k_wies]]</f>
        <v>9394</v>
      </c>
      <c r="L1346" s="1" cm="1">
        <f t="array" ref="L1346">_xlfn.IFS(A1345&lt;&gt;Table1[[#This Row],[rok]],0,AND(L1345=0, Table1[[#This Row],[Column1]]&lt;0),Table1[[#This Row],[wiek]]*Table1[[#This Row],[rok]],L1345&lt;&gt;0,L1345,L1345=0,L1345)</f>
        <v>0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x14ac:dyDescent="0.3">
      <c r="A1347">
        <v>2026</v>
      </c>
      <c r="B1347">
        <v>32</v>
      </c>
      <c r="C1347">
        <v>128671</v>
      </c>
      <c r="D1347">
        <v>128260</v>
      </c>
      <c r="E1347">
        <v>106148</v>
      </c>
      <c r="F1347">
        <v>97910</v>
      </c>
      <c r="G1347">
        <f>Table1[[#This Row],[m_miasto]]+Table1[[#This Row],[k_miasto]]+Table1[[#This Row],[m_wies]]+Table1[[#This Row],[k_wies]]</f>
        <v>460989</v>
      </c>
      <c r="H1347">
        <f>Table1[[#This Row],[m_miasto]]+Table1[[#This Row],[k_miasto]]</f>
        <v>256931</v>
      </c>
      <c r="I1347">
        <f>Table1[[#This Row],[m_wies]]+Table1[[#This Row],[k_wies]]</f>
        <v>204058</v>
      </c>
      <c r="J1347" s="1">
        <f>Table1[[#This Row],[m_miasto]]*Table1[[#This Row],[wiek]]</f>
        <v>4117472</v>
      </c>
      <c r="K1347" s="1">
        <f>Table1[[#This Row],[m_miasto]]+Table1[[#This Row],[m_wies]]-Table1[[#This Row],[k_miasto]]-Table1[[#This Row],[k_wies]]</f>
        <v>8649</v>
      </c>
      <c r="L1347" s="1" cm="1">
        <f t="array" ref="L1347">_xlfn.IFS(A1346&lt;&gt;Table1[[#This Row],[rok]],0,AND(L1346=0, Table1[[#This Row],[Column1]]&lt;0),Table1[[#This Row],[wiek]]*Table1[[#This Row],[rok]],L1346&lt;&gt;0,L1346,L1346=0,L1346)</f>
        <v>0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x14ac:dyDescent="0.3">
      <c r="A1348">
        <v>2026</v>
      </c>
      <c r="B1348">
        <v>33</v>
      </c>
      <c r="C1348">
        <v>134000</v>
      </c>
      <c r="D1348">
        <v>133007</v>
      </c>
      <c r="E1348">
        <v>110977</v>
      </c>
      <c r="F1348">
        <v>101579</v>
      </c>
      <c r="G1348">
        <f>Table1[[#This Row],[m_miasto]]+Table1[[#This Row],[k_miasto]]+Table1[[#This Row],[m_wies]]+Table1[[#This Row],[k_wies]]</f>
        <v>479563</v>
      </c>
      <c r="H1348">
        <f>Table1[[#This Row],[m_miasto]]+Table1[[#This Row],[k_miasto]]</f>
        <v>267007</v>
      </c>
      <c r="I1348">
        <f>Table1[[#This Row],[m_wies]]+Table1[[#This Row],[k_wies]]</f>
        <v>212556</v>
      </c>
      <c r="J1348" s="1">
        <f>Table1[[#This Row],[m_miasto]]*Table1[[#This Row],[wiek]]</f>
        <v>4422000</v>
      </c>
      <c r="K1348" s="1">
        <f>Table1[[#This Row],[m_miasto]]+Table1[[#This Row],[m_wies]]-Table1[[#This Row],[k_miasto]]-Table1[[#This Row],[k_wies]]</f>
        <v>10391</v>
      </c>
      <c r="L1348" s="1" cm="1">
        <f t="array" ref="L1348">_xlfn.IFS(A1347&lt;&gt;Table1[[#This Row],[rok]],0,AND(L1347=0, Table1[[#This Row],[Column1]]&lt;0),Table1[[#This Row],[wiek]]*Table1[[#This Row],[rok]],L1347&lt;&gt;0,L1347,L1347=0,L1347)</f>
        <v>0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x14ac:dyDescent="0.3">
      <c r="A1349">
        <v>2026</v>
      </c>
      <c r="B1349">
        <v>34</v>
      </c>
      <c r="C1349">
        <v>138411</v>
      </c>
      <c r="D1349">
        <v>136846</v>
      </c>
      <c r="E1349">
        <v>115517</v>
      </c>
      <c r="F1349">
        <v>106840</v>
      </c>
      <c r="G1349">
        <f>Table1[[#This Row],[m_miasto]]+Table1[[#This Row],[k_miasto]]+Table1[[#This Row],[m_wies]]+Table1[[#This Row],[k_wies]]</f>
        <v>497614</v>
      </c>
      <c r="H1349">
        <f>Table1[[#This Row],[m_miasto]]+Table1[[#This Row],[k_miasto]]</f>
        <v>275257</v>
      </c>
      <c r="I1349">
        <f>Table1[[#This Row],[m_wies]]+Table1[[#This Row],[k_wies]]</f>
        <v>222357</v>
      </c>
      <c r="J1349" s="1">
        <f>Table1[[#This Row],[m_miasto]]*Table1[[#This Row],[wiek]]</f>
        <v>4705974</v>
      </c>
      <c r="K1349" s="1">
        <f>Table1[[#This Row],[m_miasto]]+Table1[[#This Row],[m_wies]]-Table1[[#This Row],[k_miasto]]-Table1[[#This Row],[k_wies]]</f>
        <v>10242</v>
      </c>
      <c r="L1349" s="1" cm="1">
        <f t="array" ref="L1349">_xlfn.IFS(A1348&lt;&gt;Table1[[#This Row],[rok]],0,AND(L1348=0, Table1[[#This Row],[Column1]]&lt;0),Table1[[#This Row],[wiek]]*Table1[[#This Row],[rok]],L1348&lt;&gt;0,L1348,L1348=0,L1348)</f>
        <v>0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x14ac:dyDescent="0.3">
      <c r="A1350">
        <v>2026</v>
      </c>
      <c r="B1350">
        <v>35</v>
      </c>
      <c r="C1350">
        <v>150146</v>
      </c>
      <c r="D1350">
        <v>149054</v>
      </c>
      <c r="E1350">
        <v>119099</v>
      </c>
      <c r="F1350">
        <v>108593</v>
      </c>
      <c r="G1350">
        <f>Table1[[#This Row],[m_miasto]]+Table1[[#This Row],[k_miasto]]+Table1[[#This Row],[m_wies]]+Table1[[#This Row],[k_wies]]</f>
        <v>526892</v>
      </c>
      <c r="H1350">
        <f>Table1[[#This Row],[m_miasto]]+Table1[[#This Row],[k_miasto]]</f>
        <v>299200</v>
      </c>
      <c r="I1350">
        <f>Table1[[#This Row],[m_wies]]+Table1[[#This Row],[k_wies]]</f>
        <v>227692</v>
      </c>
      <c r="J1350" s="1">
        <f>Table1[[#This Row],[m_miasto]]*Table1[[#This Row],[wiek]]</f>
        <v>5255110</v>
      </c>
      <c r="K1350" s="1">
        <f>Table1[[#This Row],[m_miasto]]+Table1[[#This Row],[m_wies]]-Table1[[#This Row],[k_miasto]]-Table1[[#This Row],[k_wies]]</f>
        <v>11598</v>
      </c>
      <c r="L1350" s="1" cm="1">
        <f t="array" ref="L1350">_xlfn.IFS(A1349&lt;&gt;Table1[[#This Row],[rok]],0,AND(L1349=0, Table1[[#This Row],[Column1]]&lt;0),Table1[[#This Row],[wiek]]*Table1[[#This Row],[rok]],L1349&lt;&gt;0,L1349,L1349=0,L1349)</f>
        <v>0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x14ac:dyDescent="0.3">
      <c r="A1351">
        <v>2026</v>
      </c>
      <c r="B1351">
        <v>36</v>
      </c>
      <c r="C1351">
        <v>155428</v>
      </c>
      <c r="D1351">
        <v>154773</v>
      </c>
      <c r="E1351">
        <v>119310</v>
      </c>
      <c r="F1351">
        <v>109168</v>
      </c>
      <c r="G1351">
        <f>Table1[[#This Row],[m_miasto]]+Table1[[#This Row],[k_miasto]]+Table1[[#This Row],[m_wies]]+Table1[[#This Row],[k_wies]]</f>
        <v>538679</v>
      </c>
      <c r="H1351">
        <f>Table1[[#This Row],[m_miasto]]+Table1[[#This Row],[k_miasto]]</f>
        <v>310201</v>
      </c>
      <c r="I1351">
        <f>Table1[[#This Row],[m_wies]]+Table1[[#This Row],[k_wies]]</f>
        <v>228478</v>
      </c>
      <c r="J1351" s="1">
        <f>Table1[[#This Row],[m_miasto]]*Table1[[#This Row],[wiek]]</f>
        <v>5595408</v>
      </c>
      <c r="K1351" s="1">
        <f>Table1[[#This Row],[m_miasto]]+Table1[[#This Row],[m_wies]]-Table1[[#This Row],[k_miasto]]-Table1[[#This Row],[k_wies]]</f>
        <v>10797</v>
      </c>
      <c r="L1351" s="1" cm="1">
        <f t="array" ref="L1351">_xlfn.IFS(A1350&lt;&gt;Table1[[#This Row],[rok]],0,AND(L1350=0, Table1[[#This Row],[Column1]]&lt;0),Table1[[#This Row],[wiek]]*Table1[[#This Row],[rok]],L1350&lt;&gt;0,L1350,L1350=0,L1350)</f>
        <v>0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x14ac:dyDescent="0.3">
      <c r="A1352">
        <v>2026</v>
      </c>
      <c r="B1352">
        <v>37</v>
      </c>
      <c r="C1352">
        <v>158027</v>
      </c>
      <c r="D1352">
        <v>157069</v>
      </c>
      <c r="E1352">
        <v>118569</v>
      </c>
      <c r="F1352">
        <v>109067</v>
      </c>
      <c r="G1352">
        <f>Table1[[#This Row],[m_miasto]]+Table1[[#This Row],[k_miasto]]+Table1[[#This Row],[m_wies]]+Table1[[#This Row],[k_wies]]</f>
        <v>542732</v>
      </c>
      <c r="H1352">
        <f>Table1[[#This Row],[m_miasto]]+Table1[[#This Row],[k_miasto]]</f>
        <v>315096</v>
      </c>
      <c r="I1352">
        <f>Table1[[#This Row],[m_wies]]+Table1[[#This Row],[k_wies]]</f>
        <v>227636</v>
      </c>
      <c r="J1352" s="1">
        <f>Table1[[#This Row],[m_miasto]]*Table1[[#This Row],[wiek]]</f>
        <v>5846999</v>
      </c>
      <c r="K1352" s="1">
        <f>Table1[[#This Row],[m_miasto]]+Table1[[#This Row],[m_wies]]-Table1[[#This Row],[k_miasto]]-Table1[[#This Row],[k_wies]]</f>
        <v>10460</v>
      </c>
      <c r="L1352" s="1" cm="1">
        <f t="array" ref="L1352">_xlfn.IFS(A1351&lt;&gt;Table1[[#This Row],[rok]],0,AND(L1351=0, Table1[[#This Row],[Column1]]&lt;0),Table1[[#This Row],[wiek]]*Table1[[#This Row],[rok]],L1351&lt;&gt;0,L1351,L1351=0,L1351)</f>
        <v>0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x14ac:dyDescent="0.3">
      <c r="A1353">
        <v>2026</v>
      </c>
      <c r="B1353">
        <v>38</v>
      </c>
      <c r="C1353">
        <v>163160</v>
      </c>
      <c r="D1353">
        <v>164027</v>
      </c>
      <c r="E1353">
        <v>120692</v>
      </c>
      <c r="F1353">
        <v>110955</v>
      </c>
      <c r="G1353">
        <f>Table1[[#This Row],[m_miasto]]+Table1[[#This Row],[k_miasto]]+Table1[[#This Row],[m_wies]]+Table1[[#This Row],[k_wies]]</f>
        <v>558834</v>
      </c>
      <c r="H1353">
        <f>Table1[[#This Row],[m_miasto]]+Table1[[#This Row],[k_miasto]]</f>
        <v>327187</v>
      </c>
      <c r="I1353">
        <f>Table1[[#This Row],[m_wies]]+Table1[[#This Row],[k_wies]]</f>
        <v>231647</v>
      </c>
      <c r="J1353" s="1">
        <f>Table1[[#This Row],[m_miasto]]*Table1[[#This Row],[wiek]]</f>
        <v>6200080</v>
      </c>
      <c r="K1353" s="1">
        <f>Table1[[#This Row],[m_miasto]]+Table1[[#This Row],[m_wies]]-Table1[[#This Row],[k_miasto]]-Table1[[#This Row],[k_wies]]</f>
        <v>8870</v>
      </c>
      <c r="L1353" s="1" cm="1">
        <f t="array" ref="L1353">_xlfn.IFS(A1352&lt;&gt;Table1[[#This Row],[rok]],0,AND(L1352=0, Table1[[#This Row],[Column1]]&lt;0),Table1[[#This Row],[wiek]]*Table1[[#This Row],[rok]],L1352&lt;&gt;0,L1352,L1352=0,L1352)</f>
        <v>0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x14ac:dyDescent="0.3">
      <c r="A1354">
        <v>2026</v>
      </c>
      <c r="B1354">
        <v>39</v>
      </c>
      <c r="C1354">
        <v>167994</v>
      </c>
      <c r="D1354">
        <v>167747</v>
      </c>
      <c r="E1354">
        <v>121153</v>
      </c>
      <c r="F1354">
        <v>111639</v>
      </c>
      <c r="G1354">
        <f>Table1[[#This Row],[m_miasto]]+Table1[[#This Row],[k_miasto]]+Table1[[#This Row],[m_wies]]+Table1[[#This Row],[k_wies]]</f>
        <v>568533</v>
      </c>
      <c r="H1354">
        <f>Table1[[#This Row],[m_miasto]]+Table1[[#This Row],[k_miasto]]</f>
        <v>335741</v>
      </c>
      <c r="I1354">
        <f>Table1[[#This Row],[m_wies]]+Table1[[#This Row],[k_wies]]</f>
        <v>232792</v>
      </c>
      <c r="J1354" s="1">
        <f>Table1[[#This Row],[m_miasto]]*Table1[[#This Row],[wiek]]</f>
        <v>6551766</v>
      </c>
      <c r="K1354" s="1">
        <f>Table1[[#This Row],[m_miasto]]+Table1[[#This Row],[m_wies]]-Table1[[#This Row],[k_miasto]]-Table1[[#This Row],[k_wies]]</f>
        <v>9761</v>
      </c>
      <c r="L1354" s="1" cm="1">
        <f t="array" ref="L1354">_xlfn.IFS(A1353&lt;&gt;Table1[[#This Row],[rok]],0,AND(L1353=0, Table1[[#This Row],[Column1]]&lt;0),Table1[[#This Row],[wiek]]*Table1[[#This Row],[rok]],L1353&lt;&gt;0,L1353,L1353=0,L1353)</f>
        <v>0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x14ac:dyDescent="0.3">
      <c r="A1355">
        <v>2026</v>
      </c>
      <c r="B1355">
        <v>40</v>
      </c>
      <c r="C1355">
        <v>176238</v>
      </c>
      <c r="D1355">
        <v>176857</v>
      </c>
      <c r="E1355">
        <v>123827</v>
      </c>
      <c r="F1355">
        <v>115628</v>
      </c>
      <c r="G1355">
        <f>Table1[[#This Row],[m_miasto]]+Table1[[#This Row],[k_miasto]]+Table1[[#This Row],[m_wies]]+Table1[[#This Row],[k_wies]]</f>
        <v>592550</v>
      </c>
      <c r="H1355">
        <f>Table1[[#This Row],[m_miasto]]+Table1[[#This Row],[k_miasto]]</f>
        <v>353095</v>
      </c>
      <c r="I1355">
        <f>Table1[[#This Row],[m_wies]]+Table1[[#This Row],[k_wies]]</f>
        <v>239455</v>
      </c>
      <c r="J1355" s="1">
        <f>Table1[[#This Row],[m_miasto]]*Table1[[#This Row],[wiek]]</f>
        <v>7049520</v>
      </c>
      <c r="K1355" s="1">
        <f>Table1[[#This Row],[m_miasto]]+Table1[[#This Row],[m_wies]]-Table1[[#This Row],[k_miasto]]-Table1[[#This Row],[k_wies]]</f>
        <v>7580</v>
      </c>
      <c r="L1355" s="1" cm="1">
        <f t="array" ref="L1355">_xlfn.IFS(A1354&lt;&gt;Table1[[#This Row],[rok]],0,AND(L1354=0, Table1[[#This Row],[Column1]]&lt;0),Table1[[#This Row],[wiek]]*Table1[[#This Row],[rok]],L1354&lt;&gt;0,L1354,L1354=0,L1354)</f>
        <v>0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x14ac:dyDescent="0.3">
      <c r="A1356">
        <v>2026</v>
      </c>
      <c r="B1356">
        <v>41</v>
      </c>
      <c r="C1356">
        <v>187184</v>
      </c>
      <c r="D1356">
        <v>188079</v>
      </c>
      <c r="E1356">
        <v>129663</v>
      </c>
      <c r="F1356">
        <v>121025</v>
      </c>
      <c r="G1356">
        <f>Table1[[#This Row],[m_miasto]]+Table1[[#This Row],[k_miasto]]+Table1[[#This Row],[m_wies]]+Table1[[#This Row],[k_wies]]</f>
        <v>625951</v>
      </c>
      <c r="H1356">
        <f>Table1[[#This Row],[m_miasto]]+Table1[[#This Row],[k_miasto]]</f>
        <v>375263</v>
      </c>
      <c r="I1356">
        <f>Table1[[#This Row],[m_wies]]+Table1[[#This Row],[k_wies]]</f>
        <v>250688</v>
      </c>
      <c r="J1356" s="1">
        <f>Table1[[#This Row],[m_miasto]]*Table1[[#This Row],[wiek]]</f>
        <v>7674544</v>
      </c>
      <c r="K1356" s="1">
        <f>Table1[[#This Row],[m_miasto]]+Table1[[#This Row],[m_wies]]-Table1[[#This Row],[k_miasto]]-Table1[[#This Row],[k_wies]]</f>
        <v>7743</v>
      </c>
      <c r="L1356" s="1" cm="1">
        <f t="array" ref="L1356">_xlfn.IFS(A1355&lt;&gt;Table1[[#This Row],[rok]],0,AND(L1355=0, Table1[[#This Row],[Column1]]&lt;0),Table1[[#This Row],[wiek]]*Table1[[#This Row],[rok]],L1355&lt;&gt;0,L1355,L1355=0,L1355)</f>
        <v>0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x14ac:dyDescent="0.3">
      <c r="A1357">
        <v>2026</v>
      </c>
      <c r="B1357">
        <v>42</v>
      </c>
      <c r="C1357">
        <v>194715</v>
      </c>
      <c r="D1357">
        <v>194923</v>
      </c>
      <c r="E1357">
        <v>131588</v>
      </c>
      <c r="F1357">
        <v>123325</v>
      </c>
      <c r="G1357">
        <f>Table1[[#This Row],[m_miasto]]+Table1[[#This Row],[k_miasto]]+Table1[[#This Row],[m_wies]]+Table1[[#This Row],[k_wies]]</f>
        <v>644551</v>
      </c>
      <c r="H1357">
        <f>Table1[[#This Row],[m_miasto]]+Table1[[#This Row],[k_miasto]]</f>
        <v>389638</v>
      </c>
      <c r="I1357">
        <f>Table1[[#This Row],[m_wies]]+Table1[[#This Row],[k_wies]]</f>
        <v>254913</v>
      </c>
      <c r="J1357" s="1">
        <f>Table1[[#This Row],[m_miasto]]*Table1[[#This Row],[wiek]]</f>
        <v>8178030</v>
      </c>
      <c r="K1357" s="1">
        <f>Table1[[#This Row],[m_miasto]]+Table1[[#This Row],[m_wies]]-Table1[[#This Row],[k_miasto]]-Table1[[#This Row],[k_wies]]</f>
        <v>8055</v>
      </c>
      <c r="L1357" s="1" cm="1">
        <f t="array" ref="L1357">_xlfn.IFS(A1356&lt;&gt;Table1[[#This Row],[rok]],0,AND(L1356=0, Table1[[#This Row],[Column1]]&lt;0),Table1[[#This Row],[wiek]]*Table1[[#This Row],[rok]],L1356&lt;&gt;0,L1356,L1356=0,L1356)</f>
        <v>0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x14ac:dyDescent="0.3">
      <c r="A1358">
        <v>2026</v>
      </c>
      <c r="B1358">
        <v>43</v>
      </c>
      <c r="C1358">
        <v>200182</v>
      </c>
      <c r="D1358">
        <v>201647</v>
      </c>
      <c r="E1358">
        <v>134039</v>
      </c>
      <c r="F1358">
        <v>126790</v>
      </c>
      <c r="G1358">
        <f>Table1[[#This Row],[m_miasto]]+Table1[[#This Row],[k_miasto]]+Table1[[#This Row],[m_wies]]+Table1[[#This Row],[k_wies]]</f>
        <v>662658</v>
      </c>
      <c r="H1358">
        <f>Table1[[#This Row],[m_miasto]]+Table1[[#This Row],[k_miasto]]</f>
        <v>401829</v>
      </c>
      <c r="I1358">
        <f>Table1[[#This Row],[m_wies]]+Table1[[#This Row],[k_wies]]</f>
        <v>260829</v>
      </c>
      <c r="J1358" s="1">
        <f>Table1[[#This Row],[m_miasto]]*Table1[[#This Row],[wiek]]</f>
        <v>8607826</v>
      </c>
      <c r="K1358" s="1">
        <f>Table1[[#This Row],[m_miasto]]+Table1[[#This Row],[m_wies]]-Table1[[#This Row],[k_miasto]]-Table1[[#This Row],[k_wies]]</f>
        <v>5784</v>
      </c>
      <c r="L1358" s="1" cm="1">
        <f t="array" ref="L1358">_xlfn.IFS(A1357&lt;&gt;Table1[[#This Row],[rok]],0,AND(L1357=0, Table1[[#This Row],[Column1]]&lt;0),Table1[[#This Row],[wiek]]*Table1[[#This Row],[rok]],L1357&lt;&gt;0,L1357,L1357=0,L1357)</f>
        <v>0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x14ac:dyDescent="0.3">
      <c r="A1359">
        <v>2026</v>
      </c>
      <c r="B1359">
        <v>44</v>
      </c>
      <c r="C1359">
        <v>192766</v>
      </c>
      <c r="D1359">
        <v>193887</v>
      </c>
      <c r="E1359">
        <v>131098</v>
      </c>
      <c r="F1359">
        <v>123045</v>
      </c>
      <c r="G1359">
        <f>Table1[[#This Row],[m_miasto]]+Table1[[#This Row],[k_miasto]]+Table1[[#This Row],[m_wies]]+Table1[[#This Row],[k_wies]]</f>
        <v>640796</v>
      </c>
      <c r="H1359">
        <f>Table1[[#This Row],[m_miasto]]+Table1[[#This Row],[k_miasto]]</f>
        <v>386653</v>
      </c>
      <c r="I1359">
        <f>Table1[[#This Row],[m_wies]]+Table1[[#This Row],[k_wies]]</f>
        <v>254143</v>
      </c>
      <c r="J1359" s="1">
        <f>Table1[[#This Row],[m_miasto]]*Table1[[#This Row],[wiek]]</f>
        <v>8481704</v>
      </c>
      <c r="K1359" s="1">
        <f>Table1[[#This Row],[m_miasto]]+Table1[[#This Row],[m_wies]]-Table1[[#This Row],[k_miasto]]-Table1[[#This Row],[k_wies]]</f>
        <v>6932</v>
      </c>
      <c r="L1359" s="1" cm="1">
        <f t="array" ref="L1359">_xlfn.IFS(A1358&lt;&gt;Table1[[#This Row],[rok]],0,AND(L1358=0, Table1[[#This Row],[Column1]]&lt;0),Table1[[#This Row],[wiek]]*Table1[[#This Row],[rok]],L1358&lt;&gt;0,L1358,L1358=0,L1358)</f>
        <v>0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x14ac:dyDescent="0.3">
      <c r="A1360">
        <v>2026</v>
      </c>
      <c r="B1360">
        <v>45</v>
      </c>
      <c r="C1360">
        <v>183786</v>
      </c>
      <c r="D1360">
        <v>186824</v>
      </c>
      <c r="E1360">
        <v>124471</v>
      </c>
      <c r="F1360">
        <v>117265</v>
      </c>
      <c r="G1360">
        <f>Table1[[#This Row],[m_miasto]]+Table1[[#This Row],[k_miasto]]+Table1[[#This Row],[m_wies]]+Table1[[#This Row],[k_wies]]</f>
        <v>612346</v>
      </c>
      <c r="H1360">
        <f>Table1[[#This Row],[m_miasto]]+Table1[[#This Row],[k_miasto]]</f>
        <v>370610</v>
      </c>
      <c r="I1360">
        <f>Table1[[#This Row],[m_wies]]+Table1[[#This Row],[k_wies]]</f>
        <v>241736</v>
      </c>
      <c r="J1360" s="1">
        <f>Table1[[#This Row],[m_miasto]]*Table1[[#This Row],[wiek]]</f>
        <v>8270370</v>
      </c>
      <c r="K1360" s="1">
        <f>Table1[[#This Row],[m_miasto]]+Table1[[#This Row],[m_wies]]-Table1[[#This Row],[k_miasto]]-Table1[[#This Row],[k_wies]]</f>
        <v>4168</v>
      </c>
      <c r="L1360" s="1" cm="1">
        <f t="array" ref="L1360">_xlfn.IFS(A1359&lt;&gt;Table1[[#This Row],[rok]],0,AND(L1359=0, Table1[[#This Row],[Column1]]&lt;0),Table1[[#This Row],[wiek]]*Table1[[#This Row],[rok]],L1359&lt;&gt;0,L1359,L1359=0,L1359)</f>
        <v>0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x14ac:dyDescent="0.3">
      <c r="A1361">
        <v>2026</v>
      </c>
      <c r="B1361">
        <v>46</v>
      </c>
      <c r="C1361">
        <v>186612</v>
      </c>
      <c r="D1361">
        <v>189534</v>
      </c>
      <c r="E1361">
        <v>126219</v>
      </c>
      <c r="F1361">
        <v>120077</v>
      </c>
      <c r="G1361">
        <f>Table1[[#This Row],[m_miasto]]+Table1[[#This Row],[k_miasto]]+Table1[[#This Row],[m_wies]]+Table1[[#This Row],[k_wies]]</f>
        <v>622442</v>
      </c>
      <c r="H1361">
        <f>Table1[[#This Row],[m_miasto]]+Table1[[#This Row],[k_miasto]]</f>
        <v>376146</v>
      </c>
      <c r="I1361">
        <f>Table1[[#This Row],[m_wies]]+Table1[[#This Row],[k_wies]]</f>
        <v>246296</v>
      </c>
      <c r="J1361" s="1">
        <f>Table1[[#This Row],[m_miasto]]*Table1[[#This Row],[wiek]]</f>
        <v>8584152</v>
      </c>
      <c r="K1361" s="1">
        <f>Table1[[#This Row],[m_miasto]]+Table1[[#This Row],[m_wies]]-Table1[[#This Row],[k_miasto]]-Table1[[#This Row],[k_wies]]</f>
        <v>3220</v>
      </c>
      <c r="L1361" s="1" cm="1">
        <f t="array" ref="L1361">_xlfn.IFS(A1360&lt;&gt;Table1[[#This Row],[rok]],0,AND(L1360=0, Table1[[#This Row],[Column1]]&lt;0),Table1[[#This Row],[wiek]]*Table1[[#This Row],[rok]],L1360&lt;&gt;0,L1360,L1360=0,L1360)</f>
        <v>0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x14ac:dyDescent="0.3">
      <c r="A1362">
        <v>2026</v>
      </c>
      <c r="B1362">
        <v>47</v>
      </c>
      <c r="C1362">
        <v>185780</v>
      </c>
      <c r="D1362">
        <v>187506</v>
      </c>
      <c r="E1362">
        <v>125053</v>
      </c>
      <c r="F1362">
        <v>118640</v>
      </c>
      <c r="G1362">
        <f>Table1[[#This Row],[m_miasto]]+Table1[[#This Row],[k_miasto]]+Table1[[#This Row],[m_wies]]+Table1[[#This Row],[k_wies]]</f>
        <v>616979</v>
      </c>
      <c r="H1362">
        <f>Table1[[#This Row],[m_miasto]]+Table1[[#This Row],[k_miasto]]</f>
        <v>373286</v>
      </c>
      <c r="I1362">
        <f>Table1[[#This Row],[m_wies]]+Table1[[#This Row],[k_wies]]</f>
        <v>243693</v>
      </c>
      <c r="J1362" s="1">
        <f>Table1[[#This Row],[m_miasto]]*Table1[[#This Row],[wiek]]</f>
        <v>8731660</v>
      </c>
      <c r="K1362" s="1">
        <f>Table1[[#This Row],[m_miasto]]+Table1[[#This Row],[m_wies]]-Table1[[#This Row],[k_miasto]]-Table1[[#This Row],[k_wies]]</f>
        <v>4687</v>
      </c>
      <c r="L1362" s="1" cm="1">
        <f t="array" ref="L1362">_xlfn.IFS(A1361&lt;&gt;Table1[[#This Row],[rok]],0,AND(L1361=0, Table1[[#This Row],[Column1]]&lt;0),Table1[[#This Row],[wiek]]*Table1[[#This Row],[rok]],L1361&lt;&gt;0,L1361,L1361=0,L1361)</f>
        <v>0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x14ac:dyDescent="0.3">
      <c r="A1363">
        <v>2026</v>
      </c>
      <c r="B1363">
        <v>48</v>
      </c>
      <c r="C1363">
        <v>178761</v>
      </c>
      <c r="D1363">
        <v>181594</v>
      </c>
      <c r="E1363">
        <v>121667</v>
      </c>
      <c r="F1363">
        <v>116118</v>
      </c>
      <c r="G1363">
        <f>Table1[[#This Row],[m_miasto]]+Table1[[#This Row],[k_miasto]]+Table1[[#This Row],[m_wies]]+Table1[[#This Row],[k_wies]]</f>
        <v>598140</v>
      </c>
      <c r="H1363">
        <f>Table1[[#This Row],[m_miasto]]+Table1[[#This Row],[k_miasto]]</f>
        <v>360355</v>
      </c>
      <c r="I1363">
        <f>Table1[[#This Row],[m_wies]]+Table1[[#This Row],[k_wies]]</f>
        <v>237785</v>
      </c>
      <c r="J1363" s="1">
        <f>Table1[[#This Row],[m_miasto]]*Table1[[#This Row],[wiek]]</f>
        <v>8580528</v>
      </c>
      <c r="K1363" s="1">
        <f>Table1[[#This Row],[m_miasto]]+Table1[[#This Row],[m_wies]]-Table1[[#This Row],[k_miasto]]-Table1[[#This Row],[k_wies]]</f>
        <v>2716</v>
      </c>
      <c r="L1363" s="1" cm="1">
        <f t="array" ref="L1363">_xlfn.IFS(A1362&lt;&gt;Table1[[#This Row],[rok]],0,AND(L1362=0, Table1[[#This Row],[Column1]]&lt;0),Table1[[#This Row],[wiek]]*Table1[[#This Row],[rok]],L1362&lt;&gt;0,L1362,L1362=0,L1362)</f>
        <v>0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x14ac:dyDescent="0.3">
      <c r="A1364">
        <v>2026</v>
      </c>
      <c r="B1364">
        <v>49</v>
      </c>
      <c r="C1364">
        <v>175829</v>
      </c>
      <c r="D1364">
        <v>179334</v>
      </c>
      <c r="E1364">
        <v>121222</v>
      </c>
      <c r="F1364">
        <v>115405</v>
      </c>
      <c r="G1364">
        <f>Table1[[#This Row],[m_miasto]]+Table1[[#This Row],[k_miasto]]+Table1[[#This Row],[m_wies]]+Table1[[#This Row],[k_wies]]</f>
        <v>591790</v>
      </c>
      <c r="H1364">
        <f>Table1[[#This Row],[m_miasto]]+Table1[[#This Row],[k_miasto]]</f>
        <v>355163</v>
      </c>
      <c r="I1364">
        <f>Table1[[#This Row],[m_wies]]+Table1[[#This Row],[k_wies]]</f>
        <v>236627</v>
      </c>
      <c r="J1364" s="1">
        <f>Table1[[#This Row],[m_miasto]]*Table1[[#This Row],[wiek]]</f>
        <v>8615621</v>
      </c>
      <c r="K1364" s="1">
        <f>Table1[[#This Row],[m_miasto]]+Table1[[#This Row],[m_wies]]-Table1[[#This Row],[k_miasto]]-Table1[[#This Row],[k_wies]]</f>
        <v>2312</v>
      </c>
      <c r="L1364" s="1" cm="1">
        <f t="array" ref="L1364">_xlfn.IFS(A1363&lt;&gt;Table1[[#This Row],[rok]],0,AND(L1363=0, Table1[[#This Row],[Column1]]&lt;0),Table1[[#This Row],[wiek]]*Table1[[#This Row],[rok]],L1363&lt;&gt;0,L1363,L1363=0,L1363)</f>
        <v>0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x14ac:dyDescent="0.3">
      <c r="A1365">
        <v>2026</v>
      </c>
      <c r="B1365">
        <v>50</v>
      </c>
      <c r="C1365">
        <v>174297</v>
      </c>
      <c r="D1365">
        <v>179804</v>
      </c>
      <c r="E1365">
        <v>121990</v>
      </c>
      <c r="F1365">
        <v>116025</v>
      </c>
      <c r="G1365">
        <f>Table1[[#This Row],[m_miasto]]+Table1[[#This Row],[k_miasto]]+Table1[[#This Row],[m_wies]]+Table1[[#This Row],[k_wies]]</f>
        <v>592116</v>
      </c>
      <c r="H1365">
        <f>Table1[[#This Row],[m_miasto]]+Table1[[#This Row],[k_miasto]]</f>
        <v>354101</v>
      </c>
      <c r="I1365">
        <f>Table1[[#This Row],[m_wies]]+Table1[[#This Row],[k_wies]]</f>
        <v>238015</v>
      </c>
      <c r="J1365" s="1">
        <f>Table1[[#This Row],[m_miasto]]*Table1[[#This Row],[wiek]]</f>
        <v>8714850</v>
      </c>
      <c r="K1365" s="1">
        <f>Table1[[#This Row],[m_miasto]]+Table1[[#This Row],[m_wies]]-Table1[[#This Row],[k_miasto]]-Table1[[#This Row],[k_wies]]</f>
        <v>458</v>
      </c>
      <c r="L1365" s="1" cm="1">
        <f t="array" ref="L1365">_xlfn.IFS(A1364&lt;&gt;Table1[[#This Row],[rok]],0,AND(L1364=0, Table1[[#This Row],[Column1]]&lt;0),Table1[[#This Row],[wiek]]*Table1[[#This Row],[rok]],L1364&lt;&gt;0,L1364,L1364=0,L1364)</f>
        <v>0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x14ac:dyDescent="0.3">
      <c r="A1366">
        <v>2026</v>
      </c>
      <c r="B1366">
        <v>51</v>
      </c>
      <c r="C1366">
        <v>166278</v>
      </c>
      <c r="D1366">
        <v>171134</v>
      </c>
      <c r="E1366">
        <v>118426</v>
      </c>
      <c r="F1366">
        <v>114182</v>
      </c>
      <c r="G1366">
        <f>Table1[[#This Row],[m_miasto]]+Table1[[#This Row],[k_miasto]]+Table1[[#This Row],[m_wies]]+Table1[[#This Row],[k_wies]]</f>
        <v>570020</v>
      </c>
      <c r="H1366">
        <f>Table1[[#This Row],[m_miasto]]+Table1[[#This Row],[k_miasto]]</f>
        <v>337412</v>
      </c>
      <c r="I1366">
        <f>Table1[[#This Row],[m_wies]]+Table1[[#This Row],[k_wies]]</f>
        <v>232608</v>
      </c>
      <c r="J1366" s="1">
        <f>Table1[[#This Row],[m_miasto]]*Table1[[#This Row],[wiek]]</f>
        <v>8480178</v>
      </c>
      <c r="K1366" s="1">
        <f>Table1[[#This Row],[m_miasto]]+Table1[[#This Row],[m_wies]]-Table1[[#This Row],[k_miasto]]-Table1[[#This Row],[k_wies]]</f>
        <v>-612</v>
      </c>
      <c r="L1366" s="1" cm="1">
        <f t="array" ref="L1366">_xlfn.IFS(A1365&lt;&gt;Table1[[#This Row],[rok]],0,AND(L1365=0, Table1[[#This Row],[Column1]]&lt;0),Table1[[#This Row],[wiek]]*Table1[[#This Row],[rok]],L1365&lt;&gt;0,L1365,L1365=0,L1365)</f>
        <v>103326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x14ac:dyDescent="0.3">
      <c r="A1367">
        <v>2026</v>
      </c>
      <c r="B1367">
        <v>52</v>
      </c>
      <c r="C1367">
        <v>157883</v>
      </c>
      <c r="D1367">
        <v>163032</v>
      </c>
      <c r="E1367">
        <v>115709</v>
      </c>
      <c r="F1367">
        <v>111070</v>
      </c>
      <c r="G1367">
        <f>Table1[[#This Row],[m_miasto]]+Table1[[#This Row],[k_miasto]]+Table1[[#This Row],[m_wies]]+Table1[[#This Row],[k_wies]]</f>
        <v>547694</v>
      </c>
      <c r="H1367">
        <f>Table1[[#This Row],[m_miasto]]+Table1[[#This Row],[k_miasto]]</f>
        <v>320915</v>
      </c>
      <c r="I1367">
        <f>Table1[[#This Row],[m_wies]]+Table1[[#This Row],[k_wies]]</f>
        <v>226779</v>
      </c>
      <c r="J1367" s="1">
        <f>Table1[[#This Row],[m_miasto]]*Table1[[#This Row],[wiek]]</f>
        <v>8209916</v>
      </c>
      <c r="K1367" s="1">
        <f>Table1[[#This Row],[m_miasto]]+Table1[[#This Row],[m_wies]]-Table1[[#This Row],[k_miasto]]-Table1[[#This Row],[k_wies]]</f>
        <v>-510</v>
      </c>
      <c r="L1367" s="1" cm="1">
        <f t="array" ref="L1367">_xlfn.IFS(A1366&lt;&gt;Table1[[#This Row],[rok]],0,AND(L1366=0, Table1[[#This Row],[Column1]]&lt;0),Table1[[#This Row],[wiek]]*Table1[[#This Row],[rok]],L1366&lt;&gt;0,L1366,L1366=0,L1366)</f>
        <v>103326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x14ac:dyDescent="0.3">
      <c r="A1368">
        <v>2026</v>
      </c>
      <c r="B1368">
        <v>53</v>
      </c>
      <c r="C1368">
        <v>149461</v>
      </c>
      <c r="D1368">
        <v>155518</v>
      </c>
      <c r="E1368">
        <v>111329</v>
      </c>
      <c r="F1368">
        <v>108016</v>
      </c>
      <c r="G1368">
        <f>Table1[[#This Row],[m_miasto]]+Table1[[#This Row],[k_miasto]]+Table1[[#This Row],[m_wies]]+Table1[[#This Row],[k_wies]]</f>
        <v>524324</v>
      </c>
      <c r="H1368">
        <f>Table1[[#This Row],[m_miasto]]+Table1[[#This Row],[k_miasto]]</f>
        <v>304979</v>
      </c>
      <c r="I1368">
        <f>Table1[[#This Row],[m_wies]]+Table1[[#This Row],[k_wies]]</f>
        <v>219345</v>
      </c>
      <c r="J1368" s="1">
        <f>Table1[[#This Row],[m_miasto]]*Table1[[#This Row],[wiek]]</f>
        <v>7921433</v>
      </c>
      <c r="K1368" s="1">
        <f>Table1[[#This Row],[m_miasto]]+Table1[[#This Row],[m_wies]]-Table1[[#This Row],[k_miasto]]-Table1[[#This Row],[k_wies]]</f>
        <v>-2744</v>
      </c>
      <c r="L1368" s="1" cm="1">
        <f t="array" ref="L1368">_xlfn.IFS(A1367&lt;&gt;Table1[[#This Row],[rok]],0,AND(L1367=0, Table1[[#This Row],[Column1]]&lt;0),Table1[[#This Row],[wiek]]*Table1[[#This Row],[rok]],L1367&lt;&gt;0,L1367,L1367=0,L1367)</f>
        <v>103326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x14ac:dyDescent="0.3">
      <c r="A1369">
        <v>2026</v>
      </c>
      <c r="B1369">
        <v>54</v>
      </c>
      <c r="C1369">
        <v>142443</v>
      </c>
      <c r="D1369">
        <v>148464</v>
      </c>
      <c r="E1369">
        <v>107393</v>
      </c>
      <c r="F1369">
        <v>104690</v>
      </c>
      <c r="G1369">
        <f>Table1[[#This Row],[m_miasto]]+Table1[[#This Row],[k_miasto]]+Table1[[#This Row],[m_wies]]+Table1[[#This Row],[k_wies]]</f>
        <v>502990</v>
      </c>
      <c r="H1369">
        <f>Table1[[#This Row],[m_miasto]]+Table1[[#This Row],[k_miasto]]</f>
        <v>290907</v>
      </c>
      <c r="I1369">
        <f>Table1[[#This Row],[m_wies]]+Table1[[#This Row],[k_wies]]</f>
        <v>212083</v>
      </c>
      <c r="J1369" s="1">
        <f>Table1[[#This Row],[m_miasto]]*Table1[[#This Row],[wiek]]</f>
        <v>7691922</v>
      </c>
      <c r="K1369" s="1">
        <f>Table1[[#This Row],[m_miasto]]+Table1[[#This Row],[m_wies]]-Table1[[#This Row],[k_miasto]]-Table1[[#This Row],[k_wies]]</f>
        <v>-3318</v>
      </c>
      <c r="L1369" s="1" cm="1">
        <f t="array" ref="L1369">_xlfn.IFS(A1368&lt;&gt;Table1[[#This Row],[rok]],0,AND(L1368=0, Table1[[#This Row],[Column1]]&lt;0),Table1[[#This Row],[wiek]]*Table1[[#This Row],[rok]],L1368&lt;&gt;0,L1368,L1368=0,L1368)</f>
        <v>103326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x14ac:dyDescent="0.3">
      <c r="A1370">
        <v>2026</v>
      </c>
      <c r="B1370">
        <v>55</v>
      </c>
      <c r="C1370">
        <v>133884</v>
      </c>
      <c r="D1370">
        <v>142073</v>
      </c>
      <c r="E1370">
        <v>103668</v>
      </c>
      <c r="F1370">
        <v>101551</v>
      </c>
      <c r="G1370">
        <f>Table1[[#This Row],[m_miasto]]+Table1[[#This Row],[k_miasto]]+Table1[[#This Row],[m_wies]]+Table1[[#This Row],[k_wies]]</f>
        <v>481176</v>
      </c>
      <c r="H1370">
        <f>Table1[[#This Row],[m_miasto]]+Table1[[#This Row],[k_miasto]]</f>
        <v>275957</v>
      </c>
      <c r="I1370">
        <f>Table1[[#This Row],[m_wies]]+Table1[[#This Row],[k_wies]]</f>
        <v>205219</v>
      </c>
      <c r="J1370" s="1">
        <f>Table1[[#This Row],[m_miasto]]*Table1[[#This Row],[wiek]]</f>
        <v>7363620</v>
      </c>
      <c r="K1370" s="1">
        <f>Table1[[#This Row],[m_miasto]]+Table1[[#This Row],[m_wies]]-Table1[[#This Row],[k_miasto]]-Table1[[#This Row],[k_wies]]</f>
        <v>-6072</v>
      </c>
      <c r="L1370" s="1" cm="1">
        <f t="array" ref="L1370">_xlfn.IFS(A1369&lt;&gt;Table1[[#This Row],[rok]],0,AND(L1369=0, Table1[[#This Row],[Column1]]&lt;0),Table1[[#This Row],[wiek]]*Table1[[#This Row],[rok]],L1369&lt;&gt;0,L1369,L1369=0,L1369)</f>
        <v>103326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x14ac:dyDescent="0.3">
      <c r="A1371">
        <v>2026</v>
      </c>
      <c r="B1371">
        <v>56</v>
      </c>
      <c r="C1371">
        <v>129143</v>
      </c>
      <c r="D1371">
        <v>137673</v>
      </c>
      <c r="E1371">
        <v>100316</v>
      </c>
      <c r="F1371">
        <v>97318</v>
      </c>
      <c r="G1371">
        <f>Table1[[#This Row],[m_miasto]]+Table1[[#This Row],[k_miasto]]+Table1[[#This Row],[m_wies]]+Table1[[#This Row],[k_wies]]</f>
        <v>464450</v>
      </c>
      <c r="H1371">
        <f>Table1[[#This Row],[m_miasto]]+Table1[[#This Row],[k_miasto]]</f>
        <v>266816</v>
      </c>
      <c r="I1371">
        <f>Table1[[#This Row],[m_wies]]+Table1[[#This Row],[k_wies]]</f>
        <v>197634</v>
      </c>
      <c r="J1371" s="1">
        <f>Table1[[#This Row],[m_miasto]]*Table1[[#This Row],[wiek]]</f>
        <v>7232008</v>
      </c>
      <c r="K1371" s="1">
        <f>Table1[[#This Row],[m_miasto]]+Table1[[#This Row],[m_wies]]-Table1[[#This Row],[k_miasto]]-Table1[[#This Row],[k_wies]]</f>
        <v>-5532</v>
      </c>
      <c r="L1371" s="1" cm="1">
        <f t="array" ref="L1371">_xlfn.IFS(A1370&lt;&gt;Table1[[#This Row],[rok]],0,AND(L1370=0, Table1[[#This Row],[Column1]]&lt;0),Table1[[#This Row],[wiek]]*Table1[[#This Row],[rok]],L1370&lt;&gt;0,L1370,L1370=0,L1370)</f>
        <v>103326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x14ac:dyDescent="0.3">
      <c r="A1372">
        <v>2026</v>
      </c>
      <c r="B1372">
        <v>57</v>
      </c>
      <c r="C1372">
        <v>121817</v>
      </c>
      <c r="D1372">
        <v>131714</v>
      </c>
      <c r="E1372">
        <v>96628</v>
      </c>
      <c r="F1372">
        <v>94953</v>
      </c>
      <c r="G1372">
        <f>Table1[[#This Row],[m_miasto]]+Table1[[#This Row],[k_miasto]]+Table1[[#This Row],[m_wies]]+Table1[[#This Row],[k_wies]]</f>
        <v>445112</v>
      </c>
      <c r="H1372">
        <f>Table1[[#This Row],[m_miasto]]+Table1[[#This Row],[k_miasto]]</f>
        <v>253531</v>
      </c>
      <c r="I1372">
        <f>Table1[[#This Row],[m_wies]]+Table1[[#This Row],[k_wies]]</f>
        <v>191581</v>
      </c>
      <c r="J1372" s="1">
        <f>Table1[[#This Row],[m_miasto]]*Table1[[#This Row],[wiek]]</f>
        <v>6943569</v>
      </c>
      <c r="K1372" s="1">
        <f>Table1[[#This Row],[m_miasto]]+Table1[[#This Row],[m_wies]]-Table1[[#This Row],[k_miasto]]-Table1[[#This Row],[k_wies]]</f>
        <v>-8222</v>
      </c>
      <c r="L1372" s="1" cm="1">
        <f t="array" ref="L1372">_xlfn.IFS(A1371&lt;&gt;Table1[[#This Row],[rok]],0,AND(L1371=0, Table1[[#This Row],[Column1]]&lt;0),Table1[[#This Row],[wiek]]*Table1[[#This Row],[rok]],L1371&lt;&gt;0,L1371,L1371=0,L1371)</f>
        <v>103326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x14ac:dyDescent="0.3">
      <c r="A1373">
        <v>2026</v>
      </c>
      <c r="B1373">
        <v>58</v>
      </c>
      <c r="C1373">
        <v>118249</v>
      </c>
      <c r="D1373">
        <v>129144</v>
      </c>
      <c r="E1373">
        <v>94764</v>
      </c>
      <c r="F1373">
        <v>92882</v>
      </c>
      <c r="G1373">
        <f>Table1[[#This Row],[m_miasto]]+Table1[[#This Row],[k_miasto]]+Table1[[#This Row],[m_wies]]+Table1[[#This Row],[k_wies]]</f>
        <v>435039</v>
      </c>
      <c r="H1373">
        <f>Table1[[#This Row],[m_miasto]]+Table1[[#This Row],[k_miasto]]</f>
        <v>247393</v>
      </c>
      <c r="I1373">
        <f>Table1[[#This Row],[m_wies]]+Table1[[#This Row],[k_wies]]</f>
        <v>187646</v>
      </c>
      <c r="J1373" s="1">
        <f>Table1[[#This Row],[m_miasto]]*Table1[[#This Row],[wiek]]</f>
        <v>6858442</v>
      </c>
      <c r="K1373" s="1">
        <f>Table1[[#This Row],[m_miasto]]+Table1[[#This Row],[m_wies]]-Table1[[#This Row],[k_miasto]]-Table1[[#This Row],[k_wies]]</f>
        <v>-9013</v>
      </c>
      <c r="L1373" s="1" cm="1">
        <f t="array" ref="L1373">_xlfn.IFS(A1372&lt;&gt;Table1[[#This Row],[rok]],0,AND(L1372=0, Table1[[#This Row],[Column1]]&lt;0),Table1[[#This Row],[wiek]]*Table1[[#This Row],[rok]],L1372&lt;&gt;0,L1372,L1372=0,L1372)</f>
        <v>103326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x14ac:dyDescent="0.3">
      <c r="A1374">
        <v>2026</v>
      </c>
      <c r="B1374">
        <v>59</v>
      </c>
      <c r="C1374">
        <v>115153</v>
      </c>
      <c r="D1374">
        <v>127911</v>
      </c>
      <c r="E1374">
        <v>93726</v>
      </c>
      <c r="F1374">
        <v>91594</v>
      </c>
      <c r="G1374">
        <f>Table1[[#This Row],[m_miasto]]+Table1[[#This Row],[k_miasto]]+Table1[[#This Row],[m_wies]]+Table1[[#This Row],[k_wies]]</f>
        <v>428384</v>
      </c>
      <c r="H1374">
        <f>Table1[[#This Row],[m_miasto]]+Table1[[#This Row],[k_miasto]]</f>
        <v>243064</v>
      </c>
      <c r="I1374">
        <f>Table1[[#This Row],[m_wies]]+Table1[[#This Row],[k_wies]]</f>
        <v>185320</v>
      </c>
      <c r="J1374" s="1">
        <f>Table1[[#This Row],[m_miasto]]*Table1[[#This Row],[wiek]]</f>
        <v>6794027</v>
      </c>
      <c r="K1374" s="1">
        <f>Table1[[#This Row],[m_miasto]]+Table1[[#This Row],[m_wies]]-Table1[[#This Row],[k_miasto]]-Table1[[#This Row],[k_wies]]</f>
        <v>-10626</v>
      </c>
      <c r="L1374" s="1" cm="1">
        <f t="array" ref="L1374">_xlfn.IFS(A1373&lt;&gt;Table1[[#This Row],[rok]],0,AND(L1373=0, Table1[[#This Row],[Column1]]&lt;0),Table1[[#This Row],[wiek]]*Table1[[#This Row],[rok]],L1373&lt;&gt;0,L1373,L1373=0,L1373)</f>
        <v>103326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x14ac:dyDescent="0.3">
      <c r="A1375">
        <v>2026</v>
      </c>
      <c r="B1375">
        <v>60</v>
      </c>
      <c r="C1375">
        <v>114900</v>
      </c>
      <c r="D1375">
        <v>129715</v>
      </c>
      <c r="E1375">
        <v>92802</v>
      </c>
      <c r="F1375">
        <v>90582</v>
      </c>
      <c r="G1375">
        <f>Table1[[#This Row],[m_miasto]]+Table1[[#This Row],[k_miasto]]+Table1[[#This Row],[m_wies]]+Table1[[#This Row],[k_wies]]</f>
        <v>427999</v>
      </c>
      <c r="H1375">
        <f>Table1[[#This Row],[m_miasto]]+Table1[[#This Row],[k_miasto]]</f>
        <v>244615</v>
      </c>
      <c r="I1375">
        <f>Table1[[#This Row],[m_wies]]+Table1[[#This Row],[k_wies]]</f>
        <v>183384</v>
      </c>
      <c r="J1375" s="1">
        <f>Table1[[#This Row],[m_miasto]]*Table1[[#This Row],[wiek]]</f>
        <v>6894000</v>
      </c>
      <c r="K1375" s="1">
        <f>Table1[[#This Row],[m_miasto]]+Table1[[#This Row],[m_wies]]-Table1[[#This Row],[k_miasto]]-Table1[[#This Row],[k_wies]]</f>
        <v>-12595</v>
      </c>
      <c r="L1375" s="1" cm="1">
        <f t="array" ref="L1375">_xlfn.IFS(A1374&lt;&gt;Table1[[#This Row],[rok]],0,AND(L1374=0, Table1[[#This Row],[Column1]]&lt;0),Table1[[#This Row],[wiek]]*Table1[[#This Row],[rok]],L1374&lt;&gt;0,L1374,L1374=0,L1374)</f>
        <v>103326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x14ac:dyDescent="0.3">
      <c r="A1376">
        <v>2026</v>
      </c>
      <c r="B1376">
        <v>61</v>
      </c>
      <c r="C1376">
        <v>114879</v>
      </c>
      <c r="D1376">
        <v>131462</v>
      </c>
      <c r="E1376">
        <v>92938</v>
      </c>
      <c r="F1376">
        <v>90779</v>
      </c>
      <c r="G1376">
        <f>Table1[[#This Row],[m_miasto]]+Table1[[#This Row],[k_miasto]]+Table1[[#This Row],[m_wies]]+Table1[[#This Row],[k_wies]]</f>
        <v>430058</v>
      </c>
      <c r="H1376">
        <f>Table1[[#This Row],[m_miasto]]+Table1[[#This Row],[k_miasto]]</f>
        <v>246341</v>
      </c>
      <c r="I1376">
        <f>Table1[[#This Row],[m_wies]]+Table1[[#This Row],[k_wies]]</f>
        <v>183717</v>
      </c>
      <c r="J1376" s="1">
        <f>Table1[[#This Row],[m_miasto]]*Table1[[#This Row],[wiek]]</f>
        <v>7007619</v>
      </c>
      <c r="K1376" s="1">
        <f>Table1[[#This Row],[m_miasto]]+Table1[[#This Row],[m_wies]]-Table1[[#This Row],[k_miasto]]-Table1[[#This Row],[k_wies]]</f>
        <v>-14424</v>
      </c>
      <c r="L1376" s="1" cm="1">
        <f t="array" ref="L1376">_xlfn.IFS(A1375&lt;&gt;Table1[[#This Row],[rok]],0,AND(L1375=0, Table1[[#This Row],[Column1]]&lt;0),Table1[[#This Row],[wiek]]*Table1[[#This Row],[rok]],L1375&lt;&gt;0,L1375,L1375=0,L1375)</f>
        <v>103326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x14ac:dyDescent="0.3">
      <c r="A1377">
        <v>2026</v>
      </c>
      <c r="B1377">
        <v>62</v>
      </c>
      <c r="C1377">
        <v>116716</v>
      </c>
      <c r="D1377">
        <v>135700</v>
      </c>
      <c r="E1377">
        <v>93021</v>
      </c>
      <c r="F1377">
        <v>90865</v>
      </c>
      <c r="G1377">
        <f>Table1[[#This Row],[m_miasto]]+Table1[[#This Row],[k_miasto]]+Table1[[#This Row],[m_wies]]+Table1[[#This Row],[k_wies]]</f>
        <v>436302</v>
      </c>
      <c r="H1377">
        <f>Table1[[#This Row],[m_miasto]]+Table1[[#This Row],[k_miasto]]</f>
        <v>252416</v>
      </c>
      <c r="I1377">
        <f>Table1[[#This Row],[m_wies]]+Table1[[#This Row],[k_wies]]</f>
        <v>183886</v>
      </c>
      <c r="J1377" s="1">
        <f>Table1[[#This Row],[m_miasto]]*Table1[[#This Row],[wiek]]</f>
        <v>7236392</v>
      </c>
      <c r="K1377" s="1">
        <f>Table1[[#This Row],[m_miasto]]+Table1[[#This Row],[m_wies]]-Table1[[#This Row],[k_miasto]]-Table1[[#This Row],[k_wies]]</f>
        <v>-16828</v>
      </c>
      <c r="L1377" s="1" cm="1">
        <f t="array" ref="L1377">_xlfn.IFS(A1376&lt;&gt;Table1[[#This Row],[rok]],0,AND(L1376=0, Table1[[#This Row],[Column1]]&lt;0),Table1[[#This Row],[wiek]]*Table1[[#This Row],[rok]],L1376&lt;&gt;0,L1376,L1376=0,L1376)</f>
        <v>103326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x14ac:dyDescent="0.3">
      <c r="A1378">
        <v>2026</v>
      </c>
      <c r="B1378">
        <v>63</v>
      </c>
      <c r="C1378">
        <v>117570</v>
      </c>
      <c r="D1378">
        <v>139160</v>
      </c>
      <c r="E1378">
        <v>92954</v>
      </c>
      <c r="F1378">
        <v>92099</v>
      </c>
      <c r="G1378">
        <f>Table1[[#This Row],[m_miasto]]+Table1[[#This Row],[k_miasto]]+Table1[[#This Row],[m_wies]]+Table1[[#This Row],[k_wies]]</f>
        <v>441783</v>
      </c>
      <c r="H1378">
        <f>Table1[[#This Row],[m_miasto]]+Table1[[#This Row],[k_miasto]]</f>
        <v>256730</v>
      </c>
      <c r="I1378">
        <f>Table1[[#This Row],[m_wies]]+Table1[[#This Row],[k_wies]]</f>
        <v>185053</v>
      </c>
      <c r="J1378" s="1">
        <f>Table1[[#This Row],[m_miasto]]*Table1[[#This Row],[wiek]]</f>
        <v>7406910</v>
      </c>
      <c r="K1378" s="1">
        <f>Table1[[#This Row],[m_miasto]]+Table1[[#This Row],[m_wies]]-Table1[[#This Row],[k_miasto]]-Table1[[#This Row],[k_wies]]</f>
        <v>-20735</v>
      </c>
      <c r="L1378" s="1" cm="1">
        <f t="array" ref="L1378">_xlfn.IFS(A1377&lt;&gt;Table1[[#This Row],[rok]],0,AND(L1377=0, Table1[[#This Row],[Column1]]&lt;0),Table1[[#This Row],[wiek]]*Table1[[#This Row],[rok]],L1377&lt;&gt;0,L1377,L1377=0,L1377)</f>
        <v>103326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x14ac:dyDescent="0.3">
      <c r="A1379">
        <v>2026</v>
      </c>
      <c r="B1379">
        <v>64</v>
      </c>
      <c r="C1379">
        <v>117392</v>
      </c>
      <c r="D1379">
        <v>140999</v>
      </c>
      <c r="E1379">
        <v>91943</v>
      </c>
      <c r="F1379">
        <v>91325</v>
      </c>
      <c r="G1379">
        <f>Table1[[#This Row],[m_miasto]]+Table1[[#This Row],[k_miasto]]+Table1[[#This Row],[m_wies]]+Table1[[#This Row],[k_wies]]</f>
        <v>441659</v>
      </c>
      <c r="H1379">
        <f>Table1[[#This Row],[m_miasto]]+Table1[[#This Row],[k_miasto]]</f>
        <v>258391</v>
      </c>
      <c r="I1379">
        <f>Table1[[#This Row],[m_wies]]+Table1[[#This Row],[k_wies]]</f>
        <v>183268</v>
      </c>
      <c r="J1379" s="1">
        <f>Table1[[#This Row],[m_miasto]]*Table1[[#This Row],[wiek]]</f>
        <v>7513088</v>
      </c>
      <c r="K1379" s="1">
        <f>Table1[[#This Row],[m_miasto]]+Table1[[#This Row],[m_wies]]-Table1[[#This Row],[k_miasto]]-Table1[[#This Row],[k_wies]]</f>
        <v>-22989</v>
      </c>
      <c r="L1379" s="1" cm="1">
        <f t="array" ref="L1379">_xlfn.IFS(A1378&lt;&gt;Table1[[#This Row],[rok]],0,AND(L1378=0, Table1[[#This Row],[Column1]]&lt;0),Table1[[#This Row],[wiek]]*Table1[[#This Row],[rok]],L1378&lt;&gt;0,L1378,L1378=0,L1378)</f>
        <v>103326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x14ac:dyDescent="0.3">
      <c r="A1380">
        <v>2026</v>
      </c>
      <c r="B1380">
        <v>65</v>
      </c>
      <c r="C1380">
        <v>120769</v>
      </c>
      <c r="D1380">
        <v>148325</v>
      </c>
      <c r="E1380">
        <v>92161</v>
      </c>
      <c r="F1380">
        <v>92360</v>
      </c>
      <c r="G1380">
        <f>Table1[[#This Row],[m_miasto]]+Table1[[#This Row],[k_miasto]]+Table1[[#This Row],[m_wies]]+Table1[[#This Row],[k_wies]]</f>
        <v>453615</v>
      </c>
      <c r="H1380">
        <f>Table1[[#This Row],[m_miasto]]+Table1[[#This Row],[k_miasto]]</f>
        <v>269094</v>
      </c>
      <c r="I1380">
        <f>Table1[[#This Row],[m_wies]]+Table1[[#This Row],[k_wies]]</f>
        <v>184521</v>
      </c>
      <c r="J1380" s="1">
        <f>Table1[[#This Row],[m_miasto]]*Table1[[#This Row],[wiek]]</f>
        <v>7849985</v>
      </c>
      <c r="K1380" s="1">
        <f>Table1[[#This Row],[m_miasto]]+Table1[[#This Row],[m_wies]]-Table1[[#This Row],[k_miasto]]-Table1[[#This Row],[k_wies]]</f>
        <v>-27755</v>
      </c>
      <c r="L1380" s="1" cm="1">
        <f t="array" ref="L1380">_xlfn.IFS(A1379&lt;&gt;Table1[[#This Row],[rok]],0,AND(L1379=0, Table1[[#This Row],[Column1]]&lt;0),Table1[[#This Row],[wiek]]*Table1[[#This Row],[rok]],L1379&lt;&gt;0,L1379,L1379=0,L1379)</f>
        <v>103326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x14ac:dyDescent="0.3">
      <c r="A1381">
        <v>2026</v>
      </c>
      <c r="B1381">
        <v>66</v>
      </c>
      <c r="C1381">
        <v>126174</v>
      </c>
      <c r="D1381">
        <v>159062</v>
      </c>
      <c r="E1381">
        <v>93927</v>
      </c>
      <c r="F1381">
        <v>95058</v>
      </c>
      <c r="G1381">
        <f>Table1[[#This Row],[m_miasto]]+Table1[[#This Row],[k_miasto]]+Table1[[#This Row],[m_wies]]+Table1[[#This Row],[k_wies]]</f>
        <v>474221</v>
      </c>
      <c r="H1381">
        <f>Table1[[#This Row],[m_miasto]]+Table1[[#This Row],[k_miasto]]</f>
        <v>285236</v>
      </c>
      <c r="I1381">
        <f>Table1[[#This Row],[m_wies]]+Table1[[#This Row],[k_wies]]</f>
        <v>188985</v>
      </c>
      <c r="J1381" s="1">
        <f>Table1[[#This Row],[m_miasto]]*Table1[[#This Row],[wiek]]</f>
        <v>8327484</v>
      </c>
      <c r="K1381" s="1">
        <f>Table1[[#This Row],[m_miasto]]+Table1[[#This Row],[m_wies]]-Table1[[#This Row],[k_miasto]]-Table1[[#This Row],[k_wies]]</f>
        <v>-34019</v>
      </c>
      <c r="L1381" s="1" cm="1">
        <f t="array" ref="L1381">_xlfn.IFS(A1380&lt;&gt;Table1[[#This Row],[rok]],0,AND(L1380=0, Table1[[#This Row],[Column1]]&lt;0),Table1[[#This Row],[wiek]]*Table1[[#This Row],[rok]],L1380&lt;&gt;0,L1380,L1380=0,L1380)</f>
        <v>103326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x14ac:dyDescent="0.3">
      <c r="A1382">
        <v>2026</v>
      </c>
      <c r="B1382">
        <v>67</v>
      </c>
      <c r="C1382">
        <v>133585</v>
      </c>
      <c r="D1382">
        <v>171097</v>
      </c>
      <c r="E1382">
        <v>96283</v>
      </c>
      <c r="F1382">
        <v>98151</v>
      </c>
      <c r="G1382">
        <f>Table1[[#This Row],[m_miasto]]+Table1[[#This Row],[k_miasto]]+Table1[[#This Row],[m_wies]]+Table1[[#This Row],[k_wies]]</f>
        <v>499116</v>
      </c>
      <c r="H1382">
        <f>Table1[[#This Row],[m_miasto]]+Table1[[#This Row],[k_miasto]]</f>
        <v>304682</v>
      </c>
      <c r="I1382">
        <f>Table1[[#This Row],[m_wies]]+Table1[[#This Row],[k_wies]]</f>
        <v>194434</v>
      </c>
      <c r="J1382" s="1">
        <f>Table1[[#This Row],[m_miasto]]*Table1[[#This Row],[wiek]]</f>
        <v>8950195</v>
      </c>
      <c r="K1382" s="1">
        <f>Table1[[#This Row],[m_miasto]]+Table1[[#This Row],[m_wies]]-Table1[[#This Row],[k_miasto]]-Table1[[#This Row],[k_wies]]</f>
        <v>-39380</v>
      </c>
      <c r="L1382" s="1" cm="1">
        <f t="array" ref="L1382">_xlfn.IFS(A1381&lt;&gt;Table1[[#This Row],[rok]],0,AND(L1381=0, Table1[[#This Row],[Column1]]&lt;0),Table1[[#This Row],[wiek]]*Table1[[#This Row],[rok]],L1381&lt;&gt;0,L1381,L1381=0,L1381)</f>
        <v>103326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x14ac:dyDescent="0.3">
      <c r="A1383">
        <v>2026</v>
      </c>
      <c r="B1383">
        <v>68</v>
      </c>
      <c r="C1383">
        <v>138210</v>
      </c>
      <c r="D1383">
        <v>179117</v>
      </c>
      <c r="E1383">
        <v>93990</v>
      </c>
      <c r="F1383">
        <v>97943</v>
      </c>
      <c r="G1383">
        <f>Table1[[#This Row],[m_miasto]]+Table1[[#This Row],[k_miasto]]+Table1[[#This Row],[m_wies]]+Table1[[#This Row],[k_wies]]</f>
        <v>509260</v>
      </c>
      <c r="H1383">
        <f>Table1[[#This Row],[m_miasto]]+Table1[[#This Row],[k_miasto]]</f>
        <v>317327</v>
      </c>
      <c r="I1383">
        <f>Table1[[#This Row],[m_wies]]+Table1[[#This Row],[k_wies]]</f>
        <v>191933</v>
      </c>
      <c r="J1383" s="1">
        <f>Table1[[#This Row],[m_miasto]]*Table1[[#This Row],[wiek]]</f>
        <v>9398280</v>
      </c>
      <c r="K1383" s="1">
        <f>Table1[[#This Row],[m_miasto]]+Table1[[#This Row],[m_wies]]-Table1[[#This Row],[k_miasto]]-Table1[[#This Row],[k_wies]]</f>
        <v>-44860</v>
      </c>
      <c r="L1383" s="1" cm="1">
        <f t="array" ref="L1383">_xlfn.IFS(A1382&lt;&gt;Table1[[#This Row],[rok]],0,AND(L1382=0, Table1[[#This Row],[Column1]]&lt;0),Table1[[#This Row],[wiek]]*Table1[[#This Row],[rok]],L1382&lt;&gt;0,L1382,L1382=0,L1382)</f>
        <v>103326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x14ac:dyDescent="0.3">
      <c r="A1384">
        <v>2026</v>
      </c>
      <c r="B1384">
        <v>69</v>
      </c>
      <c r="C1384">
        <v>138357</v>
      </c>
      <c r="D1384">
        <v>184012</v>
      </c>
      <c r="E1384">
        <v>91323</v>
      </c>
      <c r="F1384">
        <v>96271</v>
      </c>
      <c r="G1384">
        <f>Table1[[#This Row],[m_miasto]]+Table1[[#This Row],[k_miasto]]+Table1[[#This Row],[m_wies]]+Table1[[#This Row],[k_wies]]</f>
        <v>509963</v>
      </c>
      <c r="H1384">
        <f>Table1[[#This Row],[m_miasto]]+Table1[[#This Row],[k_miasto]]</f>
        <v>322369</v>
      </c>
      <c r="I1384">
        <f>Table1[[#This Row],[m_wies]]+Table1[[#This Row],[k_wies]]</f>
        <v>187594</v>
      </c>
      <c r="J1384" s="1">
        <f>Table1[[#This Row],[m_miasto]]*Table1[[#This Row],[wiek]]</f>
        <v>9546633</v>
      </c>
      <c r="K1384" s="1">
        <f>Table1[[#This Row],[m_miasto]]+Table1[[#This Row],[m_wies]]-Table1[[#This Row],[k_miasto]]-Table1[[#This Row],[k_wies]]</f>
        <v>-50603</v>
      </c>
      <c r="L1384" s="1" cm="1">
        <f t="array" ref="L1384">_xlfn.IFS(A1383&lt;&gt;Table1[[#This Row],[rok]],0,AND(L1383=0, Table1[[#This Row],[Column1]]&lt;0),Table1[[#This Row],[wiek]]*Table1[[#This Row],[rok]],L1383&lt;&gt;0,L1383,L1383=0,L1383)</f>
        <v>103326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x14ac:dyDescent="0.3">
      <c r="A1385">
        <v>2026</v>
      </c>
      <c r="B1385">
        <v>70</v>
      </c>
      <c r="C1385">
        <v>135516</v>
      </c>
      <c r="D1385">
        <v>182519</v>
      </c>
      <c r="E1385">
        <v>86231</v>
      </c>
      <c r="F1385">
        <v>92616</v>
      </c>
      <c r="G1385">
        <f>Table1[[#This Row],[m_miasto]]+Table1[[#This Row],[k_miasto]]+Table1[[#This Row],[m_wies]]+Table1[[#This Row],[k_wies]]</f>
        <v>496882</v>
      </c>
      <c r="H1385">
        <f>Table1[[#This Row],[m_miasto]]+Table1[[#This Row],[k_miasto]]</f>
        <v>318035</v>
      </c>
      <c r="I1385">
        <f>Table1[[#This Row],[m_wies]]+Table1[[#This Row],[k_wies]]</f>
        <v>178847</v>
      </c>
      <c r="J1385" s="1">
        <f>Table1[[#This Row],[m_miasto]]*Table1[[#This Row],[wiek]]</f>
        <v>9486120</v>
      </c>
      <c r="K1385" s="1">
        <f>Table1[[#This Row],[m_miasto]]+Table1[[#This Row],[m_wies]]-Table1[[#This Row],[k_miasto]]-Table1[[#This Row],[k_wies]]</f>
        <v>-53388</v>
      </c>
      <c r="L1385" s="1" cm="1">
        <f t="array" ref="L1385">_xlfn.IFS(A1384&lt;&gt;Table1[[#This Row],[rok]],0,AND(L1384=0, Table1[[#This Row],[Column1]]&lt;0),Table1[[#This Row],[wiek]]*Table1[[#This Row],[rok]],L1384&lt;&gt;0,L1384,L1384=0,L1384)</f>
        <v>103326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x14ac:dyDescent="0.3">
      <c r="A1386">
        <v>2026</v>
      </c>
      <c r="B1386">
        <v>71</v>
      </c>
      <c r="C1386">
        <v>134700</v>
      </c>
      <c r="D1386">
        <v>184448</v>
      </c>
      <c r="E1386">
        <v>82658</v>
      </c>
      <c r="F1386">
        <v>90981</v>
      </c>
      <c r="G1386">
        <f>Table1[[#This Row],[m_miasto]]+Table1[[#This Row],[k_miasto]]+Table1[[#This Row],[m_wies]]+Table1[[#This Row],[k_wies]]</f>
        <v>492787</v>
      </c>
      <c r="H1386">
        <f>Table1[[#This Row],[m_miasto]]+Table1[[#This Row],[k_miasto]]</f>
        <v>319148</v>
      </c>
      <c r="I1386">
        <f>Table1[[#This Row],[m_wies]]+Table1[[#This Row],[k_wies]]</f>
        <v>173639</v>
      </c>
      <c r="J1386" s="1">
        <f>Table1[[#This Row],[m_miasto]]*Table1[[#This Row],[wiek]]</f>
        <v>9563700</v>
      </c>
      <c r="K1386" s="1">
        <f>Table1[[#This Row],[m_miasto]]+Table1[[#This Row],[m_wies]]-Table1[[#This Row],[k_miasto]]-Table1[[#This Row],[k_wies]]</f>
        <v>-58071</v>
      </c>
      <c r="L1386" s="1" cm="1">
        <f t="array" ref="L1386">_xlfn.IFS(A1385&lt;&gt;Table1[[#This Row],[rok]],0,AND(L1385=0, Table1[[#This Row],[Column1]]&lt;0),Table1[[#This Row],[wiek]]*Table1[[#This Row],[rok]],L1385&lt;&gt;0,L1385,L1385=0,L1385)</f>
        <v>103326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x14ac:dyDescent="0.3">
      <c r="A1387">
        <v>2026</v>
      </c>
      <c r="B1387">
        <v>72</v>
      </c>
      <c r="C1387">
        <v>126259</v>
      </c>
      <c r="D1387">
        <v>177721</v>
      </c>
      <c r="E1387">
        <v>75298</v>
      </c>
      <c r="F1387">
        <v>85113</v>
      </c>
      <c r="G1387">
        <f>Table1[[#This Row],[m_miasto]]+Table1[[#This Row],[k_miasto]]+Table1[[#This Row],[m_wies]]+Table1[[#This Row],[k_wies]]</f>
        <v>464391</v>
      </c>
      <c r="H1387">
        <f>Table1[[#This Row],[m_miasto]]+Table1[[#This Row],[k_miasto]]</f>
        <v>303980</v>
      </c>
      <c r="I1387">
        <f>Table1[[#This Row],[m_wies]]+Table1[[#This Row],[k_wies]]</f>
        <v>160411</v>
      </c>
      <c r="J1387" s="1">
        <f>Table1[[#This Row],[m_miasto]]*Table1[[#This Row],[wiek]]</f>
        <v>9090648</v>
      </c>
      <c r="K1387" s="1">
        <f>Table1[[#This Row],[m_miasto]]+Table1[[#This Row],[m_wies]]-Table1[[#This Row],[k_miasto]]-Table1[[#This Row],[k_wies]]</f>
        <v>-61277</v>
      </c>
      <c r="L1387" s="1" cm="1">
        <f t="array" ref="L1387">_xlfn.IFS(A1386&lt;&gt;Table1[[#This Row],[rok]],0,AND(L1386=0, Table1[[#This Row],[Column1]]&lt;0),Table1[[#This Row],[wiek]]*Table1[[#This Row],[rok]],L1386&lt;&gt;0,L1386,L1386=0,L1386)</f>
        <v>103326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x14ac:dyDescent="0.3">
      <c r="A1388">
        <v>2026</v>
      </c>
      <c r="B1388">
        <v>73</v>
      </c>
      <c r="C1388">
        <v>121397</v>
      </c>
      <c r="D1388">
        <v>175178</v>
      </c>
      <c r="E1388">
        <v>71235</v>
      </c>
      <c r="F1388">
        <v>82959</v>
      </c>
      <c r="G1388">
        <f>Table1[[#This Row],[m_miasto]]+Table1[[#This Row],[k_miasto]]+Table1[[#This Row],[m_wies]]+Table1[[#This Row],[k_wies]]</f>
        <v>450769</v>
      </c>
      <c r="H1388">
        <f>Table1[[#This Row],[m_miasto]]+Table1[[#This Row],[k_miasto]]</f>
        <v>296575</v>
      </c>
      <c r="I1388">
        <f>Table1[[#This Row],[m_wies]]+Table1[[#This Row],[k_wies]]</f>
        <v>154194</v>
      </c>
      <c r="J1388" s="1">
        <f>Table1[[#This Row],[m_miasto]]*Table1[[#This Row],[wiek]]</f>
        <v>8861981</v>
      </c>
      <c r="K1388" s="1">
        <f>Table1[[#This Row],[m_miasto]]+Table1[[#This Row],[m_wies]]-Table1[[#This Row],[k_miasto]]-Table1[[#This Row],[k_wies]]</f>
        <v>-65505</v>
      </c>
      <c r="L1388" s="1" cm="1">
        <f t="array" ref="L1388">_xlfn.IFS(A1387&lt;&gt;Table1[[#This Row],[rok]],0,AND(L1387=0, Table1[[#This Row],[Column1]]&lt;0),Table1[[#This Row],[wiek]]*Table1[[#This Row],[rok]],L1387&lt;&gt;0,L1387,L1387=0,L1387)</f>
        <v>103326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x14ac:dyDescent="0.3">
      <c r="A1389">
        <v>2026</v>
      </c>
      <c r="B1389">
        <v>74</v>
      </c>
      <c r="C1389">
        <v>115426</v>
      </c>
      <c r="D1389">
        <v>170230</v>
      </c>
      <c r="E1389">
        <v>66369</v>
      </c>
      <c r="F1389">
        <v>80232</v>
      </c>
      <c r="G1389">
        <f>Table1[[#This Row],[m_miasto]]+Table1[[#This Row],[k_miasto]]+Table1[[#This Row],[m_wies]]+Table1[[#This Row],[k_wies]]</f>
        <v>432257</v>
      </c>
      <c r="H1389">
        <f>Table1[[#This Row],[m_miasto]]+Table1[[#This Row],[k_miasto]]</f>
        <v>285656</v>
      </c>
      <c r="I1389">
        <f>Table1[[#This Row],[m_wies]]+Table1[[#This Row],[k_wies]]</f>
        <v>146601</v>
      </c>
      <c r="J1389" s="1">
        <f>Table1[[#This Row],[m_miasto]]*Table1[[#This Row],[wiek]]</f>
        <v>8541524</v>
      </c>
      <c r="K1389" s="1">
        <f>Table1[[#This Row],[m_miasto]]+Table1[[#This Row],[m_wies]]-Table1[[#This Row],[k_miasto]]-Table1[[#This Row],[k_wies]]</f>
        <v>-68667</v>
      </c>
      <c r="L1389" s="1" cm="1">
        <f t="array" ref="L1389">_xlfn.IFS(A1388&lt;&gt;Table1[[#This Row],[rok]],0,AND(L1388=0, Table1[[#This Row],[Column1]]&lt;0),Table1[[#This Row],[wiek]]*Table1[[#This Row],[rok]],L1388&lt;&gt;0,L1388,L1388=0,L1388)</f>
        <v>103326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x14ac:dyDescent="0.3">
      <c r="A1390">
        <v>2026</v>
      </c>
      <c r="B1390">
        <v>75</v>
      </c>
      <c r="C1390">
        <v>109210</v>
      </c>
      <c r="D1390">
        <v>165362</v>
      </c>
      <c r="E1390">
        <v>60897</v>
      </c>
      <c r="F1390">
        <v>77752</v>
      </c>
      <c r="G1390">
        <f>Table1[[#This Row],[m_miasto]]+Table1[[#This Row],[k_miasto]]+Table1[[#This Row],[m_wies]]+Table1[[#This Row],[k_wies]]</f>
        <v>413221</v>
      </c>
      <c r="H1390">
        <f>Table1[[#This Row],[m_miasto]]+Table1[[#This Row],[k_miasto]]</f>
        <v>274572</v>
      </c>
      <c r="I1390">
        <f>Table1[[#This Row],[m_wies]]+Table1[[#This Row],[k_wies]]</f>
        <v>138649</v>
      </c>
      <c r="J1390" s="1">
        <f>Table1[[#This Row],[m_miasto]]*Table1[[#This Row],[wiek]]</f>
        <v>8190750</v>
      </c>
      <c r="K1390" s="1">
        <f>Table1[[#This Row],[m_miasto]]+Table1[[#This Row],[m_wies]]-Table1[[#This Row],[k_miasto]]-Table1[[#This Row],[k_wies]]</f>
        <v>-73007</v>
      </c>
      <c r="L1390" s="1" cm="1">
        <f t="array" ref="L1390">_xlfn.IFS(A1389&lt;&gt;Table1[[#This Row],[rok]],0,AND(L1389=0, Table1[[#This Row],[Column1]]&lt;0),Table1[[#This Row],[wiek]]*Table1[[#This Row],[rok]],L1389&lt;&gt;0,L1389,L1389=0,L1389)</f>
        <v>103326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x14ac:dyDescent="0.3">
      <c r="A1391">
        <v>2026</v>
      </c>
      <c r="B1391">
        <v>76</v>
      </c>
      <c r="C1391">
        <v>100355</v>
      </c>
      <c r="D1391">
        <v>153794</v>
      </c>
      <c r="E1391">
        <v>55112</v>
      </c>
      <c r="F1391">
        <v>72954</v>
      </c>
      <c r="G1391">
        <f>Table1[[#This Row],[m_miasto]]+Table1[[#This Row],[k_miasto]]+Table1[[#This Row],[m_wies]]+Table1[[#This Row],[k_wies]]</f>
        <v>382215</v>
      </c>
      <c r="H1391">
        <f>Table1[[#This Row],[m_miasto]]+Table1[[#This Row],[k_miasto]]</f>
        <v>254149</v>
      </c>
      <c r="I1391">
        <f>Table1[[#This Row],[m_wies]]+Table1[[#This Row],[k_wies]]</f>
        <v>128066</v>
      </c>
      <c r="J1391" s="1">
        <f>Table1[[#This Row],[m_miasto]]*Table1[[#This Row],[wiek]]</f>
        <v>7626980</v>
      </c>
      <c r="K1391" s="1">
        <f>Table1[[#This Row],[m_miasto]]+Table1[[#This Row],[m_wies]]-Table1[[#This Row],[k_miasto]]-Table1[[#This Row],[k_wies]]</f>
        <v>-71281</v>
      </c>
      <c r="L1391" s="1" cm="1">
        <f t="array" ref="L1391">_xlfn.IFS(A1390&lt;&gt;Table1[[#This Row],[rok]],0,AND(L1390=0, Table1[[#This Row],[Column1]]&lt;0),Table1[[#This Row],[wiek]]*Table1[[#This Row],[rok]],L1390&lt;&gt;0,L1390,L1390=0,L1390)</f>
        <v>103326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x14ac:dyDescent="0.3">
      <c r="A1392">
        <v>2026</v>
      </c>
      <c r="B1392">
        <v>77</v>
      </c>
      <c r="C1392">
        <v>91657</v>
      </c>
      <c r="D1392">
        <v>144737</v>
      </c>
      <c r="E1392">
        <v>48837</v>
      </c>
      <c r="F1392">
        <v>68113</v>
      </c>
      <c r="G1392">
        <f>Table1[[#This Row],[m_miasto]]+Table1[[#This Row],[k_miasto]]+Table1[[#This Row],[m_wies]]+Table1[[#This Row],[k_wies]]</f>
        <v>353344</v>
      </c>
      <c r="H1392">
        <f>Table1[[#This Row],[m_miasto]]+Table1[[#This Row],[k_miasto]]</f>
        <v>236394</v>
      </c>
      <c r="I1392">
        <f>Table1[[#This Row],[m_wies]]+Table1[[#This Row],[k_wies]]</f>
        <v>116950</v>
      </c>
      <c r="J1392" s="1">
        <f>Table1[[#This Row],[m_miasto]]*Table1[[#This Row],[wiek]]</f>
        <v>7057589</v>
      </c>
      <c r="K1392" s="1">
        <f>Table1[[#This Row],[m_miasto]]+Table1[[#This Row],[m_wies]]-Table1[[#This Row],[k_miasto]]-Table1[[#This Row],[k_wies]]</f>
        <v>-72356</v>
      </c>
      <c r="L1392" s="1" cm="1">
        <f t="array" ref="L1392">_xlfn.IFS(A1391&lt;&gt;Table1[[#This Row],[rok]],0,AND(L1391=0, Table1[[#This Row],[Column1]]&lt;0),Table1[[#This Row],[wiek]]*Table1[[#This Row],[rok]],L1391&lt;&gt;0,L1391,L1391=0,L1391)</f>
        <v>103326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x14ac:dyDescent="0.3">
      <c r="A1393">
        <v>2026</v>
      </c>
      <c r="B1393">
        <v>78</v>
      </c>
      <c r="C1393">
        <v>84416</v>
      </c>
      <c r="D1393">
        <v>136272</v>
      </c>
      <c r="E1393">
        <v>44524</v>
      </c>
      <c r="F1393">
        <v>64214</v>
      </c>
      <c r="G1393">
        <f>Table1[[#This Row],[m_miasto]]+Table1[[#This Row],[k_miasto]]+Table1[[#This Row],[m_wies]]+Table1[[#This Row],[k_wies]]</f>
        <v>329426</v>
      </c>
      <c r="H1393">
        <f>Table1[[#This Row],[m_miasto]]+Table1[[#This Row],[k_miasto]]</f>
        <v>220688</v>
      </c>
      <c r="I1393">
        <f>Table1[[#This Row],[m_wies]]+Table1[[#This Row],[k_wies]]</f>
        <v>108738</v>
      </c>
      <c r="J1393" s="1">
        <f>Table1[[#This Row],[m_miasto]]*Table1[[#This Row],[wiek]]</f>
        <v>6584448</v>
      </c>
      <c r="K1393" s="1">
        <f>Table1[[#This Row],[m_miasto]]+Table1[[#This Row],[m_wies]]-Table1[[#This Row],[k_miasto]]-Table1[[#This Row],[k_wies]]</f>
        <v>-71546</v>
      </c>
      <c r="L1393" s="1" cm="1">
        <f t="array" ref="L1393">_xlfn.IFS(A1392&lt;&gt;Table1[[#This Row],[rok]],0,AND(L1392=0, Table1[[#This Row],[Column1]]&lt;0),Table1[[#This Row],[wiek]]*Table1[[#This Row],[rok]],L1392&lt;&gt;0,L1392,L1392=0,L1392)</f>
        <v>103326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x14ac:dyDescent="0.3">
      <c r="A1394">
        <v>2026</v>
      </c>
      <c r="B1394">
        <v>79</v>
      </c>
      <c r="C1394">
        <v>74380</v>
      </c>
      <c r="D1394">
        <v>123874</v>
      </c>
      <c r="E1394">
        <v>37836</v>
      </c>
      <c r="F1394">
        <v>57776</v>
      </c>
      <c r="G1394">
        <f>Table1[[#This Row],[m_miasto]]+Table1[[#This Row],[k_miasto]]+Table1[[#This Row],[m_wies]]+Table1[[#This Row],[k_wies]]</f>
        <v>293866</v>
      </c>
      <c r="H1394">
        <f>Table1[[#This Row],[m_miasto]]+Table1[[#This Row],[k_miasto]]</f>
        <v>198254</v>
      </c>
      <c r="I1394">
        <f>Table1[[#This Row],[m_wies]]+Table1[[#This Row],[k_wies]]</f>
        <v>95612</v>
      </c>
      <c r="J1394" s="1">
        <f>Table1[[#This Row],[m_miasto]]*Table1[[#This Row],[wiek]]</f>
        <v>5876020</v>
      </c>
      <c r="K1394" s="1">
        <f>Table1[[#This Row],[m_miasto]]+Table1[[#This Row],[m_wies]]-Table1[[#This Row],[k_miasto]]-Table1[[#This Row],[k_wies]]</f>
        <v>-69434</v>
      </c>
      <c r="L1394" s="1" cm="1">
        <f t="array" ref="L1394">_xlfn.IFS(A1393&lt;&gt;Table1[[#This Row],[rok]],0,AND(L1393=0, Table1[[#This Row],[Column1]]&lt;0),Table1[[#This Row],[wiek]]*Table1[[#This Row],[rok]],L1393&lt;&gt;0,L1393,L1393=0,L1393)</f>
        <v>103326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x14ac:dyDescent="0.3">
      <c r="A1395">
        <v>2026</v>
      </c>
      <c r="B1395">
        <v>80</v>
      </c>
      <c r="C1395">
        <v>63184</v>
      </c>
      <c r="D1395">
        <v>108932</v>
      </c>
      <c r="E1395">
        <v>31162</v>
      </c>
      <c r="F1395">
        <v>50779</v>
      </c>
      <c r="G1395">
        <f>Table1[[#This Row],[m_miasto]]+Table1[[#This Row],[k_miasto]]+Table1[[#This Row],[m_wies]]+Table1[[#This Row],[k_wies]]</f>
        <v>254057</v>
      </c>
      <c r="H1395">
        <f>Table1[[#This Row],[m_miasto]]+Table1[[#This Row],[k_miasto]]</f>
        <v>172116</v>
      </c>
      <c r="I1395">
        <f>Table1[[#This Row],[m_wies]]+Table1[[#This Row],[k_wies]]</f>
        <v>81941</v>
      </c>
      <c r="J1395" s="1">
        <f>Table1[[#This Row],[m_miasto]]*Table1[[#This Row],[wiek]]</f>
        <v>5054720</v>
      </c>
      <c r="K1395" s="1">
        <f>Table1[[#This Row],[m_miasto]]+Table1[[#This Row],[m_wies]]-Table1[[#This Row],[k_miasto]]-Table1[[#This Row],[k_wies]]</f>
        <v>-65365</v>
      </c>
      <c r="L1395" s="1" cm="1">
        <f t="array" ref="L1395">_xlfn.IFS(A1394&lt;&gt;Table1[[#This Row],[rok]],0,AND(L1394=0, Table1[[#This Row],[Column1]]&lt;0),Table1[[#This Row],[wiek]]*Table1[[#This Row],[rok]],L1394&lt;&gt;0,L1394,L1394=0,L1394)</f>
        <v>103326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x14ac:dyDescent="0.3">
      <c r="A1396">
        <v>2026</v>
      </c>
      <c r="B1396">
        <v>81</v>
      </c>
      <c r="C1396">
        <v>41389</v>
      </c>
      <c r="D1396">
        <v>73954</v>
      </c>
      <c r="E1396">
        <v>20965</v>
      </c>
      <c r="F1396">
        <v>36573</v>
      </c>
      <c r="G1396">
        <f>Table1[[#This Row],[m_miasto]]+Table1[[#This Row],[k_miasto]]+Table1[[#This Row],[m_wies]]+Table1[[#This Row],[k_wies]]</f>
        <v>172881</v>
      </c>
      <c r="H1396">
        <f>Table1[[#This Row],[m_miasto]]+Table1[[#This Row],[k_miasto]]</f>
        <v>115343</v>
      </c>
      <c r="I1396">
        <f>Table1[[#This Row],[m_wies]]+Table1[[#This Row],[k_wies]]</f>
        <v>57538</v>
      </c>
      <c r="J1396" s="1">
        <f>Table1[[#This Row],[m_miasto]]*Table1[[#This Row],[wiek]]</f>
        <v>3352509</v>
      </c>
      <c r="K1396" s="1">
        <f>Table1[[#This Row],[m_miasto]]+Table1[[#This Row],[m_wies]]-Table1[[#This Row],[k_miasto]]-Table1[[#This Row],[k_wies]]</f>
        <v>-48173</v>
      </c>
      <c r="L1396" s="1" cm="1">
        <f t="array" ref="L1396">_xlfn.IFS(A1395&lt;&gt;Table1[[#This Row],[rok]],0,AND(L1395=0, Table1[[#This Row],[Column1]]&lt;0),Table1[[#This Row],[wiek]]*Table1[[#This Row],[rok]],L1395&lt;&gt;0,L1395,L1395=0,L1395)</f>
        <v>103326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x14ac:dyDescent="0.3">
      <c r="A1397">
        <v>2026</v>
      </c>
      <c r="B1397">
        <v>82</v>
      </c>
      <c r="C1397">
        <v>37420</v>
      </c>
      <c r="D1397">
        <v>69770</v>
      </c>
      <c r="E1397">
        <v>18824</v>
      </c>
      <c r="F1397">
        <v>34705</v>
      </c>
      <c r="G1397">
        <f>Table1[[#This Row],[m_miasto]]+Table1[[#This Row],[k_miasto]]+Table1[[#This Row],[m_wies]]+Table1[[#This Row],[k_wies]]</f>
        <v>160719</v>
      </c>
      <c r="H1397">
        <f>Table1[[#This Row],[m_miasto]]+Table1[[#This Row],[k_miasto]]</f>
        <v>107190</v>
      </c>
      <c r="I1397">
        <f>Table1[[#This Row],[m_wies]]+Table1[[#This Row],[k_wies]]</f>
        <v>53529</v>
      </c>
      <c r="J1397" s="1">
        <f>Table1[[#This Row],[m_miasto]]*Table1[[#This Row],[wiek]]</f>
        <v>3068440</v>
      </c>
      <c r="K1397" s="1">
        <f>Table1[[#This Row],[m_miasto]]+Table1[[#This Row],[m_wies]]-Table1[[#This Row],[k_miasto]]-Table1[[#This Row],[k_wies]]</f>
        <v>-48231</v>
      </c>
      <c r="L1397" s="1" cm="1">
        <f t="array" ref="L1397">_xlfn.IFS(A1396&lt;&gt;Table1[[#This Row],[rok]],0,AND(L1396=0, Table1[[#This Row],[Column1]]&lt;0),Table1[[#This Row],[wiek]]*Table1[[#This Row],[rok]],L1396&lt;&gt;0,L1396,L1396=0,L1396)</f>
        <v>103326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x14ac:dyDescent="0.3">
      <c r="A1398">
        <v>2026</v>
      </c>
      <c r="B1398">
        <v>83</v>
      </c>
      <c r="C1398">
        <v>33248</v>
      </c>
      <c r="D1398">
        <v>63617</v>
      </c>
      <c r="E1398">
        <v>16379</v>
      </c>
      <c r="F1398">
        <v>31925</v>
      </c>
      <c r="G1398">
        <f>Table1[[#This Row],[m_miasto]]+Table1[[#This Row],[k_miasto]]+Table1[[#This Row],[m_wies]]+Table1[[#This Row],[k_wies]]</f>
        <v>145169</v>
      </c>
      <c r="H1398">
        <f>Table1[[#This Row],[m_miasto]]+Table1[[#This Row],[k_miasto]]</f>
        <v>96865</v>
      </c>
      <c r="I1398">
        <f>Table1[[#This Row],[m_wies]]+Table1[[#This Row],[k_wies]]</f>
        <v>48304</v>
      </c>
      <c r="J1398" s="1">
        <f>Table1[[#This Row],[m_miasto]]*Table1[[#This Row],[wiek]]</f>
        <v>2759584</v>
      </c>
      <c r="K1398" s="1">
        <f>Table1[[#This Row],[m_miasto]]+Table1[[#This Row],[m_wies]]-Table1[[#This Row],[k_miasto]]-Table1[[#This Row],[k_wies]]</f>
        <v>-45915</v>
      </c>
      <c r="L1398" s="1" cm="1">
        <f t="array" ref="L1398">_xlfn.IFS(A1397&lt;&gt;Table1[[#This Row],[rok]],0,AND(L1397=0, Table1[[#This Row],[Column1]]&lt;0),Table1[[#This Row],[wiek]]*Table1[[#This Row],[rok]],L1397&lt;&gt;0,L1397,L1397=0,L1397)</f>
        <v>103326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x14ac:dyDescent="0.3">
      <c r="A1399">
        <v>2026</v>
      </c>
      <c r="B1399">
        <v>84</v>
      </c>
      <c r="C1399">
        <v>29193</v>
      </c>
      <c r="D1399">
        <v>58578</v>
      </c>
      <c r="E1399">
        <v>14288</v>
      </c>
      <c r="F1399">
        <v>29438</v>
      </c>
      <c r="G1399">
        <f>Table1[[#This Row],[m_miasto]]+Table1[[#This Row],[k_miasto]]+Table1[[#This Row],[m_wies]]+Table1[[#This Row],[k_wies]]</f>
        <v>131497</v>
      </c>
      <c r="H1399">
        <f>Table1[[#This Row],[m_miasto]]+Table1[[#This Row],[k_miasto]]</f>
        <v>87771</v>
      </c>
      <c r="I1399">
        <f>Table1[[#This Row],[m_wies]]+Table1[[#This Row],[k_wies]]</f>
        <v>43726</v>
      </c>
      <c r="J1399" s="1">
        <f>Table1[[#This Row],[m_miasto]]*Table1[[#This Row],[wiek]]</f>
        <v>2452212</v>
      </c>
      <c r="K1399" s="1">
        <f>Table1[[#This Row],[m_miasto]]+Table1[[#This Row],[m_wies]]-Table1[[#This Row],[k_miasto]]-Table1[[#This Row],[k_wies]]</f>
        <v>-44535</v>
      </c>
      <c r="L1399" s="1" cm="1">
        <f t="array" ref="L1399">_xlfn.IFS(A1398&lt;&gt;Table1[[#This Row],[rok]],0,AND(L1398=0, Table1[[#This Row],[Column1]]&lt;0),Table1[[#This Row],[wiek]]*Table1[[#This Row],[rok]],L1398&lt;&gt;0,L1398,L1398=0,L1398)</f>
        <v>103326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x14ac:dyDescent="0.3">
      <c r="A1400">
        <v>2026</v>
      </c>
      <c r="B1400">
        <v>85</v>
      </c>
      <c r="C1400">
        <v>27346</v>
      </c>
      <c r="D1400">
        <v>57959</v>
      </c>
      <c r="E1400">
        <v>13927</v>
      </c>
      <c r="F1400">
        <v>29398</v>
      </c>
      <c r="G1400">
        <f>Table1[[#This Row],[m_miasto]]+Table1[[#This Row],[k_miasto]]+Table1[[#This Row],[m_wies]]+Table1[[#This Row],[k_wies]]</f>
        <v>128630</v>
      </c>
      <c r="H1400">
        <f>Table1[[#This Row],[m_miasto]]+Table1[[#This Row],[k_miasto]]</f>
        <v>85305</v>
      </c>
      <c r="I1400">
        <f>Table1[[#This Row],[m_wies]]+Table1[[#This Row],[k_wies]]</f>
        <v>43325</v>
      </c>
      <c r="J1400" s="1">
        <f>Table1[[#This Row],[m_miasto]]*Table1[[#This Row],[wiek]]</f>
        <v>2324410</v>
      </c>
      <c r="K1400" s="1">
        <f>Table1[[#This Row],[m_miasto]]+Table1[[#This Row],[m_wies]]-Table1[[#This Row],[k_miasto]]-Table1[[#This Row],[k_wies]]</f>
        <v>-46084</v>
      </c>
      <c r="L1400" s="1" cm="1">
        <f t="array" ref="L1400">_xlfn.IFS(A1399&lt;&gt;Table1[[#This Row],[rok]],0,AND(L1399=0, Table1[[#This Row],[Column1]]&lt;0),Table1[[#This Row],[wiek]]*Table1[[#This Row],[rok]],L1399&lt;&gt;0,L1399,L1399=0,L1399)</f>
        <v>103326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x14ac:dyDescent="0.3">
      <c r="A1401">
        <v>2026</v>
      </c>
      <c r="B1401">
        <v>86</v>
      </c>
      <c r="C1401">
        <v>24832</v>
      </c>
      <c r="D1401">
        <v>55203</v>
      </c>
      <c r="E1401">
        <v>12774</v>
      </c>
      <c r="F1401">
        <v>28935</v>
      </c>
      <c r="G1401">
        <f>Table1[[#This Row],[m_miasto]]+Table1[[#This Row],[k_miasto]]+Table1[[#This Row],[m_wies]]+Table1[[#This Row],[k_wies]]</f>
        <v>121744</v>
      </c>
      <c r="H1401">
        <f>Table1[[#This Row],[m_miasto]]+Table1[[#This Row],[k_miasto]]</f>
        <v>80035</v>
      </c>
      <c r="I1401">
        <f>Table1[[#This Row],[m_wies]]+Table1[[#This Row],[k_wies]]</f>
        <v>41709</v>
      </c>
      <c r="J1401" s="1">
        <f>Table1[[#This Row],[m_miasto]]*Table1[[#This Row],[wiek]]</f>
        <v>2135552</v>
      </c>
      <c r="K1401" s="1">
        <f>Table1[[#This Row],[m_miasto]]+Table1[[#This Row],[m_wies]]-Table1[[#This Row],[k_miasto]]-Table1[[#This Row],[k_wies]]</f>
        <v>-46532</v>
      </c>
      <c r="L1401" s="1" cm="1">
        <f t="array" ref="L1401">_xlfn.IFS(A1400&lt;&gt;Table1[[#This Row],[rok]],0,AND(L1400=0, Table1[[#This Row],[Column1]]&lt;0),Table1[[#This Row],[wiek]]*Table1[[#This Row],[rok]],L1400&lt;&gt;0,L1400,L1400=0,L1400)</f>
        <v>103326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x14ac:dyDescent="0.3">
      <c r="A1402">
        <v>2026</v>
      </c>
      <c r="B1402">
        <v>87</v>
      </c>
      <c r="C1402">
        <v>21613</v>
      </c>
      <c r="D1402">
        <v>50281</v>
      </c>
      <c r="E1402">
        <v>11036</v>
      </c>
      <c r="F1402">
        <v>26579</v>
      </c>
      <c r="G1402">
        <f>Table1[[#This Row],[m_miasto]]+Table1[[#This Row],[k_miasto]]+Table1[[#This Row],[m_wies]]+Table1[[#This Row],[k_wies]]</f>
        <v>109509</v>
      </c>
      <c r="H1402">
        <f>Table1[[#This Row],[m_miasto]]+Table1[[#This Row],[k_miasto]]</f>
        <v>71894</v>
      </c>
      <c r="I1402">
        <f>Table1[[#This Row],[m_wies]]+Table1[[#This Row],[k_wies]]</f>
        <v>37615</v>
      </c>
      <c r="J1402" s="1">
        <f>Table1[[#This Row],[m_miasto]]*Table1[[#This Row],[wiek]]</f>
        <v>1880331</v>
      </c>
      <c r="K1402" s="1">
        <f>Table1[[#This Row],[m_miasto]]+Table1[[#This Row],[m_wies]]-Table1[[#This Row],[k_miasto]]-Table1[[#This Row],[k_wies]]</f>
        <v>-44211</v>
      </c>
      <c r="L1402" s="1" cm="1">
        <f t="array" ref="L1402">_xlfn.IFS(A1401&lt;&gt;Table1[[#This Row],[rok]],0,AND(L1401=0, Table1[[#This Row],[Column1]]&lt;0),Table1[[#This Row],[wiek]]*Table1[[#This Row],[rok]],L1401&lt;&gt;0,L1401,L1401=0,L1401)</f>
        <v>103326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x14ac:dyDescent="0.3">
      <c r="A1403">
        <v>2026</v>
      </c>
      <c r="B1403">
        <v>88</v>
      </c>
      <c r="C1403">
        <v>18447</v>
      </c>
      <c r="D1403">
        <v>44965</v>
      </c>
      <c r="E1403">
        <v>9524</v>
      </c>
      <c r="F1403">
        <v>24082</v>
      </c>
      <c r="G1403">
        <f>Table1[[#This Row],[m_miasto]]+Table1[[#This Row],[k_miasto]]+Table1[[#This Row],[m_wies]]+Table1[[#This Row],[k_wies]]</f>
        <v>97018</v>
      </c>
      <c r="H1403">
        <f>Table1[[#This Row],[m_miasto]]+Table1[[#This Row],[k_miasto]]</f>
        <v>63412</v>
      </c>
      <c r="I1403">
        <f>Table1[[#This Row],[m_wies]]+Table1[[#This Row],[k_wies]]</f>
        <v>33606</v>
      </c>
      <c r="J1403" s="1">
        <f>Table1[[#This Row],[m_miasto]]*Table1[[#This Row],[wiek]]</f>
        <v>1623336</v>
      </c>
      <c r="K1403" s="1">
        <f>Table1[[#This Row],[m_miasto]]+Table1[[#This Row],[m_wies]]-Table1[[#This Row],[k_miasto]]-Table1[[#This Row],[k_wies]]</f>
        <v>-41076</v>
      </c>
      <c r="L1403" s="1" cm="1">
        <f t="array" ref="L1403">_xlfn.IFS(A1402&lt;&gt;Table1[[#This Row],[rok]],0,AND(L1402=0, Table1[[#This Row],[Column1]]&lt;0),Table1[[#This Row],[wiek]]*Table1[[#This Row],[rok]],L1402&lt;&gt;0,L1402,L1402=0,L1402)</f>
        <v>103326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x14ac:dyDescent="0.3">
      <c r="A1404">
        <v>2026</v>
      </c>
      <c r="B1404">
        <v>89</v>
      </c>
      <c r="C1404">
        <v>15939</v>
      </c>
      <c r="D1404">
        <v>40063</v>
      </c>
      <c r="E1404">
        <v>7999</v>
      </c>
      <c r="F1404">
        <v>21380</v>
      </c>
      <c r="G1404">
        <f>Table1[[#This Row],[m_miasto]]+Table1[[#This Row],[k_miasto]]+Table1[[#This Row],[m_wies]]+Table1[[#This Row],[k_wies]]</f>
        <v>85381</v>
      </c>
      <c r="H1404">
        <f>Table1[[#This Row],[m_miasto]]+Table1[[#This Row],[k_miasto]]</f>
        <v>56002</v>
      </c>
      <c r="I1404">
        <f>Table1[[#This Row],[m_wies]]+Table1[[#This Row],[k_wies]]</f>
        <v>29379</v>
      </c>
      <c r="J1404" s="1">
        <f>Table1[[#This Row],[m_miasto]]*Table1[[#This Row],[wiek]]</f>
        <v>1418571</v>
      </c>
      <c r="K1404" s="1">
        <f>Table1[[#This Row],[m_miasto]]+Table1[[#This Row],[m_wies]]-Table1[[#This Row],[k_miasto]]-Table1[[#This Row],[k_wies]]</f>
        <v>-37505</v>
      </c>
      <c r="L1404" s="1" cm="1">
        <f t="array" ref="L1404">_xlfn.IFS(A1403&lt;&gt;Table1[[#This Row],[rok]],0,AND(L1403=0, Table1[[#This Row],[Column1]]&lt;0),Table1[[#This Row],[wiek]]*Table1[[#This Row],[rok]],L1403&lt;&gt;0,L1403,L1403=0,L1403)</f>
        <v>103326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x14ac:dyDescent="0.3">
      <c r="A1405">
        <v>2026</v>
      </c>
      <c r="B1405">
        <v>90</v>
      </c>
      <c r="C1405">
        <v>13504</v>
      </c>
      <c r="D1405">
        <v>35422</v>
      </c>
      <c r="E1405">
        <v>6628</v>
      </c>
      <c r="F1405">
        <v>18833</v>
      </c>
      <c r="G1405">
        <f>Table1[[#This Row],[m_miasto]]+Table1[[#This Row],[k_miasto]]+Table1[[#This Row],[m_wies]]+Table1[[#This Row],[k_wies]]</f>
        <v>74387</v>
      </c>
      <c r="H1405">
        <f>Table1[[#This Row],[m_miasto]]+Table1[[#This Row],[k_miasto]]</f>
        <v>48926</v>
      </c>
      <c r="I1405">
        <f>Table1[[#This Row],[m_wies]]+Table1[[#This Row],[k_wies]]</f>
        <v>25461</v>
      </c>
      <c r="J1405" s="1">
        <f>Table1[[#This Row],[m_miasto]]*Table1[[#This Row],[wiek]]</f>
        <v>1215360</v>
      </c>
      <c r="K1405" s="1">
        <f>Table1[[#This Row],[m_miasto]]+Table1[[#This Row],[m_wies]]-Table1[[#This Row],[k_miasto]]-Table1[[#This Row],[k_wies]]</f>
        <v>-34123</v>
      </c>
      <c r="L1405" s="1" cm="1">
        <f t="array" ref="L1405">_xlfn.IFS(A1404&lt;&gt;Table1[[#This Row],[rok]],0,AND(L1404=0, Table1[[#This Row],[Column1]]&lt;0),Table1[[#This Row],[wiek]]*Table1[[#This Row],[rok]],L1404&lt;&gt;0,L1404,L1404=0,L1404)</f>
        <v>103326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x14ac:dyDescent="0.3">
      <c r="A1406">
        <v>2026</v>
      </c>
      <c r="B1406">
        <v>91</v>
      </c>
      <c r="C1406">
        <v>10888</v>
      </c>
      <c r="D1406">
        <v>29698</v>
      </c>
      <c r="E1406">
        <v>5368</v>
      </c>
      <c r="F1406">
        <v>16102</v>
      </c>
      <c r="G1406">
        <f>Table1[[#This Row],[m_miasto]]+Table1[[#This Row],[k_miasto]]+Table1[[#This Row],[m_wies]]+Table1[[#This Row],[k_wies]]</f>
        <v>62056</v>
      </c>
      <c r="H1406">
        <f>Table1[[#This Row],[m_miasto]]+Table1[[#This Row],[k_miasto]]</f>
        <v>40586</v>
      </c>
      <c r="I1406">
        <f>Table1[[#This Row],[m_wies]]+Table1[[#This Row],[k_wies]]</f>
        <v>21470</v>
      </c>
      <c r="J1406" s="1">
        <f>Table1[[#This Row],[m_miasto]]*Table1[[#This Row],[wiek]]</f>
        <v>990808</v>
      </c>
      <c r="K1406" s="1">
        <f>Table1[[#This Row],[m_miasto]]+Table1[[#This Row],[m_wies]]-Table1[[#This Row],[k_miasto]]-Table1[[#This Row],[k_wies]]</f>
        <v>-29544</v>
      </c>
      <c r="L1406" s="1" cm="1">
        <f t="array" ref="L1406">_xlfn.IFS(A1405&lt;&gt;Table1[[#This Row],[rok]],0,AND(L1405=0, Table1[[#This Row],[Column1]]&lt;0),Table1[[#This Row],[wiek]]*Table1[[#This Row],[rok]],L1405&lt;&gt;0,L1405,L1405=0,L1405)</f>
        <v>103326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x14ac:dyDescent="0.3">
      <c r="A1407">
        <v>2026</v>
      </c>
      <c r="B1407">
        <v>92</v>
      </c>
      <c r="C1407">
        <v>8524</v>
      </c>
      <c r="D1407">
        <v>24192</v>
      </c>
      <c r="E1407">
        <v>4211</v>
      </c>
      <c r="F1407">
        <v>13439</v>
      </c>
      <c r="G1407">
        <f>Table1[[#This Row],[m_miasto]]+Table1[[#This Row],[k_miasto]]+Table1[[#This Row],[m_wies]]+Table1[[#This Row],[k_wies]]</f>
        <v>50366</v>
      </c>
      <c r="H1407">
        <f>Table1[[#This Row],[m_miasto]]+Table1[[#This Row],[k_miasto]]</f>
        <v>32716</v>
      </c>
      <c r="I1407">
        <f>Table1[[#This Row],[m_wies]]+Table1[[#This Row],[k_wies]]</f>
        <v>17650</v>
      </c>
      <c r="J1407" s="1">
        <f>Table1[[#This Row],[m_miasto]]*Table1[[#This Row],[wiek]]</f>
        <v>784208</v>
      </c>
      <c r="K1407" s="1">
        <f>Table1[[#This Row],[m_miasto]]+Table1[[#This Row],[m_wies]]-Table1[[#This Row],[k_miasto]]-Table1[[#This Row],[k_wies]]</f>
        <v>-24896</v>
      </c>
      <c r="L1407" s="1" cm="1">
        <f t="array" ref="L1407">_xlfn.IFS(A1406&lt;&gt;Table1[[#This Row],[rok]],0,AND(L1406=0, Table1[[#This Row],[Column1]]&lt;0),Table1[[#This Row],[wiek]]*Table1[[#This Row],[rok]],L1406&lt;&gt;0,L1406,L1406=0,L1406)</f>
        <v>103326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x14ac:dyDescent="0.3">
      <c r="A1408">
        <v>2026</v>
      </c>
      <c r="B1408">
        <v>93</v>
      </c>
      <c r="C1408">
        <v>6669</v>
      </c>
      <c r="D1408">
        <v>19462</v>
      </c>
      <c r="E1408">
        <v>3259</v>
      </c>
      <c r="F1408">
        <v>10928</v>
      </c>
      <c r="G1408">
        <f>Table1[[#This Row],[m_miasto]]+Table1[[#This Row],[k_miasto]]+Table1[[#This Row],[m_wies]]+Table1[[#This Row],[k_wies]]</f>
        <v>40318</v>
      </c>
      <c r="H1408">
        <f>Table1[[#This Row],[m_miasto]]+Table1[[#This Row],[k_miasto]]</f>
        <v>26131</v>
      </c>
      <c r="I1408">
        <f>Table1[[#This Row],[m_wies]]+Table1[[#This Row],[k_wies]]</f>
        <v>14187</v>
      </c>
      <c r="J1408" s="1">
        <f>Table1[[#This Row],[m_miasto]]*Table1[[#This Row],[wiek]]</f>
        <v>620217</v>
      </c>
      <c r="K1408" s="1">
        <f>Table1[[#This Row],[m_miasto]]+Table1[[#This Row],[m_wies]]-Table1[[#This Row],[k_miasto]]-Table1[[#This Row],[k_wies]]</f>
        <v>-20462</v>
      </c>
      <c r="L1408" s="1" cm="1">
        <f t="array" ref="L1408">_xlfn.IFS(A1407&lt;&gt;Table1[[#This Row],[rok]],0,AND(L1407=0, Table1[[#This Row],[Column1]]&lt;0),Table1[[#This Row],[wiek]]*Table1[[#This Row],[rok]],L1407&lt;&gt;0,L1407,L1407=0,L1407)</f>
        <v>103326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x14ac:dyDescent="0.3">
      <c r="A1409">
        <v>2026</v>
      </c>
      <c r="B1409">
        <v>94</v>
      </c>
      <c r="C1409">
        <v>5322</v>
      </c>
      <c r="D1409">
        <v>16216</v>
      </c>
      <c r="E1409">
        <v>2545</v>
      </c>
      <c r="F1409">
        <v>9361</v>
      </c>
      <c r="G1409">
        <f>Table1[[#This Row],[m_miasto]]+Table1[[#This Row],[k_miasto]]+Table1[[#This Row],[m_wies]]+Table1[[#This Row],[k_wies]]</f>
        <v>33444</v>
      </c>
      <c r="H1409">
        <f>Table1[[#This Row],[m_miasto]]+Table1[[#This Row],[k_miasto]]</f>
        <v>21538</v>
      </c>
      <c r="I1409">
        <f>Table1[[#This Row],[m_wies]]+Table1[[#This Row],[k_wies]]</f>
        <v>11906</v>
      </c>
      <c r="J1409" s="1">
        <f>Table1[[#This Row],[m_miasto]]*Table1[[#This Row],[wiek]]</f>
        <v>500268</v>
      </c>
      <c r="K1409" s="1">
        <f>Table1[[#This Row],[m_miasto]]+Table1[[#This Row],[m_wies]]-Table1[[#This Row],[k_miasto]]-Table1[[#This Row],[k_wies]]</f>
        <v>-17710</v>
      </c>
      <c r="L1409" s="1" cm="1">
        <f t="array" ref="L1409">_xlfn.IFS(A1408&lt;&gt;Table1[[#This Row],[rok]],0,AND(L1408=0, Table1[[#This Row],[Column1]]&lt;0),Table1[[#This Row],[wiek]]*Table1[[#This Row],[rok]],L1408&lt;&gt;0,L1408,L1408=0,L1408)</f>
        <v>103326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x14ac:dyDescent="0.3">
      <c r="A1410">
        <v>2026</v>
      </c>
      <c r="B1410">
        <v>95</v>
      </c>
      <c r="C1410">
        <v>4075</v>
      </c>
      <c r="D1410">
        <v>12707</v>
      </c>
      <c r="E1410">
        <v>1936</v>
      </c>
      <c r="F1410">
        <v>7487</v>
      </c>
      <c r="G1410">
        <f>Table1[[#This Row],[m_miasto]]+Table1[[#This Row],[k_miasto]]+Table1[[#This Row],[m_wies]]+Table1[[#This Row],[k_wies]]</f>
        <v>26205</v>
      </c>
      <c r="H1410">
        <f>Table1[[#This Row],[m_miasto]]+Table1[[#This Row],[k_miasto]]</f>
        <v>16782</v>
      </c>
      <c r="I1410">
        <f>Table1[[#This Row],[m_wies]]+Table1[[#This Row],[k_wies]]</f>
        <v>9423</v>
      </c>
      <c r="J1410" s="1">
        <f>Table1[[#This Row],[m_miasto]]*Table1[[#This Row],[wiek]]</f>
        <v>387125</v>
      </c>
      <c r="K1410" s="1">
        <f>Table1[[#This Row],[m_miasto]]+Table1[[#This Row],[m_wies]]-Table1[[#This Row],[k_miasto]]-Table1[[#This Row],[k_wies]]</f>
        <v>-14183</v>
      </c>
      <c r="L1410" s="1" cm="1">
        <f t="array" ref="L1410">_xlfn.IFS(A1409&lt;&gt;Table1[[#This Row],[rok]],0,AND(L1409=0, Table1[[#This Row],[Column1]]&lt;0),Table1[[#This Row],[wiek]]*Table1[[#This Row],[rok]],L1409&lt;&gt;0,L1409,L1409=0,L1409)</f>
        <v>103326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x14ac:dyDescent="0.3">
      <c r="A1411">
        <v>2026</v>
      </c>
      <c r="B1411">
        <v>96</v>
      </c>
      <c r="C1411">
        <v>3031</v>
      </c>
      <c r="D1411">
        <v>9945</v>
      </c>
      <c r="E1411">
        <v>1435</v>
      </c>
      <c r="F1411">
        <v>5877</v>
      </c>
      <c r="G1411">
        <f>Table1[[#This Row],[m_miasto]]+Table1[[#This Row],[k_miasto]]+Table1[[#This Row],[m_wies]]+Table1[[#This Row],[k_wies]]</f>
        <v>20288</v>
      </c>
      <c r="H1411">
        <f>Table1[[#This Row],[m_miasto]]+Table1[[#This Row],[k_miasto]]</f>
        <v>12976</v>
      </c>
      <c r="I1411">
        <f>Table1[[#This Row],[m_wies]]+Table1[[#This Row],[k_wies]]</f>
        <v>7312</v>
      </c>
      <c r="J1411" s="1">
        <f>Table1[[#This Row],[m_miasto]]*Table1[[#This Row],[wiek]]</f>
        <v>290976</v>
      </c>
      <c r="K1411" s="1">
        <f>Table1[[#This Row],[m_miasto]]+Table1[[#This Row],[m_wies]]-Table1[[#This Row],[k_miasto]]-Table1[[#This Row],[k_wies]]</f>
        <v>-11356</v>
      </c>
      <c r="L1411" s="1" cm="1">
        <f t="array" ref="L1411">_xlfn.IFS(A1410&lt;&gt;Table1[[#This Row],[rok]],0,AND(L1410=0, Table1[[#This Row],[Column1]]&lt;0),Table1[[#This Row],[wiek]]*Table1[[#This Row],[rok]],L1410&lt;&gt;0,L1410,L1410=0,L1410)</f>
        <v>103326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x14ac:dyDescent="0.3">
      <c r="A1412">
        <v>2026</v>
      </c>
      <c r="B1412">
        <v>97</v>
      </c>
      <c r="C1412">
        <v>2001</v>
      </c>
      <c r="D1412">
        <v>6934</v>
      </c>
      <c r="E1412">
        <v>971</v>
      </c>
      <c r="F1412">
        <v>4187</v>
      </c>
      <c r="G1412">
        <f>Table1[[#This Row],[m_miasto]]+Table1[[#This Row],[k_miasto]]+Table1[[#This Row],[m_wies]]+Table1[[#This Row],[k_wies]]</f>
        <v>14093</v>
      </c>
      <c r="H1412">
        <f>Table1[[#This Row],[m_miasto]]+Table1[[#This Row],[k_miasto]]</f>
        <v>8935</v>
      </c>
      <c r="I1412">
        <f>Table1[[#This Row],[m_wies]]+Table1[[#This Row],[k_wies]]</f>
        <v>5158</v>
      </c>
      <c r="J1412" s="1">
        <f>Table1[[#This Row],[m_miasto]]*Table1[[#This Row],[wiek]]</f>
        <v>194097</v>
      </c>
      <c r="K1412" s="1">
        <f>Table1[[#This Row],[m_miasto]]+Table1[[#This Row],[m_wies]]-Table1[[#This Row],[k_miasto]]-Table1[[#This Row],[k_wies]]</f>
        <v>-8149</v>
      </c>
      <c r="L1412" s="1" cm="1">
        <f t="array" ref="L1412">_xlfn.IFS(A1411&lt;&gt;Table1[[#This Row],[rok]],0,AND(L1411=0, Table1[[#This Row],[Column1]]&lt;0),Table1[[#This Row],[wiek]]*Table1[[#This Row],[rok]],L1411&lt;&gt;0,L1411,L1411=0,L1411)</f>
        <v>103326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x14ac:dyDescent="0.3">
      <c r="A1413">
        <v>2026</v>
      </c>
      <c r="B1413">
        <v>98</v>
      </c>
      <c r="C1413">
        <v>1333</v>
      </c>
      <c r="D1413">
        <v>4824</v>
      </c>
      <c r="E1413">
        <v>639</v>
      </c>
      <c r="F1413">
        <v>2940</v>
      </c>
      <c r="G1413">
        <f>Table1[[#This Row],[m_miasto]]+Table1[[#This Row],[k_miasto]]+Table1[[#This Row],[m_wies]]+Table1[[#This Row],[k_wies]]</f>
        <v>9736</v>
      </c>
      <c r="H1413">
        <f>Table1[[#This Row],[m_miasto]]+Table1[[#This Row],[k_miasto]]</f>
        <v>6157</v>
      </c>
      <c r="I1413">
        <f>Table1[[#This Row],[m_wies]]+Table1[[#This Row],[k_wies]]</f>
        <v>3579</v>
      </c>
      <c r="J1413" s="1">
        <f>Table1[[#This Row],[m_miasto]]*Table1[[#This Row],[wiek]]</f>
        <v>130634</v>
      </c>
      <c r="K1413" s="1">
        <f>Table1[[#This Row],[m_miasto]]+Table1[[#This Row],[m_wies]]-Table1[[#This Row],[k_miasto]]-Table1[[#This Row],[k_wies]]</f>
        <v>-5792</v>
      </c>
      <c r="L1413" s="1" cm="1">
        <f t="array" ref="L1413">_xlfn.IFS(A1412&lt;&gt;Table1[[#This Row],[rok]],0,AND(L1412=0, Table1[[#This Row],[Column1]]&lt;0),Table1[[#This Row],[wiek]]*Table1[[#This Row],[rok]],L1412&lt;&gt;0,L1412,L1412=0,L1412)</f>
        <v>103326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x14ac:dyDescent="0.3">
      <c r="A1414">
        <v>2026</v>
      </c>
      <c r="B1414">
        <v>99</v>
      </c>
      <c r="C1414">
        <v>795</v>
      </c>
      <c r="D1414">
        <v>3141</v>
      </c>
      <c r="E1414">
        <v>386</v>
      </c>
      <c r="F1414">
        <v>1943</v>
      </c>
      <c r="G1414">
        <f>Table1[[#This Row],[m_miasto]]+Table1[[#This Row],[k_miasto]]+Table1[[#This Row],[m_wies]]+Table1[[#This Row],[k_wies]]</f>
        <v>6265</v>
      </c>
      <c r="H1414">
        <f>Table1[[#This Row],[m_miasto]]+Table1[[#This Row],[k_miasto]]</f>
        <v>3936</v>
      </c>
      <c r="I1414">
        <f>Table1[[#This Row],[m_wies]]+Table1[[#This Row],[k_wies]]</f>
        <v>2329</v>
      </c>
      <c r="J1414" s="1">
        <f>Table1[[#This Row],[m_miasto]]*Table1[[#This Row],[wiek]]</f>
        <v>78705</v>
      </c>
      <c r="K1414" s="1">
        <f>Table1[[#This Row],[m_miasto]]+Table1[[#This Row],[m_wies]]-Table1[[#This Row],[k_miasto]]-Table1[[#This Row],[k_wies]]</f>
        <v>-3903</v>
      </c>
      <c r="L1414" s="1" cm="1">
        <f t="array" ref="L1414">_xlfn.IFS(A1413&lt;&gt;Table1[[#This Row],[rok]],0,AND(L1413=0, Table1[[#This Row],[Column1]]&lt;0),Table1[[#This Row],[wiek]]*Table1[[#This Row],[rok]],L1413&lt;&gt;0,L1413,L1413=0,L1413)</f>
        <v>103326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x14ac:dyDescent="0.3">
      <c r="A1415">
        <v>2026</v>
      </c>
      <c r="B1415">
        <v>100</v>
      </c>
      <c r="C1415">
        <v>1204</v>
      </c>
      <c r="D1415">
        <v>5587</v>
      </c>
      <c r="E1415">
        <v>559</v>
      </c>
      <c r="F1415">
        <v>3215</v>
      </c>
      <c r="G1415">
        <f>Table1[[#This Row],[m_miasto]]+Table1[[#This Row],[k_miasto]]+Table1[[#This Row],[m_wies]]+Table1[[#This Row],[k_wies]]</f>
        <v>10565</v>
      </c>
      <c r="H1415">
        <f>Table1[[#This Row],[m_miasto]]+Table1[[#This Row],[k_miasto]]</f>
        <v>6791</v>
      </c>
      <c r="I1415">
        <f>Table1[[#This Row],[m_wies]]+Table1[[#This Row],[k_wies]]</f>
        <v>3774</v>
      </c>
      <c r="J1415" s="1">
        <f>Table1[[#This Row],[m_miasto]]*Table1[[#This Row],[wiek]]</f>
        <v>120400</v>
      </c>
      <c r="K1415" s="1">
        <f>Table1[[#This Row],[m_miasto]]+Table1[[#This Row],[m_wies]]-Table1[[#This Row],[k_miasto]]-Table1[[#This Row],[k_wies]]</f>
        <v>-7039</v>
      </c>
      <c r="L1415" s="1" cm="1">
        <f t="array" ref="L1415">_xlfn.IFS(A1414&lt;&gt;Table1[[#This Row],[rok]],0,AND(L1414=0, Table1[[#This Row],[Column1]]&lt;0),Table1[[#This Row],[wiek]]*Table1[[#This Row],[rok]],L1414&lt;&gt;0,L1414,L1414=0,L1414)</f>
        <v>103326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x14ac:dyDescent="0.3">
      <c r="A1416">
        <v>2027</v>
      </c>
      <c r="B1416">
        <v>0</v>
      </c>
      <c r="C1416">
        <v>84120</v>
      </c>
      <c r="D1416">
        <v>79313</v>
      </c>
      <c r="E1416">
        <v>70196</v>
      </c>
      <c r="F1416">
        <v>66144</v>
      </c>
      <c r="G1416">
        <f>Table1[[#This Row],[m_miasto]]+Table1[[#This Row],[k_miasto]]+Table1[[#This Row],[m_wies]]+Table1[[#This Row],[k_wies]]</f>
        <v>299773</v>
      </c>
      <c r="H1416">
        <f>Table1[[#This Row],[m_miasto]]+Table1[[#This Row],[k_miasto]]</f>
        <v>163433</v>
      </c>
      <c r="I1416">
        <f>Table1[[#This Row],[m_wies]]+Table1[[#This Row],[k_wies]]</f>
        <v>136340</v>
      </c>
      <c r="J1416" s="1">
        <f>Table1[[#This Row],[m_miasto]]*Table1[[#This Row],[wiek]]</f>
        <v>0</v>
      </c>
      <c r="K1416" s="1">
        <f>Table1[[#This Row],[m_miasto]]+Table1[[#This Row],[m_wies]]-Table1[[#This Row],[k_miasto]]-Table1[[#This Row],[k_wies]]</f>
        <v>8859</v>
      </c>
      <c r="L1416" s="1" cm="1">
        <f t="array" ref="L1416">_xlfn.IFS(A1415&lt;&gt;Table1[[#This Row],[rok]],0,AND(L1415=0, Table1[[#This Row],[Column1]]&lt;0),Table1[[#This Row],[wiek]]*Table1[[#This Row],[rok]],L1415&lt;&gt;0,L1415,L1415=0,L1415)</f>
        <v>0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x14ac:dyDescent="0.3">
      <c r="A1417">
        <v>2027</v>
      </c>
      <c r="B1417">
        <v>1</v>
      </c>
      <c r="C1417">
        <v>86481</v>
      </c>
      <c r="D1417">
        <v>81591</v>
      </c>
      <c r="E1417">
        <v>71467</v>
      </c>
      <c r="F1417">
        <v>67326</v>
      </c>
      <c r="G1417">
        <f>Table1[[#This Row],[m_miasto]]+Table1[[#This Row],[k_miasto]]+Table1[[#This Row],[m_wies]]+Table1[[#This Row],[k_wies]]</f>
        <v>306865</v>
      </c>
      <c r="H1417">
        <f>Table1[[#This Row],[m_miasto]]+Table1[[#This Row],[k_miasto]]</f>
        <v>168072</v>
      </c>
      <c r="I1417">
        <f>Table1[[#This Row],[m_wies]]+Table1[[#This Row],[k_wies]]</f>
        <v>138793</v>
      </c>
      <c r="J1417" s="1">
        <f>Table1[[#This Row],[m_miasto]]*Table1[[#This Row],[wiek]]</f>
        <v>86481</v>
      </c>
      <c r="K1417" s="1">
        <f>Table1[[#This Row],[m_miasto]]+Table1[[#This Row],[m_wies]]-Table1[[#This Row],[k_miasto]]-Table1[[#This Row],[k_wies]]</f>
        <v>9031</v>
      </c>
      <c r="L1417" s="1" cm="1">
        <f t="array" ref="L1417">_xlfn.IFS(A1416&lt;&gt;Table1[[#This Row],[rok]],0,AND(L1416=0, Table1[[#This Row],[Column1]]&lt;0),Table1[[#This Row],[wiek]]*Table1[[#This Row],[rok]],L1416&lt;&gt;0,L1416,L1416=0,L1416)</f>
        <v>0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x14ac:dyDescent="0.3">
      <c r="A1418">
        <v>2027</v>
      </c>
      <c r="B1418">
        <v>2</v>
      </c>
      <c r="C1418">
        <v>88748</v>
      </c>
      <c r="D1418">
        <v>83776</v>
      </c>
      <c r="E1418">
        <v>72833</v>
      </c>
      <c r="F1418">
        <v>68581</v>
      </c>
      <c r="G1418">
        <f>Table1[[#This Row],[m_miasto]]+Table1[[#This Row],[k_miasto]]+Table1[[#This Row],[m_wies]]+Table1[[#This Row],[k_wies]]</f>
        <v>313938</v>
      </c>
      <c r="H1418">
        <f>Table1[[#This Row],[m_miasto]]+Table1[[#This Row],[k_miasto]]</f>
        <v>172524</v>
      </c>
      <c r="I1418">
        <f>Table1[[#This Row],[m_wies]]+Table1[[#This Row],[k_wies]]</f>
        <v>141414</v>
      </c>
      <c r="J1418" s="1">
        <f>Table1[[#This Row],[m_miasto]]*Table1[[#This Row],[wiek]]</f>
        <v>177496</v>
      </c>
      <c r="K1418" s="1">
        <f>Table1[[#This Row],[m_miasto]]+Table1[[#This Row],[m_wies]]-Table1[[#This Row],[k_miasto]]-Table1[[#This Row],[k_wies]]</f>
        <v>9224</v>
      </c>
      <c r="L1418" s="1" cm="1">
        <f t="array" ref="L1418">_xlfn.IFS(A1417&lt;&gt;Table1[[#This Row],[rok]],0,AND(L1417=0, Table1[[#This Row],[Column1]]&lt;0),Table1[[#This Row],[wiek]]*Table1[[#This Row],[rok]],L1417&lt;&gt;0,L1417,L1417=0,L1417)</f>
        <v>0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x14ac:dyDescent="0.3">
      <c r="A1419">
        <v>2027</v>
      </c>
      <c r="B1419">
        <v>3</v>
      </c>
      <c r="C1419">
        <v>90893</v>
      </c>
      <c r="D1419">
        <v>85842</v>
      </c>
      <c r="E1419">
        <v>74249</v>
      </c>
      <c r="F1419">
        <v>69887</v>
      </c>
      <c r="G1419">
        <f>Table1[[#This Row],[m_miasto]]+Table1[[#This Row],[k_miasto]]+Table1[[#This Row],[m_wies]]+Table1[[#This Row],[k_wies]]</f>
        <v>320871</v>
      </c>
      <c r="H1419">
        <f>Table1[[#This Row],[m_miasto]]+Table1[[#This Row],[k_miasto]]</f>
        <v>176735</v>
      </c>
      <c r="I1419">
        <f>Table1[[#This Row],[m_wies]]+Table1[[#This Row],[k_wies]]</f>
        <v>144136</v>
      </c>
      <c r="J1419" s="1">
        <f>Table1[[#This Row],[m_miasto]]*Table1[[#This Row],[wiek]]</f>
        <v>272679</v>
      </c>
      <c r="K1419" s="1">
        <f>Table1[[#This Row],[m_miasto]]+Table1[[#This Row],[m_wies]]-Table1[[#This Row],[k_miasto]]-Table1[[#This Row],[k_wies]]</f>
        <v>9413</v>
      </c>
      <c r="L1419" s="1" cm="1">
        <f t="array" ref="L1419">_xlfn.IFS(A1418&lt;&gt;Table1[[#This Row],[rok]],0,AND(L1418=0, Table1[[#This Row],[Column1]]&lt;0),Table1[[#This Row],[wiek]]*Table1[[#This Row],[rok]],L1418&lt;&gt;0,L1418,L1418=0,L1418)</f>
        <v>0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x14ac:dyDescent="0.3">
      <c r="A1420">
        <v>2027</v>
      </c>
      <c r="B1420">
        <v>4</v>
      </c>
      <c r="C1420">
        <v>92858</v>
      </c>
      <c r="D1420">
        <v>87729</v>
      </c>
      <c r="E1420">
        <v>75676</v>
      </c>
      <c r="F1420">
        <v>71193</v>
      </c>
      <c r="G1420">
        <f>Table1[[#This Row],[m_miasto]]+Table1[[#This Row],[k_miasto]]+Table1[[#This Row],[m_wies]]+Table1[[#This Row],[k_wies]]</f>
        <v>327456</v>
      </c>
      <c r="H1420">
        <f>Table1[[#This Row],[m_miasto]]+Table1[[#This Row],[k_miasto]]</f>
        <v>180587</v>
      </c>
      <c r="I1420">
        <f>Table1[[#This Row],[m_wies]]+Table1[[#This Row],[k_wies]]</f>
        <v>146869</v>
      </c>
      <c r="J1420" s="1">
        <f>Table1[[#This Row],[m_miasto]]*Table1[[#This Row],[wiek]]</f>
        <v>371432</v>
      </c>
      <c r="K1420" s="1">
        <f>Table1[[#This Row],[m_miasto]]+Table1[[#This Row],[m_wies]]-Table1[[#This Row],[k_miasto]]-Table1[[#This Row],[k_wies]]</f>
        <v>9612</v>
      </c>
      <c r="L1420" s="1" cm="1">
        <f t="array" ref="L1420">_xlfn.IFS(A1419&lt;&gt;Table1[[#This Row],[rok]],0,AND(L1419=0, Table1[[#This Row],[Column1]]&lt;0),Table1[[#This Row],[wiek]]*Table1[[#This Row],[rok]],L1419&lt;&gt;0,L1419,L1419=0,L1419)</f>
        <v>0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x14ac:dyDescent="0.3">
      <c r="A1421">
        <v>2027</v>
      </c>
      <c r="B1421">
        <v>5</v>
      </c>
      <c r="C1421">
        <v>94564</v>
      </c>
      <c r="D1421">
        <v>89367</v>
      </c>
      <c r="E1421">
        <v>77042</v>
      </c>
      <c r="F1421">
        <v>72452</v>
      </c>
      <c r="G1421">
        <f>Table1[[#This Row],[m_miasto]]+Table1[[#This Row],[k_miasto]]+Table1[[#This Row],[m_wies]]+Table1[[#This Row],[k_wies]]</f>
        <v>333425</v>
      </c>
      <c r="H1421">
        <f>Table1[[#This Row],[m_miasto]]+Table1[[#This Row],[k_miasto]]</f>
        <v>183931</v>
      </c>
      <c r="I1421">
        <f>Table1[[#This Row],[m_wies]]+Table1[[#This Row],[k_wies]]</f>
        <v>149494</v>
      </c>
      <c r="J1421" s="1">
        <f>Table1[[#This Row],[m_miasto]]*Table1[[#This Row],[wiek]]</f>
        <v>472820</v>
      </c>
      <c r="K1421" s="1">
        <f>Table1[[#This Row],[m_miasto]]+Table1[[#This Row],[m_wies]]-Table1[[#This Row],[k_miasto]]-Table1[[#This Row],[k_wies]]</f>
        <v>9787</v>
      </c>
      <c r="L1421" s="1" cm="1">
        <f t="array" ref="L1421">_xlfn.IFS(A1420&lt;&gt;Table1[[#This Row],[rok]],0,AND(L1420=0, Table1[[#This Row],[Column1]]&lt;0),Table1[[#This Row],[wiek]]*Table1[[#This Row],[rok]],L1420&lt;&gt;0,L1420,L1420=0,L1420)</f>
        <v>0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x14ac:dyDescent="0.3">
      <c r="A1422">
        <v>2027</v>
      </c>
      <c r="B1422">
        <v>6</v>
      </c>
      <c r="C1422">
        <v>96014</v>
      </c>
      <c r="D1422">
        <v>90755</v>
      </c>
      <c r="E1422">
        <v>78271</v>
      </c>
      <c r="F1422">
        <v>73581</v>
      </c>
      <c r="G1422">
        <f>Table1[[#This Row],[m_miasto]]+Table1[[#This Row],[k_miasto]]+Table1[[#This Row],[m_wies]]+Table1[[#This Row],[k_wies]]</f>
        <v>338621</v>
      </c>
      <c r="H1422">
        <f>Table1[[#This Row],[m_miasto]]+Table1[[#This Row],[k_miasto]]</f>
        <v>186769</v>
      </c>
      <c r="I1422">
        <f>Table1[[#This Row],[m_wies]]+Table1[[#This Row],[k_wies]]</f>
        <v>151852</v>
      </c>
      <c r="J1422" s="1">
        <f>Table1[[#This Row],[m_miasto]]*Table1[[#This Row],[wiek]]</f>
        <v>576084</v>
      </c>
      <c r="K1422" s="1">
        <f>Table1[[#This Row],[m_miasto]]+Table1[[#This Row],[m_wies]]-Table1[[#This Row],[k_miasto]]-Table1[[#This Row],[k_wies]]</f>
        <v>9949</v>
      </c>
      <c r="L1422" s="1" cm="1">
        <f t="array" ref="L1422">_xlfn.IFS(A1421&lt;&gt;Table1[[#This Row],[rok]],0,AND(L1421=0, Table1[[#This Row],[Column1]]&lt;0),Table1[[#This Row],[wiek]]*Table1[[#This Row],[rok]],L1421&lt;&gt;0,L1421,L1421=0,L1421)</f>
        <v>0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x14ac:dyDescent="0.3">
      <c r="A1423">
        <v>2027</v>
      </c>
      <c r="B1423">
        <v>7</v>
      </c>
      <c r="C1423">
        <v>97185</v>
      </c>
      <c r="D1423">
        <v>91882</v>
      </c>
      <c r="E1423">
        <v>79262</v>
      </c>
      <c r="F1423">
        <v>74490</v>
      </c>
      <c r="G1423">
        <f>Table1[[#This Row],[m_miasto]]+Table1[[#This Row],[k_miasto]]+Table1[[#This Row],[m_wies]]+Table1[[#This Row],[k_wies]]</f>
        <v>342819</v>
      </c>
      <c r="H1423">
        <f>Table1[[#This Row],[m_miasto]]+Table1[[#This Row],[k_miasto]]</f>
        <v>189067</v>
      </c>
      <c r="I1423">
        <f>Table1[[#This Row],[m_wies]]+Table1[[#This Row],[k_wies]]</f>
        <v>153752</v>
      </c>
      <c r="J1423" s="1">
        <f>Table1[[#This Row],[m_miasto]]*Table1[[#This Row],[wiek]]</f>
        <v>680295</v>
      </c>
      <c r="K1423" s="1">
        <f>Table1[[#This Row],[m_miasto]]+Table1[[#This Row],[m_wies]]-Table1[[#This Row],[k_miasto]]-Table1[[#This Row],[k_wies]]</f>
        <v>10075</v>
      </c>
      <c r="L1423" s="1" cm="1">
        <f t="array" ref="L1423">_xlfn.IFS(A1422&lt;&gt;Table1[[#This Row],[rok]],0,AND(L1422=0, Table1[[#This Row],[Column1]]&lt;0),Table1[[#This Row],[wiek]]*Table1[[#This Row],[rok]],L1422&lt;&gt;0,L1422,L1422=0,L1422)</f>
        <v>0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x14ac:dyDescent="0.3">
      <c r="A1424">
        <v>2027</v>
      </c>
      <c r="B1424">
        <v>8</v>
      </c>
      <c r="C1424">
        <v>98001</v>
      </c>
      <c r="D1424">
        <v>92668</v>
      </c>
      <c r="E1424">
        <v>79976</v>
      </c>
      <c r="F1424">
        <v>75147</v>
      </c>
      <c r="G1424">
        <f>Table1[[#This Row],[m_miasto]]+Table1[[#This Row],[k_miasto]]+Table1[[#This Row],[m_wies]]+Table1[[#This Row],[k_wies]]</f>
        <v>345792</v>
      </c>
      <c r="H1424">
        <f>Table1[[#This Row],[m_miasto]]+Table1[[#This Row],[k_miasto]]</f>
        <v>190669</v>
      </c>
      <c r="I1424">
        <f>Table1[[#This Row],[m_wies]]+Table1[[#This Row],[k_wies]]</f>
        <v>155123</v>
      </c>
      <c r="J1424" s="1">
        <f>Table1[[#This Row],[m_miasto]]*Table1[[#This Row],[wiek]]</f>
        <v>784008</v>
      </c>
      <c r="K1424" s="1">
        <f>Table1[[#This Row],[m_miasto]]+Table1[[#This Row],[m_wies]]-Table1[[#This Row],[k_miasto]]-Table1[[#This Row],[k_wies]]</f>
        <v>10162</v>
      </c>
      <c r="L1424" s="1" cm="1">
        <f t="array" ref="L1424">_xlfn.IFS(A1423&lt;&gt;Table1[[#This Row],[rok]],0,AND(L1423=0, Table1[[#This Row],[Column1]]&lt;0),Table1[[#This Row],[wiek]]*Table1[[#This Row],[rok]],L1423&lt;&gt;0,L1423,L1423=0,L1423)</f>
        <v>0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x14ac:dyDescent="0.3">
      <c r="A1425">
        <v>2027</v>
      </c>
      <c r="B1425">
        <v>9</v>
      </c>
      <c r="C1425">
        <v>98491</v>
      </c>
      <c r="D1425">
        <v>93146</v>
      </c>
      <c r="E1425">
        <v>80458</v>
      </c>
      <c r="F1425">
        <v>75595</v>
      </c>
      <c r="G1425">
        <f>Table1[[#This Row],[m_miasto]]+Table1[[#This Row],[k_miasto]]+Table1[[#This Row],[m_wies]]+Table1[[#This Row],[k_wies]]</f>
        <v>347690</v>
      </c>
      <c r="H1425">
        <f>Table1[[#This Row],[m_miasto]]+Table1[[#This Row],[k_miasto]]</f>
        <v>191637</v>
      </c>
      <c r="I1425">
        <f>Table1[[#This Row],[m_wies]]+Table1[[#This Row],[k_wies]]</f>
        <v>156053</v>
      </c>
      <c r="J1425" s="1">
        <f>Table1[[#This Row],[m_miasto]]*Table1[[#This Row],[wiek]]</f>
        <v>886419</v>
      </c>
      <c r="K1425" s="1">
        <f>Table1[[#This Row],[m_miasto]]+Table1[[#This Row],[m_wies]]-Table1[[#This Row],[k_miasto]]-Table1[[#This Row],[k_wies]]</f>
        <v>10208</v>
      </c>
      <c r="L1425" s="1" cm="1">
        <f t="array" ref="L1425">_xlfn.IFS(A1424&lt;&gt;Table1[[#This Row],[rok]],0,AND(L1424=0, Table1[[#This Row],[Column1]]&lt;0),Table1[[#This Row],[wiek]]*Table1[[#This Row],[rok]],L1424&lt;&gt;0,L1424,L1424=0,L1424)</f>
        <v>0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x14ac:dyDescent="0.3">
      <c r="A1426">
        <v>2027</v>
      </c>
      <c r="B1426">
        <v>10</v>
      </c>
      <c r="C1426">
        <v>98321</v>
      </c>
      <c r="D1426">
        <v>92997</v>
      </c>
      <c r="E1426">
        <v>80883</v>
      </c>
      <c r="F1426">
        <v>75994</v>
      </c>
      <c r="G1426">
        <f>Table1[[#This Row],[m_miasto]]+Table1[[#This Row],[k_miasto]]+Table1[[#This Row],[m_wies]]+Table1[[#This Row],[k_wies]]</f>
        <v>348195</v>
      </c>
      <c r="H1426">
        <f>Table1[[#This Row],[m_miasto]]+Table1[[#This Row],[k_miasto]]</f>
        <v>191318</v>
      </c>
      <c r="I1426">
        <f>Table1[[#This Row],[m_wies]]+Table1[[#This Row],[k_wies]]</f>
        <v>156877</v>
      </c>
      <c r="J1426" s="1">
        <f>Table1[[#This Row],[m_miasto]]*Table1[[#This Row],[wiek]]</f>
        <v>983210</v>
      </c>
      <c r="K1426" s="1">
        <f>Table1[[#This Row],[m_miasto]]+Table1[[#This Row],[m_wies]]-Table1[[#This Row],[k_miasto]]-Table1[[#This Row],[k_wies]]</f>
        <v>10213</v>
      </c>
      <c r="L1426" s="1" cm="1">
        <f t="array" ref="L1426">_xlfn.IFS(A1425&lt;&gt;Table1[[#This Row],[rok]],0,AND(L1425=0, Table1[[#This Row],[Column1]]&lt;0),Table1[[#This Row],[wiek]]*Table1[[#This Row],[rok]],L1425&lt;&gt;0,L1425,L1425=0,L1425)</f>
        <v>0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x14ac:dyDescent="0.3">
      <c r="A1427">
        <v>2027</v>
      </c>
      <c r="B1427">
        <v>11</v>
      </c>
      <c r="C1427">
        <v>98881</v>
      </c>
      <c r="D1427">
        <v>93533</v>
      </c>
      <c r="E1427">
        <v>81547</v>
      </c>
      <c r="F1427">
        <v>76629</v>
      </c>
      <c r="G1427">
        <f>Table1[[#This Row],[m_miasto]]+Table1[[#This Row],[k_miasto]]+Table1[[#This Row],[m_wies]]+Table1[[#This Row],[k_wies]]</f>
        <v>350590</v>
      </c>
      <c r="H1427">
        <f>Table1[[#This Row],[m_miasto]]+Table1[[#This Row],[k_miasto]]</f>
        <v>192414</v>
      </c>
      <c r="I1427">
        <f>Table1[[#This Row],[m_wies]]+Table1[[#This Row],[k_wies]]</f>
        <v>158176</v>
      </c>
      <c r="J1427" s="1">
        <f>Table1[[#This Row],[m_miasto]]*Table1[[#This Row],[wiek]]</f>
        <v>1087691</v>
      </c>
      <c r="K1427" s="1">
        <f>Table1[[#This Row],[m_miasto]]+Table1[[#This Row],[m_wies]]-Table1[[#This Row],[k_miasto]]-Table1[[#This Row],[k_wies]]</f>
        <v>10266</v>
      </c>
      <c r="L1427" s="1" cm="1">
        <f t="array" ref="L1427">_xlfn.IFS(A1426&lt;&gt;Table1[[#This Row],[rok]],0,AND(L1426=0, Table1[[#This Row],[Column1]]&lt;0),Table1[[#This Row],[wiek]]*Table1[[#This Row],[rok]],L1426&lt;&gt;0,L1426,L1426=0,L1426)</f>
        <v>0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x14ac:dyDescent="0.3">
      <c r="A1428">
        <v>2027</v>
      </c>
      <c r="B1428">
        <v>12</v>
      </c>
      <c r="C1428">
        <v>100207</v>
      </c>
      <c r="D1428">
        <v>94802</v>
      </c>
      <c r="E1428">
        <v>82573</v>
      </c>
      <c r="F1428">
        <v>77605</v>
      </c>
      <c r="G1428">
        <f>Table1[[#This Row],[m_miasto]]+Table1[[#This Row],[k_miasto]]+Table1[[#This Row],[m_wies]]+Table1[[#This Row],[k_wies]]</f>
        <v>355187</v>
      </c>
      <c r="H1428">
        <f>Table1[[#This Row],[m_miasto]]+Table1[[#This Row],[k_miasto]]</f>
        <v>195009</v>
      </c>
      <c r="I1428">
        <f>Table1[[#This Row],[m_wies]]+Table1[[#This Row],[k_wies]]</f>
        <v>160178</v>
      </c>
      <c r="J1428" s="1">
        <f>Table1[[#This Row],[m_miasto]]*Table1[[#This Row],[wiek]]</f>
        <v>1202484</v>
      </c>
      <c r="K1428" s="1">
        <f>Table1[[#This Row],[m_miasto]]+Table1[[#This Row],[m_wies]]-Table1[[#This Row],[k_miasto]]-Table1[[#This Row],[k_wies]]</f>
        <v>10373</v>
      </c>
      <c r="L1428" s="1" cm="1">
        <f t="array" ref="L1428">_xlfn.IFS(A1427&lt;&gt;Table1[[#This Row],[rok]],0,AND(L1427=0, Table1[[#This Row],[Column1]]&lt;0),Table1[[#This Row],[wiek]]*Table1[[#This Row],[rok]],L1427&lt;&gt;0,L1427,L1427=0,L1427)</f>
        <v>0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x14ac:dyDescent="0.3">
      <c r="A1429">
        <v>2027</v>
      </c>
      <c r="B1429">
        <v>13</v>
      </c>
      <c r="C1429">
        <v>102009</v>
      </c>
      <c r="D1429">
        <v>96521</v>
      </c>
      <c r="E1429">
        <v>83849</v>
      </c>
      <c r="F1429">
        <v>78827</v>
      </c>
      <c r="G1429">
        <f>Table1[[#This Row],[m_miasto]]+Table1[[#This Row],[k_miasto]]+Table1[[#This Row],[m_wies]]+Table1[[#This Row],[k_wies]]</f>
        <v>361206</v>
      </c>
      <c r="H1429">
        <f>Table1[[#This Row],[m_miasto]]+Table1[[#This Row],[k_miasto]]</f>
        <v>198530</v>
      </c>
      <c r="I1429">
        <f>Table1[[#This Row],[m_wies]]+Table1[[#This Row],[k_wies]]</f>
        <v>162676</v>
      </c>
      <c r="J1429" s="1">
        <f>Table1[[#This Row],[m_miasto]]*Table1[[#This Row],[wiek]]</f>
        <v>1326117</v>
      </c>
      <c r="K1429" s="1">
        <f>Table1[[#This Row],[m_miasto]]+Table1[[#This Row],[m_wies]]-Table1[[#This Row],[k_miasto]]-Table1[[#This Row],[k_wies]]</f>
        <v>10510</v>
      </c>
      <c r="L1429" s="1" cm="1">
        <f t="array" ref="L1429">_xlfn.IFS(A1428&lt;&gt;Table1[[#This Row],[rok]],0,AND(L1428=0, Table1[[#This Row],[Column1]]&lt;0),Table1[[#This Row],[wiek]]*Table1[[#This Row],[rok]],L1428&lt;&gt;0,L1428,L1428=0,L1428)</f>
        <v>0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x14ac:dyDescent="0.3">
      <c r="A1430">
        <v>2027</v>
      </c>
      <c r="B1430">
        <v>14</v>
      </c>
      <c r="C1430">
        <v>102441</v>
      </c>
      <c r="D1430">
        <v>97215</v>
      </c>
      <c r="E1430">
        <v>82821</v>
      </c>
      <c r="F1430">
        <v>78485</v>
      </c>
      <c r="G1430">
        <f>Table1[[#This Row],[m_miasto]]+Table1[[#This Row],[k_miasto]]+Table1[[#This Row],[m_wies]]+Table1[[#This Row],[k_wies]]</f>
        <v>360962</v>
      </c>
      <c r="H1430">
        <f>Table1[[#This Row],[m_miasto]]+Table1[[#This Row],[k_miasto]]</f>
        <v>199656</v>
      </c>
      <c r="I1430">
        <f>Table1[[#This Row],[m_wies]]+Table1[[#This Row],[k_wies]]</f>
        <v>161306</v>
      </c>
      <c r="J1430" s="1">
        <f>Table1[[#This Row],[m_miasto]]*Table1[[#This Row],[wiek]]</f>
        <v>1434174</v>
      </c>
      <c r="K1430" s="1">
        <f>Table1[[#This Row],[m_miasto]]+Table1[[#This Row],[m_wies]]-Table1[[#This Row],[k_miasto]]-Table1[[#This Row],[k_wies]]</f>
        <v>9562</v>
      </c>
      <c r="L1430" s="1" cm="1">
        <f t="array" ref="L1430">_xlfn.IFS(A1429&lt;&gt;Table1[[#This Row],[rok]],0,AND(L1429=0, Table1[[#This Row],[Column1]]&lt;0),Table1[[#This Row],[wiek]]*Table1[[#This Row],[rok]],L1429&lt;&gt;0,L1429,L1429=0,L1429)</f>
        <v>0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x14ac:dyDescent="0.3">
      <c r="A1431">
        <v>2027</v>
      </c>
      <c r="B1431">
        <v>15</v>
      </c>
      <c r="C1431">
        <v>110318</v>
      </c>
      <c r="D1431">
        <v>104382</v>
      </c>
      <c r="E1431">
        <v>89258</v>
      </c>
      <c r="F1431">
        <v>84167</v>
      </c>
      <c r="G1431">
        <f>Table1[[#This Row],[m_miasto]]+Table1[[#This Row],[k_miasto]]+Table1[[#This Row],[m_wies]]+Table1[[#This Row],[k_wies]]</f>
        <v>388125</v>
      </c>
      <c r="H1431">
        <f>Table1[[#This Row],[m_miasto]]+Table1[[#This Row],[k_miasto]]</f>
        <v>214700</v>
      </c>
      <c r="I1431">
        <f>Table1[[#This Row],[m_wies]]+Table1[[#This Row],[k_wies]]</f>
        <v>173425</v>
      </c>
      <c r="J1431" s="1">
        <f>Table1[[#This Row],[m_miasto]]*Table1[[#This Row],[wiek]]</f>
        <v>1654770</v>
      </c>
      <c r="K1431" s="1">
        <f>Table1[[#This Row],[m_miasto]]+Table1[[#This Row],[m_wies]]-Table1[[#This Row],[k_miasto]]-Table1[[#This Row],[k_wies]]</f>
        <v>11027</v>
      </c>
      <c r="L1431" s="1" cm="1">
        <f t="array" ref="L1431">_xlfn.IFS(A1430&lt;&gt;Table1[[#This Row],[rok]],0,AND(L1430=0, Table1[[#This Row],[Column1]]&lt;0),Table1[[#This Row],[wiek]]*Table1[[#This Row],[rok]],L1430&lt;&gt;0,L1430,L1430=0,L1430)</f>
        <v>0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x14ac:dyDescent="0.3">
      <c r="A1432">
        <v>2027</v>
      </c>
      <c r="B1432">
        <v>16</v>
      </c>
      <c r="C1432">
        <v>112420</v>
      </c>
      <c r="D1432">
        <v>106163</v>
      </c>
      <c r="E1432">
        <v>90719</v>
      </c>
      <c r="F1432">
        <v>85858</v>
      </c>
      <c r="G1432">
        <f>Table1[[#This Row],[m_miasto]]+Table1[[#This Row],[k_miasto]]+Table1[[#This Row],[m_wies]]+Table1[[#This Row],[k_wies]]</f>
        <v>395160</v>
      </c>
      <c r="H1432">
        <f>Table1[[#This Row],[m_miasto]]+Table1[[#This Row],[k_miasto]]</f>
        <v>218583</v>
      </c>
      <c r="I1432">
        <f>Table1[[#This Row],[m_wies]]+Table1[[#This Row],[k_wies]]</f>
        <v>176577</v>
      </c>
      <c r="J1432" s="1">
        <f>Table1[[#This Row],[m_miasto]]*Table1[[#This Row],[wiek]]</f>
        <v>1798720</v>
      </c>
      <c r="K1432" s="1">
        <f>Table1[[#This Row],[m_miasto]]+Table1[[#This Row],[m_wies]]-Table1[[#This Row],[k_miasto]]-Table1[[#This Row],[k_wies]]</f>
        <v>11118</v>
      </c>
      <c r="L1432" s="1" cm="1">
        <f t="array" ref="L1432">_xlfn.IFS(A1431&lt;&gt;Table1[[#This Row],[rok]],0,AND(L1431=0, Table1[[#This Row],[Column1]]&lt;0),Table1[[#This Row],[wiek]]*Table1[[#This Row],[rok]],L1431&lt;&gt;0,L1431,L1431=0,L1431)</f>
        <v>0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x14ac:dyDescent="0.3">
      <c r="A1433">
        <v>2027</v>
      </c>
      <c r="B1433">
        <v>17</v>
      </c>
      <c r="C1433">
        <v>117125</v>
      </c>
      <c r="D1433">
        <v>111291</v>
      </c>
      <c r="E1433">
        <v>94574</v>
      </c>
      <c r="F1433">
        <v>89327</v>
      </c>
      <c r="G1433">
        <f>Table1[[#This Row],[m_miasto]]+Table1[[#This Row],[k_miasto]]+Table1[[#This Row],[m_wies]]+Table1[[#This Row],[k_wies]]</f>
        <v>412317</v>
      </c>
      <c r="H1433">
        <f>Table1[[#This Row],[m_miasto]]+Table1[[#This Row],[k_miasto]]</f>
        <v>228416</v>
      </c>
      <c r="I1433">
        <f>Table1[[#This Row],[m_wies]]+Table1[[#This Row],[k_wies]]</f>
        <v>183901</v>
      </c>
      <c r="J1433" s="1">
        <f>Table1[[#This Row],[m_miasto]]*Table1[[#This Row],[wiek]]</f>
        <v>1991125</v>
      </c>
      <c r="K1433" s="1">
        <f>Table1[[#This Row],[m_miasto]]+Table1[[#This Row],[m_wies]]-Table1[[#This Row],[k_miasto]]-Table1[[#This Row],[k_wies]]</f>
        <v>11081</v>
      </c>
      <c r="L1433" s="1" cm="1">
        <f t="array" ref="L1433">_xlfn.IFS(A1432&lt;&gt;Table1[[#This Row],[rok]],0,AND(L1432=0, Table1[[#This Row],[Column1]]&lt;0),Table1[[#This Row],[wiek]]*Table1[[#This Row],[rok]],L1432&lt;&gt;0,L1432,L1432=0,L1432)</f>
        <v>0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x14ac:dyDescent="0.3">
      <c r="A1434">
        <v>2027</v>
      </c>
      <c r="B1434">
        <v>18</v>
      </c>
      <c r="C1434">
        <v>121524</v>
      </c>
      <c r="D1434">
        <v>116209</v>
      </c>
      <c r="E1434">
        <v>98882</v>
      </c>
      <c r="F1434">
        <v>94286</v>
      </c>
      <c r="G1434">
        <f>Table1[[#This Row],[m_miasto]]+Table1[[#This Row],[k_miasto]]+Table1[[#This Row],[m_wies]]+Table1[[#This Row],[k_wies]]</f>
        <v>430901</v>
      </c>
      <c r="H1434">
        <f>Table1[[#This Row],[m_miasto]]+Table1[[#This Row],[k_miasto]]</f>
        <v>237733</v>
      </c>
      <c r="I1434">
        <f>Table1[[#This Row],[m_wies]]+Table1[[#This Row],[k_wies]]</f>
        <v>193168</v>
      </c>
      <c r="J1434" s="1">
        <f>Table1[[#This Row],[m_miasto]]*Table1[[#This Row],[wiek]]</f>
        <v>2187432</v>
      </c>
      <c r="K1434" s="1">
        <f>Table1[[#This Row],[m_miasto]]+Table1[[#This Row],[m_wies]]-Table1[[#This Row],[k_miasto]]-Table1[[#This Row],[k_wies]]</f>
        <v>9911</v>
      </c>
      <c r="L1434" s="1" cm="1">
        <f t="array" ref="L1434">_xlfn.IFS(A1433&lt;&gt;Table1[[#This Row],[rok]],0,AND(L1433=0, Table1[[#This Row],[Column1]]&lt;0),Table1[[#This Row],[wiek]]*Table1[[#This Row],[rok]],L1433&lt;&gt;0,L1433,L1433=0,L1433)</f>
        <v>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x14ac:dyDescent="0.3">
      <c r="A1435">
        <v>2027</v>
      </c>
      <c r="B1435">
        <v>19</v>
      </c>
      <c r="C1435">
        <v>119800</v>
      </c>
      <c r="D1435">
        <v>115140</v>
      </c>
      <c r="E1435">
        <v>99340</v>
      </c>
      <c r="F1435">
        <v>94332</v>
      </c>
      <c r="G1435">
        <f>Table1[[#This Row],[m_miasto]]+Table1[[#This Row],[k_miasto]]+Table1[[#This Row],[m_wies]]+Table1[[#This Row],[k_wies]]</f>
        <v>428612</v>
      </c>
      <c r="H1435">
        <f>Table1[[#This Row],[m_miasto]]+Table1[[#This Row],[k_miasto]]</f>
        <v>234940</v>
      </c>
      <c r="I1435">
        <f>Table1[[#This Row],[m_wies]]+Table1[[#This Row],[k_wies]]</f>
        <v>193672</v>
      </c>
      <c r="J1435" s="1">
        <f>Table1[[#This Row],[m_miasto]]*Table1[[#This Row],[wiek]]</f>
        <v>2276200</v>
      </c>
      <c r="K1435" s="1">
        <f>Table1[[#This Row],[m_miasto]]+Table1[[#This Row],[m_wies]]-Table1[[#This Row],[k_miasto]]-Table1[[#This Row],[k_wies]]</f>
        <v>9668</v>
      </c>
      <c r="L1435" s="1" cm="1">
        <f t="array" ref="L1435">_xlfn.IFS(A1434&lt;&gt;Table1[[#This Row],[rok]],0,AND(L1434=0, Table1[[#This Row],[Column1]]&lt;0),Table1[[#This Row],[wiek]]*Table1[[#This Row],[rok]],L1434&lt;&gt;0,L1434,L1434=0,L1434)</f>
        <v>0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x14ac:dyDescent="0.3">
      <c r="A1436">
        <v>2027</v>
      </c>
      <c r="B1436">
        <v>20</v>
      </c>
      <c r="C1436">
        <v>111429</v>
      </c>
      <c r="D1436">
        <v>107072</v>
      </c>
      <c r="E1436">
        <v>93788</v>
      </c>
      <c r="F1436">
        <v>88606</v>
      </c>
      <c r="G1436">
        <f>Table1[[#This Row],[m_miasto]]+Table1[[#This Row],[k_miasto]]+Table1[[#This Row],[m_wies]]+Table1[[#This Row],[k_wies]]</f>
        <v>400895</v>
      </c>
      <c r="H1436">
        <f>Table1[[#This Row],[m_miasto]]+Table1[[#This Row],[k_miasto]]</f>
        <v>218501</v>
      </c>
      <c r="I1436">
        <f>Table1[[#This Row],[m_wies]]+Table1[[#This Row],[k_wies]]</f>
        <v>182394</v>
      </c>
      <c r="J1436" s="1">
        <f>Table1[[#This Row],[m_miasto]]*Table1[[#This Row],[wiek]]</f>
        <v>2228580</v>
      </c>
      <c r="K1436" s="1">
        <f>Table1[[#This Row],[m_miasto]]+Table1[[#This Row],[m_wies]]-Table1[[#This Row],[k_miasto]]-Table1[[#This Row],[k_wies]]</f>
        <v>9539</v>
      </c>
      <c r="L1436" s="1" cm="1">
        <f t="array" ref="L1436">_xlfn.IFS(A1435&lt;&gt;Table1[[#This Row],[rok]],0,AND(L1435=0, Table1[[#This Row],[Column1]]&lt;0),Table1[[#This Row],[wiek]]*Table1[[#This Row],[rok]],L1435&lt;&gt;0,L1435,L1435=0,L1435)</f>
        <v>0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x14ac:dyDescent="0.3">
      <c r="A1437">
        <v>2027</v>
      </c>
      <c r="B1437">
        <v>21</v>
      </c>
      <c r="C1437">
        <v>105393</v>
      </c>
      <c r="D1437">
        <v>101266</v>
      </c>
      <c r="E1437">
        <v>89515</v>
      </c>
      <c r="F1437">
        <v>84423</v>
      </c>
      <c r="G1437">
        <f>Table1[[#This Row],[m_miasto]]+Table1[[#This Row],[k_miasto]]+Table1[[#This Row],[m_wies]]+Table1[[#This Row],[k_wies]]</f>
        <v>380597</v>
      </c>
      <c r="H1437">
        <f>Table1[[#This Row],[m_miasto]]+Table1[[#This Row],[k_miasto]]</f>
        <v>206659</v>
      </c>
      <c r="I1437">
        <f>Table1[[#This Row],[m_wies]]+Table1[[#This Row],[k_wies]]</f>
        <v>173938</v>
      </c>
      <c r="J1437" s="1">
        <f>Table1[[#This Row],[m_miasto]]*Table1[[#This Row],[wiek]]</f>
        <v>2213253</v>
      </c>
      <c r="K1437" s="1">
        <f>Table1[[#This Row],[m_miasto]]+Table1[[#This Row],[m_wies]]-Table1[[#This Row],[k_miasto]]-Table1[[#This Row],[k_wies]]</f>
        <v>9219</v>
      </c>
      <c r="L1437" s="1" cm="1">
        <f t="array" ref="L1437">_xlfn.IFS(A1436&lt;&gt;Table1[[#This Row],[rok]],0,AND(L1436=0, Table1[[#This Row],[Column1]]&lt;0),Table1[[#This Row],[wiek]]*Table1[[#This Row],[rok]],L1436&lt;&gt;0,L1436,L1436=0,L1436)</f>
        <v>0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x14ac:dyDescent="0.3">
      <c r="A1438">
        <v>2027</v>
      </c>
      <c r="B1438">
        <v>22</v>
      </c>
      <c r="C1438">
        <v>100791</v>
      </c>
      <c r="D1438">
        <v>96958</v>
      </c>
      <c r="E1438">
        <v>86640</v>
      </c>
      <c r="F1438">
        <v>82104</v>
      </c>
      <c r="G1438">
        <f>Table1[[#This Row],[m_miasto]]+Table1[[#This Row],[k_miasto]]+Table1[[#This Row],[m_wies]]+Table1[[#This Row],[k_wies]]</f>
        <v>366493</v>
      </c>
      <c r="H1438">
        <f>Table1[[#This Row],[m_miasto]]+Table1[[#This Row],[k_miasto]]</f>
        <v>197749</v>
      </c>
      <c r="I1438">
        <f>Table1[[#This Row],[m_wies]]+Table1[[#This Row],[k_wies]]</f>
        <v>168744</v>
      </c>
      <c r="J1438" s="1">
        <f>Table1[[#This Row],[m_miasto]]*Table1[[#This Row],[wiek]]</f>
        <v>2217402</v>
      </c>
      <c r="K1438" s="1">
        <f>Table1[[#This Row],[m_miasto]]+Table1[[#This Row],[m_wies]]-Table1[[#This Row],[k_miasto]]-Table1[[#This Row],[k_wies]]</f>
        <v>8369</v>
      </c>
      <c r="L1438" s="1" cm="1">
        <f t="array" ref="L1438">_xlfn.IFS(A1437&lt;&gt;Table1[[#This Row],[rok]],0,AND(L1437=0, Table1[[#This Row],[Column1]]&lt;0),Table1[[#This Row],[wiek]]*Table1[[#This Row],[rok]],L1437&lt;&gt;0,L1437,L1437=0,L1437)</f>
        <v>0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x14ac:dyDescent="0.3">
      <c r="A1439">
        <v>2027</v>
      </c>
      <c r="B1439">
        <v>23</v>
      </c>
      <c r="C1439">
        <v>97391</v>
      </c>
      <c r="D1439">
        <v>93387</v>
      </c>
      <c r="E1439">
        <v>84606</v>
      </c>
      <c r="F1439">
        <v>79551</v>
      </c>
      <c r="G1439">
        <f>Table1[[#This Row],[m_miasto]]+Table1[[#This Row],[k_miasto]]+Table1[[#This Row],[m_wies]]+Table1[[#This Row],[k_wies]]</f>
        <v>354935</v>
      </c>
      <c r="H1439">
        <f>Table1[[#This Row],[m_miasto]]+Table1[[#This Row],[k_miasto]]</f>
        <v>190778</v>
      </c>
      <c r="I1439">
        <f>Table1[[#This Row],[m_wies]]+Table1[[#This Row],[k_wies]]</f>
        <v>164157</v>
      </c>
      <c r="J1439" s="1">
        <f>Table1[[#This Row],[m_miasto]]*Table1[[#This Row],[wiek]]</f>
        <v>2239993</v>
      </c>
      <c r="K1439" s="1">
        <f>Table1[[#This Row],[m_miasto]]+Table1[[#This Row],[m_wies]]-Table1[[#This Row],[k_miasto]]-Table1[[#This Row],[k_wies]]</f>
        <v>9059</v>
      </c>
      <c r="L1439" s="1" cm="1">
        <f t="array" ref="L1439">_xlfn.IFS(A1438&lt;&gt;Table1[[#This Row],[rok]],0,AND(L1438=0, Table1[[#This Row],[Column1]]&lt;0),Table1[[#This Row],[wiek]]*Table1[[#This Row],[rok]],L1438&lt;&gt;0,L1438,L1438=0,L1438)</f>
        <v>0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x14ac:dyDescent="0.3">
      <c r="A1440">
        <v>2027</v>
      </c>
      <c r="B1440">
        <v>24</v>
      </c>
      <c r="C1440">
        <v>94557</v>
      </c>
      <c r="D1440">
        <v>91882</v>
      </c>
      <c r="E1440">
        <v>83959</v>
      </c>
      <c r="F1440">
        <v>78478</v>
      </c>
      <c r="G1440">
        <f>Table1[[#This Row],[m_miasto]]+Table1[[#This Row],[k_miasto]]+Table1[[#This Row],[m_wies]]+Table1[[#This Row],[k_wies]]</f>
        <v>348876</v>
      </c>
      <c r="H1440">
        <f>Table1[[#This Row],[m_miasto]]+Table1[[#This Row],[k_miasto]]</f>
        <v>186439</v>
      </c>
      <c r="I1440">
        <f>Table1[[#This Row],[m_wies]]+Table1[[#This Row],[k_wies]]</f>
        <v>162437</v>
      </c>
      <c r="J1440" s="1">
        <f>Table1[[#This Row],[m_miasto]]*Table1[[#This Row],[wiek]]</f>
        <v>2269368</v>
      </c>
      <c r="K1440" s="1">
        <f>Table1[[#This Row],[m_miasto]]+Table1[[#This Row],[m_wies]]-Table1[[#This Row],[k_miasto]]-Table1[[#This Row],[k_wies]]</f>
        <v>8156</v>
      </c>
      <c r="L1440" s="1" cm="1">
        <f t="array" ref="L1440">_xlfn.IFS(A1439&lt;&gt;Table1[[#This Row],[rok]],0,AND(L1439=0, Table1[[#This Row],[Column1]]&lt;0),Table1[[#This Row],[wiek]]*Table1[[#This Row],[rok]],L1439&lt;&gt;0,L1439,L1439=0,L1439)</f>
        <v>0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x14ac:dyDescent="0.3">
      <c r="A1441">
        <v>2027</v>
      </c>
      <c r="B1441">
        <v>25</v>
      </c>
      <c r="C1441">
        <v>95257</v>
      </c>
      <c r="D1441">
        <v>92412</v>
      </c>
      <c r="E1441">
        <v>85349</v>
      </c>
      <c r="F1441">
        <v>79463</v>
      </c>
      <c r="G1441">
        <f>Table1[[#This Row],[m_miasto]]+Table1[[#This Row],[k_miasto]]+Table1[[#This Row],[m_wies]]+Table1[[#This Row],[k_wies]]</f>
        <v>352481</v>
      </c>
      <c r="H1441">
        <f>Table1[[#This Row],[m_miasto]]+Table1[[#This Row],[k_miasto]]</f>
        <v>187669</v>
      </c>
      <c r="I1441">
        <f>Table1[[#This Row],[m_wies]]+Table1[[#This Row],[k_wies]]</f>
        <v>164812</v>
      </c>
      <c r="J1441" s="1">
        <f>Table1[[#This Row],[m_miasto]]*Table1[[#This Row],[wiek]]</f>
        <v>2381425</v>
      </c>
      <c r="K1441" s="1">
        <f>Table1[[#This Row],[m_miasto]]+Table1[[#This Row],[m_wies]]-Table1[[#This Row],[k_miasto]]-Table1[[#This Row],[k_wies]]</f>
        <v>8731</v>
      </c>
      <c r="L1441" s="1" cm="1">
        <f t="array" ref="L1441">_xlfn.IFS(A1440&lt;&gt;Table1[[#This Row],[rok]],0,AND(L1440=0, Table1[[#This Row],[Column1]]&lt;0),Table1[[#This Row],[wiek]]*Table1[[#This Row],[rok]],L1440&lt;&gt;0,L1440,L1440=0,L1440)</f>
        <v>0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x14ac:dyDescent="0.3">
      <c r="A1442">
        <v>2027</v>
      </c>
      <c r="B1442">
        <v>26</v>
      </c>
      <c r="C1442">
        <v>99159</v>
      </c>
      <c r="D1442">
        <v>96507</v>
      </c>
      <c r="E1442">
        <v>87787</v>
      </c>
      <c r="F1442">
        <v>81554</v>
      </c>
      <c r="G1442">
        <f>Table1[[#This Row],[m_miasto]]+Table1[[#This Row],[k_miasto]]+Table1[[#This Row],[m_wies]]+Table1[[#This Row],[k_wies]]</f>
        <v>365007</v>
      </c>
      <c r="H1442">
        <f>Table1[[#This Row],[m_miasto]]+Table1[[#This Row],[k_miasto]]</f>
        <v>195666</v>
      </c>
      <c r="I1442">
        <f>Table1[[#This Row],[m_wies]]+Table1[[#This Row],[k_wies]]</f>
        <v>169341</v>
      </c>
      <c r="J1442" s="1">
        <f>Table1[[#This Row],[m_miasto]]*Table1[[#This Row],[wiek]]</f>
        <v>2578134</v>
      </c>
      <c r="K1442" s="1">
        <f>Table1[[#This Row],[m_miasto]]+Table1[[#This Row],[m_wies]]-Table1[[#This Row],[k_miasto]]-Table1[[#This Row],[k_wies]]</f>
        <v>8885</v>
      </c>
      <c r="L1442" s="1" cm="1">
        <f t="array" ref="L1442">_xlfn.IFS(A1441&lt;&gt;Table1[[#This Row],[rok]],0,AND(L1441=0, Table1[[#This Row],[Column1]]&lt;0),Table1[[#This Row],[wiek]]*Table1[[#This Row],[rok]],L1441&lt;&gt;0,L1441,L1441=0,L1441)</f>
        <v>0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x14ac:dyDescent="0.3">
      <c r="A1443">
        <v>2027</v>
      </c>
      <c r="B1443">
        <v>27</v>
      </c>
      <c r="C1443">
        <v>102355</v>
      </c>
      <c r="D1443">
        <v>99891</v>
      </c>
      <c r="E1443">
        <v>89888</v>
      </c>
      <c r="F1443">
        <v>83042</v>
      </c>
      <c r="G1443">
        <f>Table1[[#This Row],[m_miasto]]+Table1[[#This Row],[k_miasto]]+Table1[[#This Row],[m_wies]]+Table1[[#This Row],[k_wies]]</f>
        <v>375176</v>
      </c>
      <c r="H1443">
        <f>Table1[[#This Row],[m_miasto]]+Table1[[#This Row],[k_miasto]]</f>
        <v>202246</v>
      </c>
      <c r="I1443">
        <f>Table1[[#This Row],[m_wies]]+Table1[[#This Row],[k_wies]]</f>
        <v>172930</v>
      </c>
      <c r="J1443" s="1">
        <f>Table1[[#This Row],[m_miasto]]*Table1[[#This Row],[wiek]]</f>
        <v>2763585</v>
      </c>
      <c r="K1443" s="1">
        <f>Table1[[#This Row],[m_miasto]]+Table1[[#This Row],[m_wies]]-Table1[[#This Row],[k_miasto]]-Table1[[#This Row],[k_wies]]</f>
        <v>9310</v>
      </c>
      <c r="L1443" s="1" cm="1">
        <f t="array" ref="L1443">_xlfn.IFS(A1442&lt;&gt;Table1[[#This Row],[rok]],0,AND(L1442=0, Table1[[#This Row],[Column1]]&lt;0),Table1[[#This Row],[wiek]]*Table1[[#This Row],[rok]],L1442&lt;&gt;0,L1442,L1442=0,L1442)</f>
        <v>0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x14ac:dyDescent="0.3">
      <c r="A1444">
        <v>2027</v>
      </c>
      <c r="B1444">
        <v>28</v>
      </c>
      <c r="C1444">
        <v>103053</v>
      </c>
      <c r="D1444">
        <v>100892</v>
      </c>
      <c r="E1444">
        <v>90815</v>
      </c>
      <c r="F1444">
        <v>83683</v>
      </c>
      <c r="G1444">
        <f>Table1[[#This Row],[m_miasto]]+Table1[[#This Row],[k_miasto]]+Table1[[#This Row],[m_wies]]+Table1[[#This Row],[k_wies]]</f>
        <v>378443</v>
      </c>
      <c r="H1444">
        <f>Table1[[#This Row],[m_miasto]]+Table1[[#This Row],[k_miasto]]</f>
        <v>203945</v>
      </c>
      <c r="I1444">
        <f>Table1[[#This Row],[m_wies]]+Table1[[#This Row],[k_wies]]</f>
        <v>174498</v>
      </c>
      <c r="J1444" s="1">
        <f>Table1[[#This Row],[m_miasto]]*Table1[[#This Row],[wiek]]</f>
        <v>2885484</v>
      </c>
      <c r="K1444" s="1">
        <f>Table1[[#This Row],[m_miasto]]+Table1[[#This Row],[m_wies]]-Table1[[#This Row],[k_miasto]]-Table1[[#This Row],[k_wies]]</f>
        <v>9293</v>
      </c>
      <c r="L1444" s="1" cm="1">
        <f t="array" ref="L1444">_xlfn.IFS(A1443&lt;&gt;Table1[[#This Row],[rok]],0,AND(L1443=0, Table1[[#This Row],[Column1]]&lt;0),Table1[[#This Row],[wiek]]*Table1[[#This Row],[rok]],L1443&lt;&gt;0,L1443,L1443=0,L1443)</f>
        <v>0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x14ac:dyDescent="0.3">
      <c r="A1445">
        <v>2027</v>
      </c>
      <c r="B1445">
        <v>29</v>
      </c>
      <c r="C1445">
        <v>106860</v>
      </c>
      <c r="D1445">
        <v>104324</v>
      </c>
      <c r="E1445">
        <v>93210</v>
      </c>
      <c r="F1445">
        <v>85148</v>
      </c>
      <c r="G1445">
        <f>Table1[[#This Row],[m_miasto]]+Table1[[#This Row],[k_miasto]]+Table1[[#This Row],[m_wies]]+Table1[[#This Row],[k_wies]]</f>
        <v>389542</v>
      </c>
      <c r="H1445">
        <f>Table1[[#This Row],[m_miasto]]+Table1[[#This Row],[k_miasto]]</f>
        <v>211184</v>
      </c>
      <c r="I1445">
        <f>Table1[[#This Row],[m_wies]]+Table1[[#This Row],[k_wies]]</f>
        <v>178358</v>
      </c>
      <c r="J1445" s="1">
        <f>Table1[[#This Row],[m_miasto]]*Table1[[#This Row],[wiek]]</f>
        <v>3098940</v>
      </c>
      <c r="K1445" s="1">
        <f>Table1[[#This Row],[m_miasto]]+Table1[[#This Row],[m_wies]]-Table1[[#This Row],[k_miasto]]-Table1[[#This Row],[k_wies]]</f>
        <v>10598</v>
      </c>
      <c r="L1445" s="1" cm="1">
        <f t="array" ref="L1445">_xlfn.IFS(A1444&lt;&gt;Table1[[#This Row],[rok]],0,AND(L1444=0, Table1[[#This Row],[Column1]]&lt;0),Table1[[#This Row],[wiek]]*Table1[[#This Row],[rok]],L1444&lt;&gt;0,L1444,L1444=0,L1444)</f>
        <v>0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x14ac:dyDescent="0.3">
      <c r="A1446">
        <v>2027</v>
      </c>
      <c r="B1446">
        <v>30</v>
      </c>
      <c r="C1446">
        <v>113513</v>
      </c>
      <c r="D1446">
        <v>112732</v>
      </c>
      <c r="E1446">
        <v>94353</v>
      </c>
      <c r="F1446">
        <v>85202</v>
      </c>
      <c r="G1446">
        <f>Table1[[#This Row],[m_miasto]]+Table1[[#This Row],[k_miasto]]+Table1[[#This Row],[m_wies]]+Table1[[#This Row],[k_wies]]</f>
        <v>405800</v>
      </c>
      <c r="H1446">
        <f>Table1[[#This Row],[m_miasto]]+Table1[[#This Row],[k_miasto]]</f>
        <v>226245</v>
      </c>
      <c r="I1446">
        <f>Table1[[#This Row],[m_wies]]+Table1[[#This Row],[k_wies]]</f>
        <v>179555</v>
      </c>
      <c r="J1446" s="1">
        <f>Table1[[#This Row],[m_miasto]]*Table1[[#This Row],[wiek]]</f>
        <v>3405390</v>
      </c>
      <c r="K1446" s="1">
        <f>Table1[[#This Row],[m_miasto]]+Table1[[#This Row],[m_wies]]-Table1[[#This Row],[k_miasto]]-Table1[[#This Row],[k_wies]]</f>
        <v>9932</v>
      </c>
      <c r="L1446" s="1" cm="1">
        <f t="array" ref="L1446">_xlfn.IFS(A1445&lt;&gt;Table1[[#This Row],[rok]],0,AND(L1445=0, Table1[[#This Row],[Column1]]&lt;0),Table1[[#This Row],[wiek]]*Table1[[#This Row],[rok]],L1445&lt;&gt;0,L1445,L1445=0,L1445)</f>
        <v>0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x14ac:dyDescent="0.3">
      <c r="A1447">
        <v>2027</v>
      </c>
      <c r="B1447">
        <v>31</v>
      </c>
      <c r="C1447">
        <v>118647</v>
      </c>
      <c r="D1447">
        <v>117501</v>
      </c>
      <c r="E1447">
        <v>97872</v>
      </c>
      <c r="F1447">
        <v>88040</v>
      </c>
      <c r="G1447">
        <f>Table1[[#This Row],[m_miasto]]+Table1[[#This Row],[k_miasto]]+Table1[[#This Row],[m_wies]]+Table1[[#This Row],[k_wies]]</f>
        <v>422060</v>
      </c>
      <c r="H1447">
        <f>Table1[[#This Row],[m_miasto]]+Table1[[#This Row],[k_miasto]]</f>
        <v>236148</v>
      </c>
      <c r="I1447">
        <f>Table1[[#This Row],[m_wies]]+Table1[[#This Row],[k_wies]]</f>
        <v>185912</v>
      </c>
      <c r="J1447" s="1">
        <f>Table1[[#This Row],[m_miasto]]*Table1[[#This Row],[wiek]]</f>
        <v>3678057</v>
      </c>
      <c r="K1447" s="1">
        <f>Table1[[#This Row],[m_miasto]]+Table1[[#This Row],[m_wies]]-Table1[[#This Row],[k_miasto]]-Table1[[#This Row],[k_wies]]</f>
        <v>10978</v>
      </c>
      <c r="L1447" s="1" cm="1">
        <f t="array" ref="L1447">_xlfn.IFS(A1446&lt;&gt;Table1[[#This Row],[rok]],0,AND(L1446=0, Table1[[#This Row],[Column1]]&lt;0),Table1[[#This Row],[wiek]]*Table1[[#This Row],[rok]],L1446&lt;&gt;0,L1446,L1446=0,L1446)</f>
        <v>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x14ac:dyDescent="0.3">
      <c r="A1448">
        <v>2027</v>
      </c>
      <c r="B1448">
        <v>32</v>
      </c>
      <c r="C1448">
        <v>119128</v>
      </c>
      <c r="D1448">
        <v>117951</v>
      </c>
      <c r="E1448">
        <v>102451</v>
      </c>
      <c r="F1448">
        <v>94165</v>
      </c>
      <c r="G1448">
        <f>Table1[[#This Row],[m_miasto]]+Table1[[#This Row],[k_miasto]]+Table1[[#This Row],[m_wies]]+Table1[[#This Row],[k_wies]]</f>
        <v>433695</v>
      </c>
      <c r="H1448">
        <f>Table1[[#This Row],[m_miasto]]+Table1[[#This Row],[k_miasto]]</f>
        <v>237079</v>
      </c>
      <c r="I1448">
        <f>Table1[[#This Row],[m_wies]]+Table1[[#This Row],[k_wies]]</f>
        <v>196616</v>
      </c>
      <c r="J1448" s="1">
        <f>Table1[[#This Row],[m_miasto]]*Table1[[#This Row],[wiek]]</f>
        <v>3812096</v>
      </c>
      <c r="K1448" s="1">
        <f>Table1[[#This Row],[m_miasto]]+Table1[[#This Row],[m_wies]]-Table1[[#This Row],[k_miasto]]-Table1[[#This Row],[k_wies]]</f>
        <v>9463</v>
      </c>
      <c r="L1448" s="1" cm="1">
        <f t="array" ref="L1448">_xlfn.IFS(A1447&lt;&gt;Table1[[#This Row],[rok]],0,AND(L1447=0, Table1[[#This Row],[Column1]]&lt;0),Table1[[#This Row],[wiek]]*Table1[[#This Row],[rok]],L1447&lt;&gt;0,L1447,L1447=0,L1447)</f>
        <v>0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x14ac:dyDescent="0.3">
      <c r="A1449">
        <v>2027</v>
      </c>
      <c r="B1449">
        <v>33</v>
      </c>
      <c r="C1449">
        <v>128513</v>
      </c>
      <c r="D1449">
        <v>128027</v>
      </c>
      <c r="E1449">
        <v>106146</v>
      </c>
      <c r="F1449">
        <v>97947</v>
      </c>
      <c r="G1449">
        <f>Table1[[#This Row],[m_miasto]]+Table1[[#This Row],[k_miasto]]+Table1[[#This Row],[m_wies]]+Table1[[#This Row],[k_wies]]</f>
        <v>460633</v>
      </c>
      <c r="H1449">
        <f>Table1[[#This Row],[m_miasto]]+Table1[[#This Row],[k_miasto]]</f>
        <v>256540</v>
      </c>
      <c r="I1449">
        <f>Table1[[#This Row],[m_wies]]+Table1[[#This Row],[k_wies]]</f>
        <v>204093</v>
      </c>
      <c r="J1449" s="1">
        <f>Table1[[#This Row],[m_miasto]]*Table1[[#This Row],[wiek]]</f>
        <v>4240929</v>
      </c>
      <c r="K1449" s="1">
        <f>Table1[[#This Row],[m_miasto]]+Table1[[#This Row],[m_wies]]-Table1[[#This Row],[k_miasto]]-Table1[[#This Row],[k_wies]]</f>
        <v>8685</v>
      </c>
      <c r="L1449" s="1" cm="1">
        <f t="array" ref="L1449">_xlfn.IFS(A1448&lt;&gt;Table1[[#This Row],[rok]],0,AND(L1448=0, Table1[[#This Row],[Column1]]&lt;0),Table1[[#This Row],[wiek]]*Table1[[#This Row],[rok]],L1448&lt;&gt;0,L1448,L1448=0,L1448)</f>
        <v>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x14ac:dyDescent="0.3">
      <c r="A1450">
        <v>2027</v>
      </c>
      <c r="B1450">
        <v>34</v>
      </c>
      <c r="C1450">
        <v>133707</v>
      </c>
      <c r="D1450">
        <v>132654</v>
      </c>
      <c r="E1450">
        <v>111042</v>
      </c>
      <c r="F1450">
        <v>101705</v>
      </c>
      <c r="G1450">
        <f>Table1[[#This Row],[m_miasto]]+Table1[[#This Row],[k_miasto]]+Table1[[#This Row],[m_wies]]+Table1[[#This Row],[k_wies]]</f>
        <v>479108</v>
      </c>
      <c r="H1450">
        <f>Table1[[#This Row],[m_miasto]]+Table1[[#This Row],[k_miasto]]</f>
        <v>266361</v>
      </c>
      <c r="I1450">
        <f>Table1[[#This Row],[m_wies]]+Table1[[#This Row],[k_wies]]</f>
        <v>212747</v>
      </c>
      <c r="J1450" s="1">
        <f>Table1[[#This Row],[m_miasto]]*Table1[[#This Row],[wiek]]</f>
        <v>4546038</v>
      </c>
      <c r="K1450" s="1">
        <f>Table1[[#This Row],[m_miasto]]+Table1[[#This Row],[m_wies]]-Table1[[#This Row],[k_miasto]]-Table1[[#This Row],[k_wies]]</f>
        <v>10390</v>
      </c>
      <c r="L1450" s="1" cm="1">
        <f t="array" ref="L1450">_xlfn.IFS(A1449&lt;&gt;Table1[[#This Row],[rok]],0,AND(L1449=0, Table1[[#This Row],[Column1]]&lt;0),Table1[[#This Row],[wiek]]*Table1[[#This Row],[rok]],L1449&lt;&gt;0,L1449,L1449=0,L1449)</f>
        <v>0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x14ac:dyDescent="0.3">
      <c r="A1451">
        <v>2027</v>
      </c>
      <c r="B1451">
        <v>35</v>
      </c>
      <c r="C1451">
        <v>138010</v>
      </c>
      <c r="D1451">
        <v>136427</v>
      </c>
      <c r="E1451">
        <v>115635</v>
      </c>
      <c r="F1451">
        <v>107008</v>
      </c>
      <c r="G1451">
        <f>Table1[[#This Row],[m_miasto]]+Table1[[#This Row],[k_miasto]]+Table1[[#This Row],[m_wies]]+Table1[[#This Row],[k_wies]]</f>
        <v>497080</v>
      </c>
      <c r="H1451">
        <f>Table1[[#This Row],[m_miasto]]+Table1[[#This Row],[k_miasto]]</f>
        <v>274437</v>
      </c>
      <c r="I1451">
        <f>Table1[[#This Row],[m_wies]]+Table1[[#This Row],[k_wies]]</f>
        <v>222643</v>
      </c>
      <c r="J1451" s="1">
        <f>Table1[[#This Row],[m_miasto]]*Table1[[#This Row],[wiek]]</f>
        <v>4830350</v>
      </c>
      <c r="K1451" s="1">
        <f>Table1[[#This Row],[m_miasto]]+Table1[[#This Row],[m_wies]]-Table1[[#This Row],[k_miasto]]-Table1[[#This Row],[k_wies]]</f>
        <v>10210</v>
      </c>
      <c r="L1451" s="1" cm="1">
        <f t="array" ref="L1451">_xlfn.IFS(A1450&lt;&gt;Table1[[#This Row],[rok]],0,AND(L1450=0, Table1[[#This Row],[Column1]]&lt;0),Table1[[#This Row],[wiek]]*Table1[[#This Row],[rok]],L1450&lt;&gt;0,L1450,L1450=0,L1450)</f>
        <v>0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x14ac:dyDescent="0.3">
      <c r="A1452">
        <v>2027</v>
      </c>
      <c r="B1452">
        <v>36</v>
      </c>
      <c r="C1452">
        <v>149569</v>
      </c>
      <c r="D1452">
        <v>148487</v>
      </c>
      <c r="E1452">
        <v>119310</v>
      </c>
      <c r="F1452">
        <v>108859</v>
      </c>
      <c r="G1452">
        <f>Table1[[#This Row],[m_miasto]]+Table1[[#This Row],[k_miasto]]+Table1[[#This Row],[m_wies]]+Table1[[#This Row],[k_wies]]</f>
        <v>526225</v>
      </c>
      <c r="H1452">
        <f>Table1[[#This Row],[m_miasto]]+Table1[[#This Row],[k_miasto]]</f>
        <v>298056</v>
      </c>
      <c r="I1452">
        <f>Table1[[#This Row],[m_wies]]+Table1[[#This Row],[k_wies]]</f>
        <v>228169</v>
      </c>
      <c r="J1452" s="1">
        <f>Table1[[#This Row],[m_miasto]]*Table1[[#This Row],[wiek]]</f>
        <v>5384484</v>
      </c>
      <c r="K1452" s="1">
        <f>Table1[[#This Row],[m_miasto]]+Table1[[#This Row],[m_wies]]-Table1[[#This Row],[k_miasto]]-Table1[[#This Row],[k_wies]]</f>
        <v>11533</v>
      </c>
      <c r="L1452" s="1" cm="1">
        <f t="array" ref="L1452">_xlfn.IFS(A1451&lt;&gt;Table1[[#This Row],[rok]],0,AND(L1451=0, Table1[[#This Row],[Column1]]&lt;0),Table1[[#This Row],[wiek]]*Table1[[#This Row],[rok]],L1451&lt;&gt;0,L1451,L1451=0,L1451)</f>
        <v>0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x14ac:dyDescent="0.3">
      <c r="A1453">
        <v>2027</v>
      </c>
      <c r="B1453">
        <v>37</v>
      </c>
      <c r="C1453">
        <v>154740</v>
      </c>
      <c r="D1453">
        <v>154139</v>
      </c>
      <c r="E1453">
        <v>119575</v>
      </c>
      <c r="F1453">
        <v>109476</v>
      </c>
      <c r="G1453">
        <f>Table1[[#This Row],[m_miasto]]+Table1[[#This Row],[k_miasto]]+Table1[[#This Row],[m_wies]]+Table1[[#This Row],[k_wies]]</f>
        <v>537930</v>
      </c>
      <c r="H1453">
        <f>Table1[[#This Row],[m_miasto]]+Table1[[#This Row],[k_miasto]]</f>
        <v>308879</v>
      </c>
      <c r="I1453">
        <f>Table1[[#This Row],[m_wies]]+Table1[[#This Row],[k_wies]]</f>
        <v>229051</v>
      </c>
      <c r="J1453" s="1">
        <f>Table1[[#This Row],[m_miasto]]*Table1[[#This Row],[wiek]]</f>
        <v>5725380</v>
      </c>
      <c r="K1453" s="1">
        <f>Table1[[#This Row],[m_miasto]]+Table1[[#This Row],[m_wies]]-Table1[[#This Row],[k_miasto]]-Table1[[#This Row],[k_wies]]</f>
        <v>10700</v>
      </c>
      <c r="L1453" s="1" cm="1">
        <f t="array" ref="L1453">_xlfn.IFS(A1452&lt;&gt;Table1[[#This Row],[rok]],0,AND(L1452=0, Table1[[#This Row],[Column1]]&lt;0),Table1[[#This Row],[wiek]]*Table1[[#This Row],[rok]],L1452&lt;&gt;0,L1452,L1452=0,L1452)</f>
        <v>0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x14ac:dyDescent="0.3">
      <c r="A1454">
        <v>2027</v>
      </c>
      <c r="B1454">
        <v>38</v>
      </c>
      <c r="C1454">
        <v>157257</v>
      </c>
      <c r="D1454">
        <v>156408</v>
      </c>
      <c r="E1454">
        <v>118865</v>
      </c>
      <c r="F1454">
        <v>109381</v>
      </c>
      <c r="G1454">
        <f>Table1[[#This Row],[m_miasto]]+Table1[[#This Row],[k_miasto]]+Table1[[#This Row],[m_wies]]+Table1[[#This Row],[k_wies]]</f>
        <v>541911</v>
      </c>
      <c r="H1454">
        <f>Table1[[#This Row],[m_miasto]]+Table1[[#This Row],[k_miasto]]</f>
        <v>313665</v>
      </c>
      <c r="I1454">
        <f>Table1[[#This Row],[m_wies]]+Table1[[#This Row],[k_wies]]</f>
        <v>228246</v>
      </c>
      <c r="J1454" s="1">
        <f>Table1[[#This Row],[m_miasto]]*Table1[[#This Row],[wiek]]</f>
        <v>5975766</v>
      </c>
      <c r="K1454" s="1">
        <f>Table1[[#This Row],[m_miasto]]+Table1[[#This Row],[m_wies]]-Table1[[#This Row],[k_miasto]]-Table1[[#This Row],[k_wies]]</f>
        <v>10333</v>
      </c>
      <c r="L1454" s="1" cm="1">
        <f t="array" ref="L1454">_xlfn.IFS(A1453&lt;&gt;Table1[[#This Row],[rok]],0,AND(L1453=0, Table1[[#This Row],[Column1]]&lt;0),Table1[[#This Row],[wiek]]*Table1[[#This Row],[rok]],L1453&lt;&gt;0,L1453,L1453=0,L1453)</f>
        <v>0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x14ac:dyDescent="0.3">
      <c r="A1455">
        <v>2027</v>
      </c>
      <c r="B1455">
        <v>39</v>
      </c>
      <c r="C1455">
        <v>162318</v>
      </c>
      <c r="D1455">
        <v>163325</v>
      </c>
      <c r="E1455">
        <v>121003</v>
      </c>
      <c r="F1455">
        <v>111280</v>
      </c>
      <c r="G1455">
        <f>Table1[[#This Row],[m_miasto]]+Table1[[#This Row],[k_miasto]]+Table1[[#This Row],[m_wies]]+Table1[[#This Row],[k_wies]]</f>
        <v>557926</v>
      </c>
      <c r="H1455">
        <f>Table1[[#This Row],[m_miasto]]+Table1[[#This Row],[k_miasto]]</f>
        <v>325643</v>
      </c>
      <c r="I1455">
        <f>Table1[[#This Row],[m_wies]]+Table1[[#This Row],[k_wies]]</f>
        <v>232283</v>
      </c>
      <c r="J1455" s="1">
        <f>Table1[[#This Row],[m_miasto]]*Table1[[#This Row],[wiek]]</f>
        <v>6330402</v>
      </c>
      <c r="K1455" s="1">
        <f>Table1[[#This Row],[m_miasto]]+Table1[[#This Row],[m_wies]]-Table1[[#This Row],[k_miasto]]-Table1[[#This Row],[k_wies]]</f>
        <v>8716</v>
      </c>
      <c r="L1455" s="1" cm="1">
        <f t="array" ref="L1455">_xlfn.IFS(A1454&lt;&gt;Table1[[#This Row],[rok]],0,AND(L1454=0, Table1[[#This Row],[Column1]]&lt;0),Table1[[#This Row],[wiek]]*Table1[[#This Row],[rok]],L1454&lt;&gt;0,L1454,L1454=0,L1454)</f>
        <v>0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x14ac:dyDescent="0.3">
      <c r="A1456">
        <v>2027</v>
      </c>
      <c r="B1456">
        <v>40</v>
      </c>
      <c r="C1456">
        <v>167089</v>
      </c>
      <c r="D1456">
        <v>167027</v>
      </c>
      <c r="E1456">
        <v>121466</v>
      </c>
      <c r="F1456">
        <v>111959</v>
      </c>
      <c r="G1456">
        <f>Table1[[#This Row],[m_miasto]]+Table1[[#This Row],[k_miasto]]+Table1[[#This Row],[m_wies]]+Table1[[#This Row],[k_wies]]</f>
        <v>567541</v>
      </c>
      <c r="H1456">
        <f>Table1[[#This Row],[m_miasto]]+Table1[[#This Row],[k_miasto]]</f>
        <v>334116</v>
      </c>
      <c r="I1456">
        <f>Table1[[#This Row],[m_wies]]+Table1[[#This Row],[k_wies]]</f>
        <v>233425</v>
      </c>
      <c r="J1456" s="1">
        <f>Table1[[#This Row],[m_miasto]]*Table1[[#This Row],[wiek]]</f>
        <v>6683560</v>
      </c>
      <c r="K1456" s="1">
        <f>Table1[[#This Row],[m_miasto]]+Table1[[#This Row],[m_wies]]-Table1[[#This Row],[k_miasto]]-Table1[[#This Row],[k_wies]]</f>
        <v>9569</v>
      </c>
      <c r="L1456" s="1" cm="1">
        <f t="array" ref="L1456">_xlfn.IFS(A1455&lt;&gt;Table1[[#This Row],[rok]],0,AND(L1455=0, Table1[[#This Row],[Column1]]&lt;0),Table1[[#This Row],[wiek]]*Table1[[#This Row],[rok]],L1455&lt;&gt;0,L1455,L1455=0,L1455)</f>
        <v>0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x14ac:dyDescent="0.3">
      <c r="A1457">
        <v>2027</v>
      </c>
      <c r="B1457">
        <v>41</v>
      </c>
      <c r="C1457">
        <v>175254</v>
      </c>
      <c r="D1457">
        <v>176104</v>
      </c>
      <c r="E1457">
        <v>124146</v>
      </c>
      <c r="F1457">
        <v>115947</v>
      </c>
      <c r="G1457">
        <f>Table1[[#This Row],[m_miasto]]+Table1[[#This Row],[k_miasto]]+Table1[[#This Row],[m_wies]]+Table1[[#This Row],[k_wies]]</f>
        <v>591451</v>
      </c>
      <c r="H1457">
        <f>Table1[[#This Row],[m_miasto]]+Table1[[#This Row],[k_miasto]]</f>
        <v>351358</v>
      </c>
      <c r="I1457">
        <f>Table1[[#This Row],[m_wies]]+Table1[[#This Row],[k_wies]]</f>
        <v>240093</v>
      </c>
      <c r="J1457" s="1">
        <f>Table1[[#This Row],[m_miasto]]*Table1[[#This Row],[wiek]]</f>
        <v>7185414</v>
      </c>
      <c r="K1457" s="1">
        <f>Table1[[#This Row],[m_miasto]]+Table1[[#This Row],[m_wies]]-Table1[[#This Row],[k_miasto]]-Table1[[#This Row],[k_wies]]</f>
        <v>7349</v>
      </c>
      <c r="L1457" s="1" cm="1">
        <f t="array" ref="L1457">_xlfn.IFS(A1456&lt;&gt;Table1[[#This Row],[rok]],0,AND(L1456=0, Table1[[#This Row],[Column1]]&lt;0),Table1[[#This Row],[wiek]]*Table1[[#This Row],[rok]],L1456&lt;&gt;0,L1456,L1456=0,L1456)</f>
        <v>0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x14ac:dyDescent="0.3">
      <c r="A1458">
        <v>2027</v>
      </c>
      <c r="B1458">
        <v>42</v>
      </c>
      <c r="C1458">
        <v>186114</v>
      </c>
      <c r="D1458">
        <v>187273</v>
      </c>
      <c r="E1458">
        <v>129968</v>
      </c>
      <c r="F1458">
        <v>121349</v>
      </c>
      <c r="G1458">
        <f>Table1[[#This Row],[m_miasto]]+Table1[[#This Row],[k_miasto]]+Table1[[#This Row],[m_wies]]+Table1[[#This Row],[k_wies]]</f>
        <v>624704</v>
      </c>
      <c r="H1458">
        <f>Table1[[#This Row],[m_miasto]]+Table1[[#This Row],[k_miasto]]</f>
        <v>373387</v>
      </c>
      <c r="I1458">
        <f>Table1[[#This Row],[m_wies]]+Table1[[#This Row],[k_wies]]</f>
        <v>251317</v>
      </c>
      <c r="J1458" s="1">
        <f>Table1[[#This Row],[m_miasto]]*Table1[[#This Row],[wiek]]</f>
        <v>7816788</v>
      </c>
      <c r="K1458" s="1">
        <f>Table1[[#This Row],[m_miasto]]+Table1[[#This Row],[m_wies]]-Table1[[#This Row],[k_miasto]]-Table1[[#This Row],[k_wies]]</f>
        <v>7460</v>
      </c>
      <c r="L1458" s="1" cm="1">
        <f t="array" ref="L1458">_xlfn.IFS(A1457&lt;&gt;Table1[[#This Row],[rok]],0,AND(L1457=0, Table1[[#This Row],[Column1]]&lt;0),Table1[[#This Row],[wiek]]*Table1[[#This Row],[rok]],L1457&lt;&gt;0,L1457,L1457=0,L1457)</f>
        <v>0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x14ac:dyDescent="0.3">
      <c r="A1459">
        <v>2027</v>
      </c>
      <c r="B1459">
        <v>43</v>
      </c>
      <c r="C1459">
        <v>193577</v>
      </c>
      <c r="D1459">
        <v>194086</v>
      </c>
      <c r="E1459">
        <v>131877</v>
      </c>
      <c r="F1459">
        <v>123644</v>
      </c>
      <c r="G1459">
        <f>Table1[[#This Row],[m_miasto]]+Table1[[#This Row],[k_miasto]]+Table1[[#This Row],[m_wies]]+Table1[[#This Row],[k_wies]]</f>
        <v>643184</v>
      </c>
      <c r="H1459">
        <f>Table1[[#This Row],[m_miasto]]+Table1[[#This Row],[k_miasto]]</f>
        <v>387663</v>
      </c>
      <c r="I1459">
        <f>Table1[[#This Row],[m_wies]]+Table1[[#This Row],[k_wies]]</f>
        <v>255521</v>
      </c>
      <c r="J1459" s="1">
        <f>Table1[[#This Row],[m_miasto]]*Table1[[#This Row],[wiek]]</f>
        <v>8323811</v>
      </c>
      <c r="K1459" s="1">
        <f>Table1[[#This Row],[m_miasto]]+Table1[[#This Row],[m_wies]]-Table1[[#This Row],[k_miasto]]-Table1[[#This Row],[k_wies]]</f>
        <v>7724</v>
      </c>
      <c r="L1459" s="1" cm="1">
        <f t="array" ref="L1459">_xlfn.IFS(A1458&lt;&gt;Table1[[#This Row],[rok]],0,AND(L1458=0, Table1[[#This Row],[Column1]]&lt;0),Table1[[#This Row],[wiek]]*Table1[[#This Row],[rok]],L1458&lt;&gt;0,L1458,L1458=0,L1458)</f>
        <v>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x14ac:dyDescent="0.3">
      <c r="A1460">
        <v>2027</v>
      </c>
      <c r="B1460">
        <v>44</v>
      </c>
      <c r="C1460">
        <v>198995</v>
      </c>
      <c r="D1460">
        <v>200773</v>
      </c>
      <c r="E1460">
        <v>134282</v>
      </c>
      <c r="F1460">
        <v>127108</v>
      </c>
      <c r="G1460">
        <f>Table1[[#This Row],[m_miasto]]+Table1[[#This Row],[k_miasto]]+Table1[[#This Row],[m_wies]]+Table1[[#This Row],[k_wies]]</f>
        <v>661158</v>
      </c>
      <c r="H1460">
        <f>Table1[[#This Row],[m_miasto]]+Table1[[#This Row],[k_miasto]]</f>
        <v>399768</v>
      </c>
      <c r="I1460">
        <f>Table1[[#This Row],[m_wies]]+Table1[[#This Row],[k_wies]]</f>
        <v>261390</v>
      </c>
      <c r="J1460" s="1">
        <f>Table1[[#This Row],[m_miasto]]*Table1[[#This Row],[wiek]]</f>
        <v>8755780</v>
      </c>
      <c r="K1460" s="1">
        <f>Table1[[#This Row],[m_miasto]]+Table1[[#This Row],[m_wies]]-Table1[[#This Row],[k_miasto]]-Table1[[#This Row],[k_wies]]</f>
        <v>5396</v>
      </c>
      <c r="L1460" s="1" cm="1">
        <f t="array" ref="L1460">_xlfn.IFS(A1459&lt;&gt;Table1[[#This Row],[rok]],0,AND(L1459=0, Table1[[#This Row],[Column1]]&lt;0),Table1[[#This Row],[wiek]]*Table1[[#This Row],[rok]],L1459&lt;&gt;0,L1459,L1459=0,L1459)</f>
        <v>0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x14ac:dyDescent="0.3">
      <c r="A1461">
        <v>2027</v>
      </c>
      <c r="B1461">
        <v>45</v>
      </c>
      <c r="C1461">
        <v>191609</v>
      </c>
      <c r="D1461">
        <v>193047</v>
      </c>
      <c r="E1461">
        <v>131259</v>
      </c>
      <c r="F1461">
        <v>123327</v>
      </c>
      <c r="G1461">
        <f>Table1[[#This Row],[m_miasto]]+Table1[[#This Row],[k_miasto]]+Table1[[#This Row],[m_wies]]+Table1[[#This Row],[k_wies]]</f>
        <v>639242</v>
      </c>
      <c r="H1461">
        <f>Table1[[#This Row],[m_miasto]]+Table1[[#This Row],[k_miasto]]</f>
        <v>384656</v>
      </c>
      <c r="I1461">
        <f>Table1[[#This Row],[m_wies]]+Table1[[#This Row],[k_wies]]</f>
        <v>254586</v>
      </c>
      <c r="J1461" s="1">
        <f>Table1[[#This Row],[m_miasto]]*Table1[[#This Row],[wiek]]</f>
        <v>8622405</v>
      </c>
      <c r="K1461" s="1">
        <f>Table1[[#This Row],[m_miasto]]+Table1[[#This Row],[m_wies]]-Table1[[#This Row],[k_miasto]]-Table1[[#This Row],[k_wies]]</f>
        <v>6494</v>
      </c>
      <c r="L1461" s="1" cm="1">
        <f t="array" ref="L1461">_xlfn.IFS(A1460&lt;&gt;Table1[[#This Row],[rok]],0,AND(L1460=0, Table1[[#This Row],[Column1]]&lt;0),Table1[[#This Row],[wiek]]*Table1[[#This Row],[rok]],L1460&lt;&gt;0,L1460,L1460=0,L1460)</f>
        <v>0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x14ac:dyDescent="0.3">
      <c r="A1462">
        <v>2027</v>
      </c>
      <c r="B1462">
        <v>46</v>
      </c>
      <c r="C1462">
        <v>182662</v>
      </c>
      <c r="D1462">
        <v>186008</v>
      </c>
      <c r="E1462">
        <v>124571</v>
      </c>
      <c r="F1462">
        <v>117521</v>
      </c>
      <c r="G1462">
        <f>Table1[[#This Row],[m_miasto]]+Table1[[#This Row],[k_miasto]]+Table1[[#This Row],[m_wies]]+Table1[[#This Row],[k_wies]]</f>
        <v>610762</v>
      </c>
      <c r="H1462">
        <f>Table1[[#This Row],[m_miasto]]+Table1[[#This Row],[k_miasto]]</f>
        <v>368670</v>
      </c>
      <c r="I1462">
        <f>Table1[[#This Row],[m_wies]]+Table1[[#This Row],[k_wies]]</f>
        <v>242092</v>
      </c>
      <c r="J1462" s="1">
        <f>Table1[[#This Row],[m_miasto]]*Table1[[#This Row],[wiek]]</f>
        <v>8402452</v>
      </c>
      <c r="K1462" s="1">
        <f>Table1[[#This Row],[m_miasto]]+Table1[[#This Row],[m_wies]]-Table1[[#This Row],[k_miasto]]-Table1[[#This Row],[k_wies]]</f>
        <v>3704</v>
      </c>
      <c r="L1462" s="1" cm="1">
        <f t="array" ref="L1462">_xlfn.IFS(A1461&lt;&gt;Table1[[#This Row],[rok]],0,AND(L1461=0, Table1[[#This Row],[Column1]]&lt;0),Table1[[#This Row],[wiek]]*Table1[[#This Row],[rok]],L1461&lt;&gt;0,L1461,L1461=0,L1461)</f>
        <v>0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x14ac:dyDescent="0.3">
      <c r="A1463">
        <v>2027</v>
      </c>
      <c r="B1463">
        <v>47</v>
      </c>
      <c r="C1463">
        <v>185439</v>
      </c>
      <c r="D1463">
        <v>188694</v>
      </c>
      <c r="E1463">
        <v>126262</v>
      </c>
      <c r="F1463">
        <v>120309</v>
      </c>
      <c r="G1463">
        <f>Table1[[#This Row],[m_miasto]]+Table1[[#This Row],[k_miasto]]+Table1[[#This Row],[m_wies]]+Table1[[#This Row],[k_wies]]</f>
        <v>620704</v>
      </c>
      <c r="H1463">
        <f>Table1[[#This Row],[m_miasto]]+Table1[[#This Row],[k_miasto]]</f>
        <v>374133</v>
      </c>
      <c r="I1463">
        <f>Table1[[#This Row],[m_wies]]+Table1[[#This Row],[k_wies]]</f>
        <v>246571</v>
      </c>
      <c r="J1463" s="1">
        <f>Table1[[#This Row],[m_miasto]]*Table1[[#This Row],[wiek]]</f>
        <v>8715633</v>
      </c>
      <c r="K1463" s="1">
        <f>Table1[[#This Row],[m_miasto]]+Table1[[#This Row],[m_wies]]-Table1[[#This Row],[k_miasto]]-Table1[[#This Row],[k_wies]]</f>
        <v>2698</v>
      </c>
      <c r="L1463" s="1" cm="1">
        <f t="array" ref="L1463">_xlfn.IFS(A1462&lt;&gt;Table1[[#This Row],[rok]],0,AND(L1462=0, Table1[[#This Row],[Column1]]&lt;0),Table1[[#This Row],[wiek]]*Table1[[#This Row],[rok]],L1462&lt;&gt;0,L1462,L1462=0,L1462)</f>
        <v>0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x14ac:dyDescent="0.3">
      <c r="A1464">
        <v>2027</v>
      </c>
      <c r="B1464">
        <v>48</v>
      </c>
      <c r="C1464">
        <v>184568</v>
      </c>
      <c r="D1464">
        <v>186676</v>
      </c>
      <c r="E1464">
        <v>125036</v>
      </c>
      <c r="F1464">
        <v>118837</v>
      </c>
      <c r="G1464">
        <f>Table1[[#This Row],[m_miasto]]+Table1[[#This Row],[k_miasto]]+Table1[[#This Row],[m_wies]]+Table1[[#This Row],[k_wies]]</f>
        <v>615117</v>
      </c>
      <c r="H1464">
        <f>Table1[[#This Row],[m_miasto]]+Table1[[#This Row],[k_miasto]]</f>
        <v>371244</v>
      </c>
      <c r="I1464">
        <f>Table1[[#This Row],[m_wies]]+Table1[[#This Row],[k_wies]]</f>
        <v>243873</v>
      </c>
      <c r="J1464" s="1">
        <f>Table1[[#This Row],[m_miasto]]*Table1[[#This Row],[wiek]]</f>
        <v>8859264</v>
      </c>
      <c r="K1464" s="1">
        <f>Table1[[#This Row],[m_miasto]]+Table1[[#This Row],[m_wies]]-Table1[[#This Row],[k_miasto]]-Table1[[#This Row],[k_wies]]</f>
        <v>4091</v>
      </c>
      <c r="L1464" s="1" cm="1">
        <f t="array" ref="L1464">_xlfn.IFS(A1463&lt;&gt;Table1[[#This Row],[rok]],0,AND(L1463=0, Table1[[#This Row],[Column1]]&lt;0),Table1[[#This Row],[wiek]]*Table1[[#This Row],[rok]],L1463&lt;&gt;0,L1463,L1463=0,L1463)</f>
        <v>0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x14ac:dyDescent="0.3">
      <c r="A1465">
        <v>2027</v>
      </c>
      <c r="B1465">
        <v>49</v>
      </c>
      <c r="C1465">
        <v>177556</v>
      </c>
      <c r="D1465">
        <v>180789</v>
      </c>
      <c r="E1465">
        <v>121582</v>
      </c>
      <c r="F1465">
        <v>116274</v>
      </c>
      <c r="G1465">
        <f>Table1[[#This Row],[m_miasto]]+Table1[[#This Row],[k_miasto]]+Table1[[#This Row],[m_wies]]+Table1[[#This Row],[k_wies]]</f>
        <v>596201</v>
      </c>
      <c r="H1465">
        <f>Table1[[#This Row],[m_miasto]]+Table1[[#This Row],[k_miasto]]</f>
        <v>358345</v>
      </c>
      <c r="I1465">
        <f>Table1[[#This Row],[m_wies]]+Table1[[#This Row],[k_wies]]</f>
        <v>237856</v>
      </c>
      <c r="J1465" s="1">
        <f>Table1[[#This Row],[m_miasto]]*Table1[[#This Row],[wiek]]</f>
        <v>8700244</v>
      </c>
      <c r="K1465" s="1">
        <f>Table1[[#This Row],[m_miasto]]+Table1[[#This Row],[m_wies]]-Table1[[#This Row],[k_miasto]]-Table1[[#This Row],[k_wies]]</f>
        <v>2075</v>
      </c>
      <c r="L1465" s="1" cm="1">
        <f t="array" ref="L1465">_xlfn.IFS(A1464&lt;&gt;Table1[[#This Row],[rok]],0,AND(L1464=0, Table1[[#This Row],[Column1]]&lt;0),Table1[[#This Row],[wiek]]*Table1[[#This Row],[rok]],L1464&lt;&gt;0,L1464,L1464=0,L1464)</f>
        <v>0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x14ac:dyDescent="0.3">
      <c r="A1466">
        <v>2027</v>
      </c>
      <c r="B1466">
        <v>50</v>
      </c>
      <c r="C1466">
        <v>174590</v>
      </c>
      <c r="D1466">
        <v>178532</v>
      </c>
      <c r="E1466">
        <v>121064</v>
      </c>
      <c r="F1466">
        <v>115515</v>
      </c>
      <c r="G1466">
        <f>Table1[[#This Row],[m_miasto]]+Table1[[#This Row],[k_miasto]]+Table1[[#This Row],[m_wies]]+Table1[[#This Row],[k_wies]]</f>
        <v>589701</v>
      </c>
      <c r="H1466">
        <f>Table1[[#This Row],[m_miasto]]+Table1[[#This Row],[k_miasto]]</f>
        <v>353122</v>
      </c>
      <c r="I1466">
        <f>Table1[[#This Row],[m_wies]]+Table1[[#This Row],[k_wies]]</f>
        <v>236579</v>
      </c>
      <c r="J1466" s="1">
        <f>Table1[[#This Row],[m_miasto]]*Table1[[#This Row],[wiek]]</f>
        <v>8729500</v>
      </c>
      <c r="K1466" s="1">
        <f>Table1[[#This Row],[m_miasto]]+Table1[[#This Row],[m_wies]]-Table1[[#This Row],[k_miasto]]-Table1[[#This Row],[k_wies]]</f>
        <v>1607</v>
      </c>
      <c r="L1466" s="1" cm="1">
        <f t="array" ref="L1466">_xlfn.IFS(A1465&lt;&gt;Table1[[#This Row],[rok]],0,AND(L1465=0, Table1[[#This Row],[Column1]]&lt;0),Table1[[#This Row],[wiek]]*Table1[[#This Row],[rok]],L1465&lt;&gt;0,L1465,L1465=0,L1465)</f>
        <v>0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x14ac:dyDescent="0.3">
      <c r="A1467">
        <v>2027</v>
      </c>
      <c r="B1467">
        <v>51</v>
      </c>
      <c r="C1467">
        <v>173015</v>
      </c>
      <c r="D1467">
        <v>178994</v>
      </c>
      <c r="E1467">
        <v>121758</v>
      </c>
      <c r="F1467">
        <v>116091</v>
      </c>
      <c r="G1467">
        <f>Table1[[#This Row],[m_miasto]]+Table1[[#This Row],[k_miasto]]+Table1[[#This Row],[m_wies]]+Table1[[#This Row],[k_wies]]</f>
        <v>589858</v>
      </c>
      <c r="H1467">
        <f>Table1[[#This Row],[m_miasto]]+Table1[[#This Row],[k_miasto]]</f>
        <v>352009</v>
      </c>
      <c r="I1467">
        <f>Table1[[#This Row],[m_wies]]+Table1[[#This Row],[k_wies]]</f>
        <v>237849</v>
      </c>
      <c r="J1467" s="1">
        <f>Table1[[#This Row],[m_miasto]]*Table1[[#This Row],[wiek]]</f>
        <v>8823765</v>
      </c>
      <c r="K1467" s="1">
        <f>Table1[[#This Row],[m_miasto]]+Table1[[#This Row],[m_wies]]-Table1[[#This Row],[k_miasto]]-Table1[[#This Row],[k_wies]]</f>
        <v>-312</v>
      </c>
      <c r="L1467" s="1" cm="1">
        <f t="array" ref="L1467">_xlfn.IFS(A1466&lt;&gt;Table1[[#This Row],[rok]],0,AND(L1466=0, Table1[[#This Row],[Column1]]&lt;0),Table1[[#This Row],[wiek]]*Table1[[#This Row],[rok]],L1466&lt;&gt;0,L1466,L1466=0,L1466)</f>
        <v>103377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x14ac:dyDescent="0.3">
      <c r="A1468">
        <v>2027</v>
      </c>
      <c r="B1468">
        <v>52</v>
      </c>
      <c r="C1468">
        <v>164995</v>
      </c>
      <c r="D1468">
        <v>170359</v>
      </c>
      <c r="E1468">
        <v>118129</v>
      </c>
      <c r="F1468">
        <v>114187</v>
      </c>
      <c r="G1468">
        <f>Table1[[#This Row],[m_miasto]]+Table1[[#This Row],[k_miasto]]+Table1[[#This Row],[m_wies]]+Table1[[#This Row],[k_wies]]</f>
        <v>567670</v>
      </c>
      <c r="H1468">
        <f>Table1[[#This Row],[m_miasto]]+Table1[[#This Row],[k_miasto]]</f>
        <v>335354</v>
      </c>
      <c r="I1468">
        <f>Table1[[#This Row],[m_wies]]+Table1[[#This Row],[k_wies]]</f>
        <v>232316</v>
      </c>
      <c r="J1468" s="1">
        <f>Table1[[#This Row],[m_miasto]]*Table1[[#This Row],[wiek]]</f>
        <v>8579740</v>
      </c>
      <c r="K1468" s="1">
        <f>Table1[[#This Row],[m_miasto]]+Table1[[#This Row],[m_wies]]-Table1[[#This Row],[k_miasto]]-Table1[[#This Row],[k_wies]]</f>
        <v>-1422</v>
      </c>
      <c r="L1468" s="1" cm="1">
        <f t="array" ref="L1468">_xlfn.IFS(A1467&lt;&gt;Table1[[#This Row],[rok]],0,AND(L1467=0, Table1[[#This Row],[Column1]]&lt;0),Table1[[#This Row],[wiek]]*Table1[[#This Row],[rok]],L1467&lt;&gt;0,L1467,L1467=0,L1467)</f>
        <v>103377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x14ac:dyDescent="0.3">
      <c r="A1469">
        <v>2027</v>
      </c>
      <c r="B1469">
        <v>53</v>
      </c>
      <c r="C1469">
        <v>156613</v>
      </c>
      <c r="D1469">
        <v>162291</v>
      </c>
      <c r="E1469">
        <v>115339</v>
      </c>
      <c r="F1469">
        <v>111024</v>
      </c>
      <c r="G1469">
        <f>Table1[[#This Row],[m_miasto]]+Table1[[#This Row],[k_miasto]]+Table1[[#This Row],[m_wies]]+Table1[[#This Row],[k_wies]]</f>
        <v>545267</v>
      </c>
      <c r="H1469">
        <f>Table1[[#This Row],[m_miasto]]+Table1[[#This Row],[k_miasto]]</f>
        <v>318904</v>
      </c>
      <c r="I1469">
        <f>Table1[[#This Row],[m_wies]]+Table1[[#This Row],[k_wies]]</f>
        <v>226363</v>
      </c>
      <c r="J1469" s="1">
        <f>Table1[[#This Row],[m_miasto]]*Table1[[#This Row],[wiek]]</f>
        <v>8300489</v>
      </c>
      <c r="K1469" s="1">
        <f>Table1[[#This Row],[m_miasto]]+Table1[[#This Row],[m_wies]]-Table1[[#This Row],[k_miasto]]-Table1[[#This Row],[k_wies]]</f>
        <v>-1363</v>
      </c>
      <c r="L1469" s="1" cm="1">
        <f t="array" ref="L1469">_xlfn.IFS(A1468&lt;&gt;Table1[[#This Row],[rok]],0,AND(L1468=0, Table1[[#This Row],[Column1]]&lt;0),Table1[[#This Row],[wiek]]*Table1[[#This Row],[rok]],L1468&lt;&gt;0,L1468,L1468=0,L1468)</f>
        <v>103377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x14ac:dyDescent="0.3">
      <c r="A1470">
        <v>2027</v>
      </c>
      <c r="B1470">
        <v>54</v>
      </c>
      <c r="C1470">
        <v>148190</v>
      </c>
      <c r="D1470">
        <v>154804</v>
      </c>
      <c r="E1470">
        <v>110894</v>
      </c>
      <c r="F1470">
        <v>107919</v>
      </c>
      <c r="G1470">
        <f>Table1[[#This Row],[m_miasto]]+Table1[[#This Row],[k_miasto]]+Table1[[#This Row],[m_wies]]+Table1[[#This Row],[k_wies]]</f>
        <v>521807</v>
      </c>
      <c r="H1470">
        <f>Table1[[#This Row],[m_miasto]]+Table1[[#This Row],[k_miasto]]</f>
        <v>302994</v>
      </c>
      <c r="I1470">
        <f>Table1[[#This Row],[m_wies]]+Table1[[#This Row],[k_wies]]</f>
        <v>218813</v>
      </c>
      <c r="J1470" s="1">
        <f>Table1[[#This Row],[m_miasto]]*Table1[[#This Row],[wiek]]</f>
        <v>8002260</v>
      </c>
      <c r="K1470" s="1">
        <f>Table1[[#This Row],[m_miasto]]+Table1[[#This Row],[m_wies]]-Table1[[#This Row],[k_miasto]]-Table1[[#This Row],[k_wies]]</f>
        <v>-3639</v>
      </c>
      <c r="L1470" s="1" cm="1">
        <f t="array" ref="L1470">_xlfn.IFS(A1469&lt;&gt;Table1[[#This Row],[rok]],0,AND(L1469=0, Table1[[#This Row],[Column1]]&lt;0),Table1[[#This Row],[wiek]]*Table1[[#This Row],[rok]],L1469&lt;&gt;0,L1469,L1469=0,L1469)</f>
        <v>103377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x14ac:dyDescent="0.3">
      <c r="A1471">
        <v>2027</v>
      </c>
      <c r="B1471">
        <v>55</v>
      </c>
      <c r="C1471">
        <v>141171</v>
      </c>
      <c r="D1471">
        <v>147773</v>
      </c>
      <c r="E1471">
        <v>106904</v>
      </c>
      <c r="F1471">
        <v>104548</v>
      </c>
      <c r="G1471">
        <f>Table1[[#This Row],[m_miasto]]+Table1[[#This Row],[k_miasto]]+Table1[[#This Row],[m_wies]]+Table1[[#This Row],[k_wies]]</f>
        <v>500396</v>
      </c>
      <c r="H1471">
        <f>Table1[[#This Row],[m_miasto]]+Table1[[#This Row],[k_miasto]]</f>
        <v>288944</v>
      </c>
      <c r="I1471">
        <f>Table1[[#This Row],[m_wies]]+Table1[[#This Row],[k_wies]]</f>
        <v>211452</v>
      </c>
      <c r="J1471" s="1">
        <f>Table1[[#This Row],[m_miasto]]*Table1[[#This Row],[wiek]]</f>
        <v>7764405</v>
      </c>
      <c r="K1471" s="1">
        <f>Table1[[#This Row],[m_miasto]]+Table1[[#This Row],[m_wies]]-Table1[[#This Row],[k_miasto]]-Table1[[#This Row],[k_wies]]</f>
        <v>-4246</v>
      </c>
      <c r="L1471" s="1" cm="1">
        <f t="array" ref="L1471">_xlfn.IFS(A1470&lt;&gt;Table1[[#This Row],[rok]],0,AND(L1470=0, Table1[[#This Row],[Column1]]&lt;0),Table1[[#This Row],[wiek]]*Table1[[#This Row],[rok]],L1470&lt;&gt;0,L1470,L1470=0,L1470)</f>
        <v>103377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x14ac:dyDescent="0.3">
      <c r="A1472">
        <v>2027</v>
      </c>
      <c r="B1472">
        <v>56</v>
      </c>
      <c r="C1472">
        <v>132630</v>
      </c>
      <c r="D1472">
        <v>141399</v>
      </c>
      <c r="E1472">
        <v>103113</v>
      </c>
      <c r="F1472">
        <v>101370</v>
      </c>
      <c r="G1472">
        <f>Table1[[#This Row],[m_miasto]]+Table1[[#This Row],[k_miasto]]+Table1[[#This Row],[m_wies]]+Table1[[#This Row],[k_wies]]</f>
        <v>478512</v>
      </c>
      <c r="H1472">
        <f>Table1[[#This Row],[m_miasto]]+Table1[[#This Row],[k_miasto]]</f>
        <v>274029</v>
      </c>
      <c r="I1472">
        <f>Table1[[#This Row],[m_wies]]+Table1[[#This Row],[k_wies]]</f>
        <v>204483</v>
      </c>
      <c r="J1472" s="1">
        <f>Table1[[#This Row],[m_miasto]]*Table1[[#This Row],[wiek]]</f>
        <v>7427280</v>
      </c>
      <c r="K1472" s="1">
        <f>Table1[[#This Row],[m_miasto]]+Table1[[#This Row],[m_wies]]-Table1[[#This Row],[k_miasto]]-Table1[[#This Row],[k_wies]]</f>
        <v>-7026</v>
      </c>
      <c r="L1472" s="1" cm="1">
        <f t="array" ref="L1472">_xlfn.IFS(A1471&lt;&gt;Table1[[#This Row],[rok]],0,AND(L1471=0, Table1[[#This Row],[Column1]]&lt;0),Table1[[#This Row],[wiek]]*Table1[[#This Row],[rok]],L1471&lt;&gt;0,L1471,L1471=0,L1471)</f>
        <v>103377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x14ac:dyDescent="0.3">
      <c r="A1473">
        <v>2027</v>
      </c>
      <c r="B1473">
        <v>57</v>
      </c>
      <c r="C1473">
        <v>127864</v>
      </c>
      <c r="D1473">
        <v>137001</v>
      </c>
      <c r="E1473">
        <v>99703</v>
      </c>
      <c r="F1473">
        <v>97106</v>
      </c>
      <c r="G1473">
        <f>Table1[[#This Row],[m_miasto]]+Table1[[#This Row],[k_miasto]]+Table1[[#This Row],[m_wies]]+Table1[[#This Row],[k_wies]]</f>
        <v>461674</v>
      </c>
      <c r="H1473">
        <f>Table1[[#This Row],[m_miasto]]+Table1[[#This Row],[k_miasto]]</f>
        <v>264865</v>
      </c>
      <c r="I1473">
        <f>Table1[[#This Row],[m_wies]]+Table1[[#This Row],[k_wies]]</f>
        <v>196809</v>
      </c>
      <c r="J1473" s="1">
        <f>Table1[[#This Row],[m_miasto]]*Table1[[#This Row],[wiek]]</f>
        <v>7288248</v>
      </c>
      <c r="K1473" s="1">
        <f>Table1[[#This Row],[m_miasto]]+Table1[[#This Row],[m_wies]]-Table1[[#This Row],[k_miasto]]-Table1[[#This Row],[k_wies]]</f>
        <v>-6540</v>
      </c>
      <c r="L1473" s="1" cm="1">
        <f t="array" ref="L1473">_xlfn.IFS(A1472&lt;&gt;Table1[[#This Row],[rok]],0,AND(L1472=0, Table1[[#This Row],[Column1]]&lt;0),Table1[[#This Row],[wiek]]*Table1[[#This Row],[rok]],L1472&lt;&gt;0,L1472,L1472=0,L1472)</f>
        <v>103377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x14ac:dyDescent="0.3">
      <c r="A1474">
        <v>2027</v>
      </c>
      <c r="B1474">
        <v>58</v>
      </c>
      <c r="C1474">
        <v>120547</v>
      </c>
      <c r="D1474">
        <v>131052</v>
      </c>
      <c r="E1474">
        <v>95950</v>
      </c>
      <c r="F1474">
        <v>94699</v>
      </c>
      <c r="G1474">
        <f>Table1[[#This Row],[m_miasto]]+Table1[[#This Row],[k_miasto]]+Table1[[#This Row],[m_wies]]+Table1[[#This Row],[k_wies]]</f>
        <v>442248</v>
      </c>
      <c r="H1474">
        <f>Table1[[#This Row],[m_miasto]]+Table1[[#This Row],[k_miasto]]</f>
        <v>251599</v>
      </c>
      <c r="I1474">
        <f>Table1[[#This Row],[m_wies]]+Table1[[#This Row],[k_wies]]</f>
        <v>190649</v>
      </c>
      <c r="J1474" s="1">
        <f>Table1[[#This Row],[m_miasto]]*Table1[[#This Row],[wiek]]</f>
        <v>6991726</v>
      </c>
      <c r="K1474" s="1">
        <f>Table1[[#This Row],[m_miasto]]+Table1[[#This Row],[m_wies]]-Table1[[#This Row],[k_miasto]]-Table1[[#This Row],[k_wies]]</f>
        <v>-9254</v>
      </c>
      <c r="L1474" s="1" cm="1">
        <f t="array" ref="L1474">_xlfn.IFS(A1473&lt;&gt;Table1[[#This Row],[rok]],0,AND(L1473=0, Table1[[#This Row],[Column1]]&lt;0),Table1[[#This Row],[wiek]]*Table1[[#This Row],[rok]],L1473&lt;&gt;0,L1473,L1473=0,L1473)</f>
        <v>103377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x14ac:dyDescent="0.3">
      <c r="A1475">
        <v>2027</v>
      </c>
      <c r="B1475">
        <v>59</v>
      </c>
      <c r="C1475">
        <v>116949</v>
      </c>
      <c r="D1475">
        <v>128469</v>
      </c>
      <c r="E1475">
        <v>94010</v>
      </c>
      <c r="F1475">
        <v>92595</v>
      </c>
      <c r="G1475">
        <f>Table1[[#This Row],[m_miasto]]+Table1[[#This Row],[k_miasto]]+Table1[[#This Row],[m_wies]]+Table1[[#This Row],[k_wies]]</f>
        <v>432023</v>
      </c>
      <c r="H1475">
        <f>Table1[[#This Row],[m_miasto]]+Table1[[#This Row],[k_miasto]]</f>
        <v>245418</v>
      </c>
      <c r="I1475">
        <f>Table1[[#This Row],[m_wies]]+Table1[[#This Row],[k_wies]]</f>
        <v>186605</v>
      </c>
      <c r="J1475" s="1">
        <f>Table1[[#This Row],[m_miasto]]*Table1[[#This Row],[wiek]]</f>
        <v>6899991</v>
      </c>
      <c r="K1475" s="1">
        <f>Table1[[#This Row],[m_miasto]]+Table1[[#This Row],[m_wies]]-Table1[[#This Row],[k_miasto]]-Table1[[#This Row],[k_wies]]</f>
        <v>-10105</v>
      </c>
      <c r="L1475" s="1" cm="1">
        <f t="array" ref="L1475">_xlfn.IFS(A1474&lt;&gt;Table1[[#This Row],[rok]],0,AND(L1474=0, Table1[[#This Row],[Column1]]&lt;0),Table1[[#This Row],[wiek]]*Table1[[#This Row],[rok]],L1474&lt;&gt;0,L1474,L1474=0,L1474)</f>
        <v>103377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x14ac:dyDescent="0.3">
      <c r="A1476">
        <v>2027</v>
      </c>
      <c r="B1476">
        <v>60</v>
      </c>
      <c r="C1476">
        <v>113810</v>
      </c>
      <c r="D1476">
        <v>127217</v>
      </c>
      <c r="E1476">
        <v>92879</v>
      </c>
      <c r="F1476">
        <v>91268</v>
      </c>
      <c r="G1476">
        <f>Table1[[#This Row],[m_miasto]]+Table1[[#This Row],[k_miasto]]+Table1[[#This Row],[m_wies]]+Table1[[#This Row],[k_wies]]</f>
        <v>425174</v>
      </c>
      <c r="H1476">
        <f>Table1[[#This Row],[m_miasto]]+Table1[[#This Row],[k_miasto]]</f>
        <v>241027</v>
      </c>
      <c r="I1476">
        <f>Table1[[#This Row],[m_wies]]+Table1[[#This Row],[k_wies]]</f>
        <v>184147</v>
      </c>
      <c r="J1476" s="1">
        <f>Table1[[#This Row],[m_miasto]]*Table1[[#This Row],[wiek]]</f>
        <v>6828600</v>
      </c>
      <c r="K1476" s="1">
        <f>Table1[[#This Row],[m_miasto]]+Table1[[#This Row],[m_wies]]-Table1[[#This Row],[k_miasto]]-Table1[[#This Row],[k_wies]]</f>
        <v>-11796</v>
      </c>
      <c r="L1476" s="1" cm="1">
        <f t="array" ref="L1476">_xlfn.IFS(A1475&lt;&gt;Table1[[#This Row],[rok]],0,AND(L1475=0, Table1[[#This Row],[Column1]]&lt;0),Table1[[#This Row],[wiek]]*Table1[[#This Row],[rok]],L1475&lt;&gt;0,L1475,L1475=0,L1475)</f>
        <v>103377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x14ac:dyDescent="0.3">
      <c r="A1477">
        <v>2027</v>
      </c>
      <c r="B1477">
        <v>61</v>
      </c>
      <c r="C1477">
        <v>113479</v>
      </c>
      <c r="D1477">
        <v>128973</v>
      </c>
      <c r="E1477">
        <v>91870</v>
      </c>
      <c r="F1477">
        <v>90229</v>
      </c>
      <c r="G1477">
        <f>Table1[[#This Row],[m_miasto]]+Table1[[#This Row],[k_miasto]]+Table1[[#This Row],[m_wies]]+Table1[[#This Row],[k_wies]]</f>
        <v>424551</v>
      </c>
      <c r="H1477">
        <f>Table1[[#This Row],[m_miasto]]+Table1[[#This Row],[k_miasto]]</f>
        <v>242452</v>
      </c>
      <c r="I1477">
        <f>Table1[[#This Row],[m_wies]]+Table1[[#This Row],[k_wies]]</f>
        <v>182099</v>
      </c>
      <c r="J1477" s="1">
        <f>Table1[[#This Row],[m_miasto]]*Table1[[#This Row],[wiek]]</f>
        <v>6922219</v>
      </c>
      <c r="K1477" s="1">
        <f>Table1[[#This Row],[m_miasto]]+Table1[[#This Row],[m_wies]]-Table1[[#This Row],[k_miasto]]-Table1[[#This Row],[k_wies]]</f>
        <v>-13853</v>
      </c>
      <c r="L1477" s="1" cm="1">
        <f t="array" ref="L1477">_xlfn.IFS(A1476&lt;&gt;Table1[[#This Row],[rok]],0,AND(L1476=0, Table1[[#This Row],[Column1]]&lt;0),Table1[[#This Row],[wiek]]*Table1[[#This Row],[rok]],L1476&lt;&gt;0,L1476,L1476=0,L1476)</f>
        <v>103377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x14ac:dyDescent="0.3">
      <c r="A1478">
        <v>2027</v>
      </c>
      <c r="B1478">
        <v>62</v>
      </c>
      <c r="C1478">
        <v>113371</v>
      </c>
      <c r="D1478">
        <v>130666</v>
      </c>
      <c r="E1478">
        <v>91903</v>
      </c>
      <c r="F1478">
        <v>90385</v>
      </c>
      <c r="G1478">
        <f>Table1[[#This Row],[m_miasto]]+Table1[[#This Row],[k_miasto]]+Table1[[#This Row],[m_wies]]+Table1[[#This Row],[k_wies]]</f>
        <v>426325</v>
      </c>
      <c r="H1478">
        <f>Table1[[#This Row],[m_miasto]]+Table1[[#This Row],[k_miasto]]</f>
        <v>244037</v>
      </c>
      <c r="I1478">
        <f>Table1[[#This Row],[m_wies]]+Table1[[#This Row],[k_wies]]</f>
        <v>182288</v>
      </c>
      <c r="J1478" s="1">
        <f>Table1[[#This Row],[m_miasto]]*Table1[[#This Row],[wiek]]</f>
        <v>7029002</v>
      </c>
      <c r="K1478" s="1">
        <f>Table1[[#This Row],[m_miasto]]+Table1[[#This Row],[m_wies]]-Table1[[#This Row],[k_miasto]]-Table1[[#This Row],[k_wies]]</f>
        <v>-15777</v>
      </c>
      <c r="L1478" s="1" cm="1">
        <f t="array" ref="L1478">_xlfn.IFS(A1477&lt;&gt;Table1[[#This Row],[rok]],0,AND(L1477=0, Table1[[#This Row],[Column1]]&lt;0),Table1[[#This Row],[wiek]]*Table1[[#This Row],[rok]],L1477&lt;&gt;0,L1477,L1477=0,L1477)</f>
        <v>103377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x14ac:dyDescent="0.3">
      <c r="A1479">
        <v>2027</v>
      </c>
      <c r="B1479">
        <v>63</v>
      </c>
      <c r="C1479">
        <v>115078</v>
      </c>
      <c r="D1479">
        <v>134824</v>
      </c>
      <c r="E1479">
        <v>91868</v>
      </c>
      <c r="F1479">
        <v>90430</v>
      </c>
      <c r="G1479">
        <f>Table1[[#This Row],[m_miasto]]+Table1[[#This Row],[k_miasto]]+Table1[[#This Row],[m_wies]]+Table1[[#This Row],[k_wies]]</f>
        <v>432200</v>
      </c>
      <c r="H1479">
        <f>Table1[[#This Row],[m_miasto]]+Table1[[#This Row],[k_miasto]]</f>
        <v>249902</v>
      </c>
      <c r="I1479">
        <f>Table1[[#This Row],[m_wies]]+Table1[[#This Row],[k_wies]]</f>
        <v>182298</v>
      </c>
      <c r="J1479" s="1">
        <f>Table1[[#This Row],[m_miasto]]*Table1[[#This Row],[wiek]]</f>
        <v>7249914</v>
      </c>
      <c r="K1479" s="1">
        <f>Table1[[#This Row],[m_miasto]]+Table1[[#This Row],[m_wies]]-Table1[[#This Row],[k_miasto]]-Table1[[#This Row],[k_wies]]</f>
        <v>-18308</v>
      </c>
      <c r="L1479" s="1" cm="1">
        <f t="array" ref="L1479">_xlfn.IFS(A1478&lt;&gt;Table1[[#This Row],[rok]],0,AND(L1478=0, Table1[[#This Row],[Column1]]&lt;0),Table1[[#This Row],[wiek]]*Table1[[#This Row],[rok]],L1478&lt;&gt;0,L1478,L1478=0,L1478)</f>
        <v>103377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x14ac:dyDescent="0.3">
      <c r="A1480">
        <v>2027</v>
      </c>
      <c r="B1480">
        <v>64</v>
      </c>
      <c r="C1480">
        <v>115809</v>
      </c>
      <c r="D1480">
        <v>138207</v>
      </c>
      <c r="E1480">
        <v>91686</v>
      </c>
      <c r="F1480">
        <v>91609</v>
      </c>
      <c r="G1480">
        <f>Table1[[#This Row],[m_miasto]]+Table1[[#This Row],[k_miasto]]+Table1[[#This Row],[m_wies]]+Table1[[#This Row],[k_wies]]</f>
        <v>437311</v>
      </c>
      <c r="H1480">
        <f>Table1[[#This Row],[m_miasto]]+Table1[[#This Row],[k_miasto]]</f>
        <v>254016</v>
      </c>
      <c r="I1480">
        <f>Table1[[#This Row],[m_wies]]+Table1[[#This Row],[k_wies]]</f>
        <v>183295</v>
      </c>
      <c r="J1480" s="1">
        <f>Table1[[#This Row],[m_miasto]]*Table1[[#This Row],[wiek]]</f>
        <v>7411776</v>
      </c>
      <c r="K1480" s="1">
        <f>Table1[[#This Row],[m_miasto]]+Table1[[#This Row],[m_wies]]-Table1[[#This Row],[k_miasto]]-Table1[[#This Row],[k_wies]]</f>
        <v>-22321</v>
      </c>
      <c r="L1480" s="1" cm="1">
        <f t="array" ref="L1480">_xlfn.IFS(A1479&lt;&gt;Table1[[#This Row],[rok]],0,AND(L1479=0, Table1[[#This Row],[Column1]]&lt;0),Table1[[#This Row],[wiek]]*Table1[[#This Row],[rok]],L1479&lt;&gt;0,L1479,L1479=0,L1479)</f>
        <v>103377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x14ac:dyDescent="0.3">
      <c r="A1481">
        <v>2027</v>
      </c>
      <c r="B1481">
        <v>65</v>
      </c>
      <c r="C1481">
        <v>115510</v>
      </c>
      <c r="D1481">
        <v>139964</v>
      </c>
      <c r="E1481">
        <v>90566</v>
      </c>
      <c r="F1481">
        <v>90792</v>
      </c>
      <c r="G1481">
        <f>Table1[[#This Row],[m_miasto]]+Table1[[#This Row],[k_miasto]]+Table1[[#This Row],[m_wies]]+Table1[[#This Row],[k_wies]]</f>
        <v>436832</v>
      </c>
      <c r="H1481">
        <f>Table1[[#This Row],[m_miasto]]+Table1[[#This Row],[k_miasto]]</f>
        <v>255474</v>
      </c>
      <c r="I1481">
        <f>Table1[[#This Row],[m_wies]]+Table1[[#This Row],[k_wies]]</f>
        <v>181358</v>
      </c>
      <c r="J1481" s="1">
        <f>Table1[[#This Row],[m_miasto]]*Table1[[#This Row],[wiek]]</f>
        <v>7508150</v>
      </c>
      <c r="K1481" s="1">
        <f>Table1[[#This Row],[m_miasto]]+Table1[[#This Row],[m_wies]]-Table1[[#This Row],[k_miasto]]-Table1[[#This Row],[k_wies]]</f>
        <v>-24680</v>
      </c>
      <c r="L1481" s="1" cm="1">
        <f t="array" ref="L1481">_xlfn.IFS(A1480&lt;&gt;Table1[[#This Row],[rok]],0,AND(L1480=0, Table1[[#This Row],[Column1]]&lt;0),Table1[[#This Row],[wiek]]*Table1[[#This Row],[rok]],L1480&lt;&gt;0,L1480,L1480=0,L1480)</f>
        <v>103377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x14ac:dyDescent="0.3">
      <c r="A1482">
        <v>2027</v>
      </c>
      <c r="B1482">
        <v>66</v>
      </c>
      <c r="C1482">
        <v>118685</v>
      </c>
      <c r="D1482">
        <v>147154</v>
      </c>
      <c r="E1482">
        <v>90641</v>
      </c>
      <c r="F1482">
        <v>91770</v>
      </c>
      <c r="G1482">
        <f>Table1[[#This Row],[m_miasto]]+Table1[[#This Row],[k_miasto]]+Table1[[#This Row],[m_wies]]+Table1[[#This Row],[k_wies]]</f>
        <v>448250</v>
      </c>
      <c r="H1482">
        <f>Table1[[#This Row],[m_miasto]]+Table1[[#This Row],[k_miasto]]</f>
        <v>265839</v>
      </c>
      <c r="I1482">
        <f>Table1[[#This Row],[m_wies]]+Table1[[#This Row],[k_wies]]</f>
        <v>182411</v>
      </c>
      <c r="J1482" s="1">
        <f>Table1[[#This Row],[m_miasto]]*Table1[[#This Row],[wiek]]</f>
        <v>7833210</v>
      </c>
      <c r="K1482" s="1">
        <f>Table1[[#This Row],[m_miasto]]+Table1[[#This Row],[m_wies]]-Table1[[#This Row],[k_miasto]]-Table1[[#This Row],[k_wies]]</f>
        <v>-29598</v>
      </c>
      <c r="L1482" s="1" cm="1">
        <f t="array" ref="L1482">_xlfn.IFS(A1481&lt;&gt;Table1[[#This Row],[rok]],0,AND(L1481=0, Table1[[#This Row],[Column1]]&lt;0),Table1[[#This Row],[wiek]]*Table1[[#This Row],[rok]],L1481&lt;&gt;0,L1481,L1481=0,L1481)</f>
        <v>103377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x14ac:dyDescent="0.3">
      <c r="A1483">
        <v>2027</v>
      </c>
      <c r="B1483">
        <v>67</v>
      </c>
      <c r="C1483">
        <v>123826</v>
      </c>
      <c r="D1483">
        <v>157710</v>
      </c>
      <c r="E1483">
        <v>92222</v>
      </c>
      <c r="F1483">
        <v>94392</v>
      </c>
      <c r="G1483">
        <f>Table1[[#This Row],[m_miasto]]+Table1[[#This Row],[k_miasto]]+Table1[[#This Row],[m_wies]]+Table1[[#This Row],[k_wies]]</f>
        <v>468150</v>
      </c>
      <c r="H1483">
        <f>Table1[[#This Row],[m_miasto]]+Table1[[#This Row],[k_miasto]]</f>
        <v>281536</v>
      </c>
      <c r="I1483">
        <f>Table1[[#This Row],[m_wies]]+Table1[[#This Row],[k_wies]]</f>
        <v>186614</v>
      </c>
      <c r="J1483" s="1">
        <f>Table1[[#This Row],[m_miasto]]*Table1[[#This Row],[wiek]]</f>
        <v>8296342</v>
      </c>
      <c r="K1483" s="1">
        <f>Table1[[#This Row],[m_miasto]]+Table1[[#This Row],[m_wies]]-Table1[[#This Row],[k_miasto]]-Table1[[#This Row],[k_wies]]</f>
        <v>-36054</v>
      </c>
      <c r="L1483" s="1" cm="1">
        <f t="array" ref="L1483">_xlfn.IFS(A1482&lt;&gt;Table1[[#This Row],[rok]],0,AND(L1482=0, Table1[[#This Row],[Column1]]&lt;0),Table1[[#This Row],[wiek]]*Table1[[#This Row],[rok]],L1482&lt;&gt;0,L1482,L1482=0,L1482)</f>
        <v>103377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x14ac:dyDescent="0.3">
      <c r="A1484">
        <v>2027</v>
      </c>
      <c r="B1484">
        <v>68</v>
      </c>
      <c r="C1484">
        <v>130900</v>
      </c>
      <c r="D1484">
        <v>169513</v>
      </c>
      <c r="E1484">
        <v>94368</v>
      </c>
      <c r="F1484">
        <v>97390</v>
      </c>
      <c r="G1484">
        <f>Table1[[#This Row],[m_miasto]]+Table1[[#This Row],[k_miasto]]+Table1[[#This Row],[m_wies]]+Table1[[#This Row],[k_wies]]</f>
        <v>492171</v>
      </c>
      <c r="H1484">
        <f>Table1[[#This Row],[m_miasto]]+Table1[[#This Row],[k_miasto]]</f>
        <v>300413</v>
      </c>
      <c r="I1484">
        <f>Table1[[#This Row],[m_wies]]+Table1[[#This Row],[k_wies]]</f>
        <v>191758</v>
      </c>
      <c r="J1484" s="1">
        <f>Table1[[#This Row],[m_miasto]]*Table1[[#This Row],[wiek]]</f>
        <v>8901200</v>
      </c>
      <c r="K1484" s="1">
        <f>Table1[[#This Row],[m_miasto]]+Table1[[#This Row],[m_wies]]-Table1[[#This Row],[k_miasto]]-Table1[[#This Row],[k_wies]]</f>
        <v>-41635</v>
      </c>
      <c r="L1484" s="1" cm="1">
        <f t="array" ref="L1484">_xlfn.IFS(A1483&lt;&gt;Table1[[#This Row],[rok]],0,AND(L1483=0, Table1[[#This Row],[Column1]]&lt;0),Table1[[#This Row],[wiek]]*Table1[[#This Row],[rok]],L1483&lt;&gt;0,L1483,L1483=0,L1483)</f>
        <v>103377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x14ac:dyDescent="0.3">
      <c r="A1485">
        <v>2027</v>
      </c>
      <c r="B1485">
        <v>69</v>
      </c>
      <c r="C1485">
        <v>135190</v>
      </c>
      <c r="D1485">
        <v>177305</v>
      </c>
      <c r="E1485">
        <v>91930</v>
      </c>
      <c r="F1485">
        <v>97103</v>
      </c>
      <c r="G1485">
        <f>Table1[[#This Row],[m_miasto]]+Table1[[#This Row],[k_miasto]]+Table1[[#This Row],[m_wies]]+Table1[[#This Row],[k_wies]]</f>
        <v>501528</v>
      </c>
      <c r="H1485">
        <f>Table1[[#This Row],[m_miasto]]+Table1[[#This Row],[k_miasto]]</f>
        <v>312495</v>
      </c>
      <c r="I1485">
        <f>Table1[[#This Row],[m_wies]]+Table1[[#This Row],[k_wies]]</f>
        <v>189033</v>
      </c>
      <c r="J1485" s="1">
        <f>Table1[[#This Row],[m_miasto]]*Table1[[#This Row],[wiek]]</f>
        <v>9328110</v>
      </c>
      <c r="K1485" s="1">
        <f>Table1[[#This Row],[m_miasto]]+Table1[[#This Row],[m_wies]]-Table1[[#This Row],[k_miasto]]-Table1[[#This Row],[k_wies]]</f>
        <v>-47288</v>
      </c>
      <c r="L1485" s="1" cm="1">
        <f t="array" ref="L1485">_xlfn.IFS(A1484&lt;&gt;Table1[[#This Row],[rok]],0,AND(L1484=0, Table1[[#This Row],[Column1]]&lt;0),Table1[[#This Row],[wiek]]*Table1[[#This Row],[rok]],L1484&lt;&gt;0,L1484,L1484=0,L1484)</f>
        <v>103377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x14ac:dyDescent="0.3">
      <c r="A1486">
        <v>2027</v>
      </c>
      <c r="B1486">
        <v>70</v>
      </c>
      <c r="C1486">
        <v>135079</v>
      </c>
      <c r="D1486">
        <v>181970</v>
      </c>
      <c r="E1486">
        <v>89112</v>
      </c>
      <c r="F1486">
        <v>95352</v>
      </c>
      <c r="G1486">
        <f>Table1[[#This Row],[m_miasto]]+Table1[[#This Row],[k_miasto]]+Table1[[#This Row],[m_wies]]+Table1[[#This Row],[k_wies]]</f>
        <v>501513</v>
      </c>
      <c r="H1486">
        <f>Table1[[#This Row],[m_miasto]]+Table1[[#This Row],[k_miasto]]</f>
        <v>317049</v>
      </c>
      <c r="I1486">
        <f>Table1[[#This Row],[m_wies]]+Table1[[#This Row],[k_wies]]</f>
        <v>184464</v>
      </c>
      <c r="J1486" s="1">
        <f>Table1[[#This Row],[m_miasto]]*Table1[[#This Row],[wiek]]</f>
        <v>9455530</v>
      </c>
      <c r="K1486" s="1">
        <f>Table1[[#This Row],[m_miasto]]+Table1[[#This Row],[m_wies]]-Table1[[#This Row],[k_miasto]]-Table1[[#This Row],[k_wies]]</f>
        <v>-53131</v>
      </c>
      <c r="L1486" s="1" cm="1">
        <f t="array" ref="L1486">_xlfn.IFS(A1485&lt;&gt;Table1[[#This Row],[rok]],0,AND(L1485=0, Table1[[#This Row],[Column1]]&lt;0),Table1[[#This Row],[wiek]]*Table1[[#This Row],[rok]],L1485&lt;&gt;0,L1485,L1485=0,L1485)</f>
        <v>103377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x14ac:dyDescent="0.3">
      <c r="A1487">
        <v>2027</v>
      </c>
      <c r="B1487">
        <v>71</v>
      </c>
      <c r="C1487">
        <v>132005</v>
      </c>
      <c r="D1487">
        <v>180283</v>
      </c>
      <c r="E1487">
        <v>83911</v>
      </c>
      <c r="F1487">
        <v>91619</v>
      </c>
      <c r="G1487">
        <f>Table1[[#This Row],[m_miasto]]+Table1[[#This Row],[k_miasto]]+Table1[[#This Row],[m_wies]]+Table1[[#This Row],[k_wies]]</f>
        <v>487818</v>
      </c>
      <c r="H1487">
        <f>Table1[[#This Row],[m_miasto]]+Table1[[#This Row],[k_miasto]]</f>
        <v>312288</v>
      </c>
      <c r="I1487">
        <f>Table1[[#This Row],[m_wies]]+Table1[[#This Row],[k_wies]]</f>
        <v>175530</v>
      </c>
      <c r="J1487" s="1">
        <f>Table1[[#This Row],[m_miasto]]*Table1[[#This Row],[wiek]]</f>
        <v>9372355</v>
      </c>
      <c r="K1487" s="1">
        <f>Table1[[#This Row],[m_miasto]]+Table1[[#This Row],[m_wies]]-Table1[[#This Row],[k_miasto]]-Table1[[#This Row],[k_wies]]</f>
        <v>-55986</v>
      </c>
      <c r="L1487" s="1" cm="1">
        <f t="array" ref="L1487">_xlfn.IFS(A1486&lt;&gt;Table1[[#This Row],[rok]],0,AND(L1486=0, Table1[[#This Row],[Column1]]&lt;0),Table1[[#This Row],[wiek]]*Table1[[#This Row],[rok]],L1486&lt;&gt;0,L1486,L1486=0,L1486)</f>
        <v>103377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x14ac:dyDescent="0.3">
      <c r="A1488">
        <v>2027</v>
      </c>
      <c r="B1488">
        <v>72</v>
      </c>
      <c r="C1488">
        <v>130888</v>
      </c>
      <c r="D1488">
        <v>181931</v>
      </c>
      <c r="E1488">
        <v>80187</v>
      </c>
      <c r="F1488">
        <v>89866</v>
      </c>
      <c r="G1488">
        <f>Table1[[#This Row],[m_miasto]]+Table1[[#This Row],[k_miasto]]+Table1[[#This Row],[m_wies]]+Table1[[#This Row],[k_wies]]</f>
        <v>482872</v>
      </c>
      <c r="H1488">
        <f>Table1[[#This Row],[m_miasto]]+Table1[[#This Row],[k_miasto]]</f>
        <v>312819</v>
      </c>
      <c r="I1488">
        <f>Table1[[#This Row],[m_wies]]+Table1[[#This Row],[k_wies]]</f>
        <v>170053</v>
      </c>
      <c r="J1488" s="1">
        <f>Table1[[#This Row],[m_miasto]]*Table1[[#This Row],[wiek]]</f>
        <v>9423936</v>
      </c>
      <c r="K1488" s="1">
        <f>Table1[[#This Row],[m_miasto]]+Table1[[#This Row],[m_wies]]-Table1[[#This Row],[k_miasto]]-Table1[[#This Row],[k_wies]]</f>
        <v>-60722</v>
      </c>
      <c r="L1488" s="1" cm="1">
        <f t="array" ref="L1488">_xlfn.IFS(A1487&lt;&gt;Table1[[#This Row],[rok]],0,AND(L1487=0, Table1[[#This Row],[Column1]]&lt;0),Table1[[#This Row],[wiek]]*Table1[[#This Row],[rok]],L1487&lt;&gt;0,L1487,L1487=0,L1487)</f>
        <v>103377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x14ac:dyDescent="0.3">
      <c r="A1489">
        <v>2027</v>
      </c>
      <c r="B1489">
        <v>73</v>
      </c>
      <c r="C1489">
        <v>122336</v>
      </c>
      <c r="D1489">
        <v>175024</v>
      </c>
      <c r="E1489">
        <v>72790</v>
      </c>
      <c r="F1489">
        <v>83934</v>
      </c>
      <c r="G1489">
        <f>Table1[[#This Row],[m_miasto]]+Table1[[#This Row],[k_miasto]]+Table1[[#This Row],[m_wies]]+Table1[[#This Row],[k_wies]]</f>
        <v>454084</v>
      </c>
      <c r="H1489">
        <f>Table1[[#This Row],[m_miasto]]+Table1[[#This Row],[k_miasto]]</f>
        <v>297360</v>
      </c>
      <c r="I1489">
        <f>Table1[[#This Row],[m_wies]]+Table1[[#This Row],[k_wies]]</f>
        <v>156724</v>
      </c>
      <c r="J1489" s="1">
        <f>Table1[[#This Row],[m_miasto]]*Table1[[#This Row],[wiek]]</f>
        <v>8930528</v>
      </c>
      <c r="K1489" s="1">
        <f>Table1[[#This Row],[m_miasto]]+Table1[[#This Row],[m_wies]]-Table1[[#This Row],[k_miasto]]-Table1[[#This Row],[k_wies]]</f>
        <v>-63832</v>
      </c>
      <c r="L1489" s="1" cm="1">
        <f t="array" ref="L1489">_xlfn.IFS(A1488&lt;&gt;Table1[[#This Row],[rok]],0,AND(L1488=0, Table1[[#This Row],[Column1]]&lt;0),Table1[[#This Row],[wiek]]*Table1[[#This Row],[rok]],L1488&lt;&gt;0,L1488,L1488=0,L1488)</f>
        <v>103377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x14ac:dyDescent="0.3">
      <c r="A1490">
        <v>2027</v>
      </c>
      <c r="B1490">
        <v>74</v>
      </c>
      <c r="C1490">
        <v>117245</v>
      </c>
      <c r="D1490">
        <v>172210</v>
      </c>
      <c r="E1490">
        <v>68583</v>
      </c>
      <c r="F1490">
        <v>81644</v>
      </c>
      <c r="G1490">
        <f>Table1[[#This Row],[m_miasto]]+Table1[[#This Row],[k_miasto]]+Table1[[#This Row],[m_wies]]+Table1[[#This Row],[k_wies]]</f>
        <v>439682</v>
      </c>
      <c r="H1490">
        <f>Table1[[#This Row],[m_miasto]]+Table1[[#This Row],[k_miasto]]</f>
        <v>289455</v>
      </c>
      <c r="I1490">
        <f>Table1[[#This Row],[m_wies]]+Table1[[#This Row],[k_wies]]</f>
        <v>150227</v>
      </c>
      <c r="J1490" s="1">
        <f>Table1[[#This Row],[m_miasto]]*Table1[[#This Row],[wiek]]</f>
        <v>8676130</v>
      </c>
      <c r="K1490" s="1">
        <f>Table1[[#This Row],[m_miasto]]+Table1[[#This Row],[m_wies]]-Table1[[#This Row],[k_miasto]]-Table1[[#This Row],[k_wies]]</f>
        <v>-68026</v>
      </c>
      <c r="L1490" s="1" cm="1">
        <f t="array" ref="L1490">_xlfn.IFS(A1489&lt;&gt;Table1[[#This Row],[rok]],0,AND(L1489=0, Table1[[#This Row],[Column1]]&lt;0),Table1[[#This Row],[wiek]]*Table1[[#This Row],[rok]],L1489&lt;&gt;0,L1489,L1489=0,L1489)</f>
        <v>103377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x14ac:dyDescent="0.3">
      <c r="A1491">
        <v>2027</v>
      </c>
      <c r="B1491">
        <v>75</v>
      </c>
      <c r="C1491">
        <v>111073</v>
      </c>
      <c r="D1491">
        <v>166997</v>
      </c>
      <c r="E1491">
        <v>63611</v>
      </c>
      <c r="F1491">
        <v>78774</v>
      </c>
      <c r="G1491">
        <f>Table1[[#This Row],[m_miasto]]+Table1[[#This Row],[k_miasto]]+Table1[[#This Row],[m_wies]]+Table1[[#This Row],[k_wies]]</f>
        <v>420455</v>
      </c>
      <c r="H1491">
        <f>Table1[[#This Row],[m_miasto]]+Table1[[#This Row],[k_miasto]]</f>
        <v>278070</v>
      </c>
      <c r="I1491">
        <f>Table1[[#This Row],[m_wies]]+Table1[[#This Row],[k_wies]]</f>
        <v>142385</v>
      </c>
      <c r="J1491" s="1">
        <f>Table1[[#This Row],[m_miasto]]*Table1[[#This Row],[wiek]]</f>
        <v>8330475</v>
      </c>
      <c r="K1491" s="1">
        <f>Table1[[#This Row],[m_miasto]]+Table1[[#This Row],[m_wies]]-Table1[[#This Row],[k_miasto]]-Table1[[#This Row],[k_wies]]</f>
        <v>-71087</v>
      </c>
      <c r="L1491" s="1" cm="1">
        <f t="array" ref="L1491">_xlfn.IFS(A1490&lt;&gt;Table1[[#This Row],[rok]],0,AND(L1490=0, Table1[[#This Row],[Column1]]&lt;0),Table1[[#This Row],[wiek]]*Table1[[#This Row],[rok]],L1490&lt;&gt;0,L1490,L1490=0,L1490)</f>
        <v>103377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x14ac:dyDescent="0.3">
      <c r="A1492">
        <v>2027</v>
      </c>
      <c r="B1492">
        <v>76</v>
      </c>
      <c r="C1492">
        <v>104651</v>
      </c>
      <c r="D1492">
        <v>161805</v>
      </c>
      <c r="E1492">
        <v>58070</v>
      </c>
      <c r="F1492">
        <v>76121</v>
      </c>
      <c r="G1492">
        <f>Table1[[#This Row],[m_miasto]]+Table1[[#This Row],[k_miasto]]+Table1[[#This Row],[m_wies]]+Table1[[#This Row],[k_wies]]</f>
        <v>400647</v>
      </c>
      <c r="H1492">
        <f>Table1[[#This Row],[m_miasto]]+Table1[[#This Row],[k_miasto]]</f>
        <v>266456</v>
      </c>
      <c r="I1492">
        <f>Table1[[#This Row],[m_wies]]+Table1[[#This Row],[k_wies]]</f>
        <v>134191</v>
      </c>
      <c r="J1492" s="1">
        <f>Table1[[#This Row],[m_miasto]]*Table1[[#This Row],[wiek]]</f>
        <v>7953476</v>
      </c>
      <c r="K1492" s="1">
        <f>Table1[[#This Row],[m_miasto]]+Table1[[#This Row],[m_wies]]-Table1[[#This Row],[k_miasto]]-Table1[[#This Row],[k_wies]]</f>
        <v>-75205</v>
      </c>
      <c r="L1492" s="1" cm="1">
        <f t="array" ref="L1492">_xlfn.IFS(A1491&lt;&gt;Table1[[#This Row],[rok]],0,AND(L1491=0, Table1[[#This Row],[Column1]]&lt;0),Table1[[#This Row],[wiek]]*Table1[[#This Row],[rok]],L1491&lt;&gt;0,L1491,L1491=0,L1491)</f>
        <v>103377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x14ac:dyDescent="0.3">
      <c r="A1493">
        <v>2027</v>
      </c>
      <c r="B1493">
        <v>77</v>
      </c>
      <c r="C1493">
        <v>95725</v>
      </c>
      <c r="D1493">
        <v>150066</v>
      </c>
      <c r="E1493">
        <v>52259</v>
      </c>
      <c r="F1493">
        <v>71196</v>
      </c>
      <c r="G1493">
        <f>Table1[[#This Row],[m_miasto]]+Table1[[#This Row],[k_miasto]]+Table1[[#This Row],[m_wies]]+Table1[[#This Row],[k_wies]]</f>
        <v>369246</v>
      </c>
      <c r="H1493">
        <f>Table1[[#This Row],[m_miasto]]+Table1[[#This Row],[k_miasto]]</f>
        <v>245791</v>
      </c>
      <c r="I1493">
        <f>Table1[[#This Row],[m_wies]]+Table1[[#This Row],[k_wies]]</f>
        <v>123455</v>
      </c>
      <c r="J1493" s="1">
        <f>Table1[[#This Row],[m_miasto]]*Table1[[#This Row],[wiek]]</f>
        <v>7370825</v>
      </c>
      <c r="K1493" s="1">
        <f>Table1[[#This Row],[m_miasto]]+Table1[[#This Row],[m_wies]]-Table1[[#This Row],[k_miasto]]-Table1[[#This Row],[k_wies]]</f>
        <v>-73278</v>
      </c>
      <c r="L1493" s="1" cm="1">
        <f t="array" ref="L1493">_xlfn.IFS(A1492&lt;&gt;Table1[[#This Row],[rok]],0,AND(L1492=0, Table1[[#This Row],[Column1]]&lt;0),Table1[[#This Row],[wiek]]*Table1[[#This Row],[rok]],L1492&lt;&gt;0,L1492,L1492=0,L1492)</f>
        <v>103377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x14ac:dyDescent="0.3">
      <c r="A1494">
        <v>2027</v>
      </c>
      <c r="B1494">
        <v>78</v>
      </c>
      <c r="C1494">
        <v>86973</v>
      </c>
      <c r="D1494">
        <v>140725</v>
      </c>
      <c r="E1494">
        <v>46022</v>
      </c>
      <c r="F1494">
        <v>66209</v>
      </c>
      <c r="G1494">
        <f>Table1[[#This Row],[m_miasto]]+Table1[[#This Row],[k_miasto]]+Table1[[#This Row],[m_wies]]+Table1[[#This Row],[k_wies]]</f>
        <v>339929</v>
      </c>
      <c r="H1494">
        <f>Table1[[#This Row],[m_miasto]]+Table1[[#This Row],[k_miasto]]</f>
        <v>227698</v>
      </c>
      <c r="I1494">
        <f>Table1[[#This Row],[m_wies]]+Table1[[#This Row],[k_wies]]</f>
        <v>112231</v>
      </c>
      <c r="J1494" s="1">
        <f>Table1[[#This Row],[m_miasto]]*Table1[[#This Row],[wiek]]</f>
        <v>6783894</v>
      </c>
      <c r="K1494" s="1">
        <f>Table1[[#This Row],[m_miasto]]+Table1[[#This Row],[m_wies]]-Table1[[#This Row],[k_miasto]]-Table1[[#This Row],[k_wies]]</f>
        <v>-73939</v>
      </c>
      <c r="L1494" s="1" cm="1">
        <f t="array" ref="L1494">_xlfn.IFS(A1493&lt;&gt;Table1[[#This Row],[rok]],0,AND(L1493=0, Table1[[#This Row],[Column1]]&lt;0),Table1[[#This Row],[wiek]]*Table1[[#This Row],[rok]],L1493&lt;&gt;0,L1493,L1493=0,L1493)</f>
        <v>103377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x14ac:dyDescent="0.3">
      <c r="A1495">
        <v>2027</v>
      </c>
      <c r="B1495">
        <v>79</v>
      </c>
      <c r="C1495">
        <v>79623</v>
      </c>
      <c r="D1495">
        <v>131972</v>
      </c>
      <c r="E1495">
        <v>41659</v>
      </c>
      <c r="F1495">
        <v>62150</v>
      </c>
      <c r="G1495">
        <f>Table1[[#This Row],[m_miasto]]+Table1[[#This Row],[k_miasto]]+Table1[[#This Row],[m_wies]]+Table1[[#This Row],[k_wies]]</f>
        <v>315404</v>
      </c>
      <c r="H1495">
        <f>Table1[[#This Row],[m_miasto]]+Table1[[#This Row],[k_miasto]]</f>
        <v>211595</v>
      </c>
      <c r="I1495">
        <f>Table1[[#This Row],[m_wies]]+Table1[[#This Row],[k_wies]]</f>
        <v>103809</v>
      </c>
      <c r="J1495" s="1">
        <f>Table1[[#This Row],[m_miasto]]*Table1[[#This Row],[wiek]]</f>
        <v>6290217</v>
      </c>
      <c r="K1495" s="1">
        <f>Table1[[#This Row],[m_miasto]]+Table1[[#This Row],[m_wies]]-Table1[[#This Row],[k_miasto]]-Table1[[#This Row],[k_wies]]</f>
        <v>-72840</v>
      </c>
      <c r="L1495" s="1" cm="1">
        <f t="array" ref="L1495">_xlfn.IFS(A1494&lt;&gt;Table1[[#This Row],[rok]],0,AND(L1494=0, Table1[[#This Row],[Column1]]&lt;0),Table1[[#This Row],[wiek]]*Table1[[#This Row],[rok]],L1494&lt;&gt;0,L1494,L1494=0,L1494)</f>
        <v>103377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x14ac:dyDescent="0.3">
      <c r="A1496">
        <v>2027</v>
      </c>
      <c r="B1496">
        <v>80</v>
      </c>
      <c r="C1496">
        <v>69676</v>
      </c>
      <c r="D1496">
        <v>119395</v>
      </c>
      <c r="E1496">
        <v>35122</v>
      </c>
      <c r="F1496">
        <v>55624</v>
      </c>
      <c r="G1496">
        <f>Table1[[#This Row],[m_miasto]]+Table1[[#This Row],[k_miasto]]+Table1[[#This Row],[m_wies]]+Table1[[#This Row],[k_wies]]</f>
        <v>279817</v>
      </c>
      <c r="H1496">
        <f>Table1[[#This Row],[m_miasto]]+Table1[[#This Row],[k_miasto]]</f>
        <v>189071</v>
      </c>
      <c r="I1496">
        <f>Table1[[#This Row],[m_wies]]+Table1[[#This Row],[k_wies]]</f>
        <v>90746</v>
      </c>
      <c r="J1496" s="1">
        <f>Table1[[#This Row],[m_miasto]]*Table1[[#This Row],[wiek]]</f>
        <v>5574080</v>
      </c>
      <c r="K1496" s="1">
        <f>Table1[[#This Row],[m_miasto]]+Table1[[#This Row],[m_wies]]-Table1[[#This Row],[k_miasto]]-Table1[[#This Row],[k_wies]]</f>
        <v>-70221</v>
      </c>
      <c r="L1496" s="1" cm="1">
        <f t="array" ref="L1496">_xlfn.IFS(A1495&lt;&gt;Table1[[#This Row],[rok]],0,AND(L1495=0, Table1[[#This Row],[Column1]]&lt;0),Table1[[#This Row],[wiek]]*Table1[[#This Row],[rok]],L1495&lt;&gt;0,L1495,L1495=0,L1495)</f>
        <v>103377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x14ac:dyDescent="0.3">
      <c r="A1497">
        <v>2027</v>
      </c>
      <c r="B1497">
        <v>81</v>
      </c>
      <c r="C1497">
        <v>58747</v>
      </c>
      <c r="D1497">
        <v>104384</v>
      </c>
      <c r="E1497">
        <v>28682</v>
      </c>
      <c r="F1497">
        <v>48584</v>
      </c>
      <c r="G1497">
        <f>Table1[[#This Row],[m_miasto]]+Table1[[#This Row],[k_miasto]]+Table1[[#This Row],[m_wies]]+Table1[[#This Row],[k_wies]]</f>
        <v>240397</v>
      </c>
      <c r="H1497">
        <f>Table1[[#This Row],[m_miasto]]+Table1[[#This Row],[k_miasto]]</f>
        <v>163131</v>
      </c>
      <c r="I1497">
        <f>Table1[[#This Row],[m_wies]]+Table1[[#This Row],[k_wies]]</f>
        <v>77266</v>
      </c>
      <c r="J1497" s="1">
        <f>Table1[[#This Row],[m_miasto]]*Table1[[#This Row],[wiek]]</f>
        <v>4758507</v>
      </c>
      <c r="K1497" s="1">
        <f>Table1[[#This Row],[m_miasto]]+Table1[[#This Row],[m_wies]]-Table1[[#This Row],[k_miasto]]-Table1[[#This Row],[k_wies]]</f>
        <v>-65539</v>
      </c>
      <c r="L1497" s="1" cm="1">
        <f t="array" ref="L1497">_xlfn.IFS(A1496&lt;&gt;Table1[[#This Row],[rok]],0,AND(L1496=0, Table1[[#This Row],[Column1]]&lt;0),Table1[[#This Row],[wiek]]*Table1[[#This Row],[rok]],L1496&lt;&gt;0,L1496,L1496=0,L1496)</f>
        <v>103377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x14ac:dyDescent="0.3">
      <c r="A1498">
        <v>2027</v>
      </c>
      <c r="B1498">
        <v>82</v>
      </c>
      <c r="C1498">
        <v>38174</v>
      </c>
      <c r="D1498">
        <v>70409</v>
      </c>
      <c r="E1498">
        <v>19119</v>
      </c>
      <c r="F1498">
        <v>34740</v>
      </c>
      <c r="G1498">
        <f>Table1[[#This Row],[m_miasto]]+Table1[[#This Row],[k_miasto]]+Table1[[#This Row],[m_wies]]+Table1[[#This Row],[k_wies]]</f>
        <v>162442</v>
      </c>
      <c r="H1498">
        <f>Table1[[#This Row],[m_miasto]]+Table1[[#This Row],[k_miasto]]</f>
        <v>108583</v>
      </c>
      <c r="I1498">
        <f>Table1[[#This Row],[m_wies]]+Table1[[#This Row],[k_wies]]</f>
        <v>53859</v>
      </c>
      <c r="J1498" s="1">
        <f>Table1[[#This Row],[m_miasto]]*Table1[[#This Row],[wiek]]</f>
        <v>3130268</v>
      </c>
      <c r="K1498" s="1">
        <f>Table1[[#This Row],[m_miasto]]+Table1[[#This Row],[m_wies]]-Table1[[#This Row],[k_miasto]]-Table1[[#This Row],[k_wies]]</f>
        <v>-47856</v>
      </c>
      <c r="L1498" s="1" cm="1">
        <f t="array" ref="L1498">_xlfn.IFS(A1497&lt;&gt;Table1[[#This Row],[rok]],0,AND(L1497=0, Table1[[#This Row],[Column1]]&lt;0),Table1[[#This Row],[wiek]]*Table1[[#This Row],[rok]],L1497&lt;&gt;0,L1497,L1497=0,L1497)</f>
        <v>103377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x14ac:dyDescent="0.3">
      <c r="A1499">
        <v>2027</v>
      </c>
      <c r="B1499">
        <v>83</v>
      </c>
      <c r="C1499">
        <v>34206</v>
      </c>
      <c r="D1499">
        <v>65956</v>
      </c>
      <c r="E1499">
        <v>16997</v>
      </c>
      <c r="F1499">
        <v>32717</v>
      </c>
      <c r="G1499">
        <f>Table1[[#This Row],[m_miasto]]+Table1[[#This Row],[k_miasto]]+Table1[[#This Row],[m_wies]]+Table1[[#This Row],[k_wies]]</f>
        <v>149876</v>
      </c>
      <c r="H1499">
        <f>Table1[[#This Row],[m_miasto]]+Table1[[#This Row],[k_miasto]]</f>
        <v>100162</v>
      </c>
      <c r="I1499">
        <f>Table1[[#This Row],[m_wies]]+Table1[[#This Row],[k_wies]]</f>
        <v>49714</v>
      </c>
      <c r="J1499" s="1">
        <f>Table1[[#This Row],[m_miasto]]*Table1[[#This Row],[wiek]]</f>
        <v>2839098</v>
      </c>
      <c r="K1499" s="1">
        <f>Table1[[#This Row],[m_miasto]]+Table1[[#This Row],[m_wies]]-Table1[[#This Row],[k_miasto]]-Table1[[#This Row],[k_wies]]</f>
        <v>-47470</v>
      </c>
      <c r="L1499" s="1" cm="1">
        <f t="array" ref="L1499">_xlfn.IFS(A1498&lt;&gt;Table1[[#This Row],[rok]],0,AND(L1498=0, Table1[[#This Row],[Column1]]&lt;0),Table1[[#This Row],[wiek]]*Table1[[#This Row],[rok]],L1498&lt;&gt;0,L1498,L1498=0,L1498)</f>
        <v>103377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x14ac:dyDescent="0.3">
      <c r="A1500">
        <v>2027</v>
      </c>
      <c r="B1500">
        <v>84</v>
      </c>
      <c r="C1500">
        <v>30106</v>
      </c>
      <c r="D1500">
        <v>59661</v>
      </c>
      <c r="E1500">
        <v>14643</v>
      </c>
      <c r="F1500">
        <v>29849</v>
      </c>
      <c r="G1500">
        <f>Table1[[#This Row],[m_miasto]]+Table1[[#This Row],[k_miasto]]+Table1[[#This Row],[m_wies]]+Table1[[#This Row],[k_wies]]</f>
        <v>134259</v>
      </c>
      <c r="H1500">
        <f>Table1[[#This Row],[m_miasto]]+Table1[[#This Row],[k_miasto]]</f>
        <v>89767</v>
      </c>
      <c r="I1500">
        <f>Table1[[#This Row],[m_wies]]+Table1[[#This Row],[k_wies]]</f>
        <v>44492</v>
      </c>
      <c r="J1500" s="1">
        <f>Table1[[#This Row],[m_miasto]]*Table1[[#This Row],[wiek]]</f>
        <v>2528904</v>
      </c>
      <c r="K1500" s="1">
        <f>Table1[[#This Row],[m_miasto]]+Table1[[#This Row],[m_wies]]-Table1[[#This Row],[k_miasto]]-Table1[[#This Row],[k_wies]]</f>
        <v>-44761</v>
      </c>
      <c r="L1500" s="1" cm="1">
        <f t="array" ref="L1500">_xlfn.IFS(A1499&lt;&gt;Table1[[#This Row],[rok]],0,AND(L1499=0, Table1[[#This Row],[Column1]]&lt;0),Table1[[#This Row],[wiek]]*Table1[[#This Row],[rok]],L1499&lt;&gt;0,L1499,L1499=0,L1499)</f>
        <v>103377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x14ac:dyDescent="0.3">
      <c r="A1501">
        <v>2027</v>
      </c>
      <c r="B1501">
        <v>85</v>
      </c>
      <c r="C1501">
        <v>26175</v>
      </c>
      <c r="D1501">
        <v>54483</v>
      </c>
      <c r="E1501">
        <v>12639</v>
      </c>
      <c r="F1501">
        <v>27286</v>
      </c>
      <c r="G1501">
        <f>Table1[[#This Row],[m_miasto]]+Table1[[#This Row],[k_miasto]]+Table1[[#This Row],[m_wies]]+Table1[[#This Row],[k_wies]]</f>
        <v>120583</v>
      </c>
      <c r="H1501">
        <f>Table1[[#This Row],[m_miasto]]+Table1[[#This Row],[k_miasto]]</f>
        <v>80658</v>
      </c>
      <c r="I1501">
        <f>Table1[[#This Row],[m_wies]]+Table1[[#This Row],[k_wies]]</f>
        <v>39925</v>
      </c>
      <c r="J1501" s="1">
        <f>Table1[[#This Row],[m_miasto]]*Table1[[#This Row],[wiek]]</f>
        <v>2224875</v>
      </c>
      <c r="K1501" s="1">
        <f>Table1[[#This Row],[m_miasto]]+Table1[[#This Row],[m_wies]]-Table1[[#This Row],[k_miasto]]-Table1[[#This Row],[k_wies]]</f>
        <v>-42955</v>
      </c>
      <c r="L1501" s="1" cm="1">
        <f t="array" ref="L1501">_xlfn.IFS(A1500&lt;&gt;Table1[[#This Row],[rok]],0,AND(L1500=0, Table1[[#This Row],[Column1]]&lt;0),Table1[[#This Row],[wiek]]*Table1[[#This Row],[rok]],L1500&lt;&gt;0,L1500,L1500=0,L1500)</f>
        <v>103377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x14ac:dyDescent="0.3">
      <c r="A1502">
        <v>2027</v>
      </c>
      <c r="B1502">
        <v>86</v>
      </c>
      <c r="C1502">
        <v>24198</v>
      </c>
      <c r="D1502">
        <v>53242</v>
      </c>
      <c r="E1502">
        <v>12148</v>
      </c>
      <c r="F1502">
        <v>26895</v>
      </c>
      <c r="G1502">
        <f>Table1[[#This Row],[m_miasto]]+Table1[[#This Row],[k_miasto]]+Table1[[#This Row],[m_wies]]+Table1[[#This Row],[k_wies]]</f>
        <v>116483</v>
      </c>
      <c r="H1502">
        <f>Table1[[#This Row],[m_miasto]]+Table1[[#This Row],[k_miasto]]</f>
        <v>77440</v>
      </c>
      <c r="I1502">
        <f>Table1[[#This Row],[m_wies]]+Table1[[#This Row],[k_wies]]</f>
        <v>39043</v>
      </c>
      <c r="J1502" s="1">
        <f>Table1[[#This Row],[m_miasto]]*Table1[[#This Row],[wiek]]</f>
        <v>2081028</v>
      </c>
      <c r="K1502" s="1">
        <f>Table1[[#This Row],[m_miasto]]+Table1[[#This Row],[m_wies]]-Table1[[#This Row],[k_miasto]]-Table1[[#This Row],[k_wies]]</f>
        <v>-43791</v>
      </c>
      <c r="L1502" s="1" cm="1">
        <f t="array" ref="L1502">_xlfn.IFS(A1501&lt;&gt;Table1[[#This Row],[rok]],0,AND(L1501=0, Table1[[#This Row],[Column1]]&lt;0),Table1[[#This Row],[wiek]]*Table1[[#This Row],[rok]],L1501&lt;&gt;0,L1501,L1501=0,L1501)</f>
        <v>103377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x14ac:dyDescent="0.3">
      <c r="A1503">
        <v>2027</v>
      </c>
      <c r="B1503">
        <v>87</v>
      </c>
      <c r="C1503">
        <v>21739</v>
      </c>
      <c r="D1503">
        <v>50249</v>
      </c>
      <c r="E1503">
        <v>11014</v>
      </c>
      <c r="F1503">
        <v>26216</v>
      </c>
      <c r="G1503">
        <f>Table1[[#This Row],[m_miasto]]+Table1[[#This Row],[k_miasto]]+Table1[[#This Row],[m_wies]]+Table1[[#This Row],[k_wies]]</f>
        <v>109218</v>
      </c>
      <c r="H1503">
        <f>Table1[[#This Row],[m_miasto]]+Table1[[#This Row],[k_miasto]]</f>
        <v>71988</v>
      </c>
      <c r="I1503">
        <f>Table1[[#This Row],[m_wies]]+Table1[[#This Row],[k_wies]]</f>
        <v>37230</v>
      </c>
      <c r="J1503" s="1">
        <f>Table1[[#This Row],[m_miasto]]*Table1[[#This Row],[wiek]]</f>
        <v>1891293</v>
      </c>
      <c r="K1503" s="1">
        <f>Table1[[#This Row],[m_miasto]]+Table1[[#This Row],[m_wies]]-Table1[[#This Row],[k_miasto]]-Table1[[#This Row],[k_wies]]</f>
        <v>-43712</v>
      </c>
      <c r="L1503" s="1" cm="1">
        <f t="array" ref="L1503">_xlfn.IFS(A1502&lt;&gt;Table1[[#This Row],[rok]],0,AND(L1502=0, Table1[[#This Row],[Column1]]&lt;0),Table1[[#This Row],[wiek]]*Table1[[#This Row],[rok]],L1502&lt;&gt;0,L1502,L1502=0,L1502)</f>
        <v>103377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x14ac:dyDescent="0.3">
      <c r="A1504">
        <v>2027</v>
      </c>
      <c r="B1504">
        <v>88</v>
      </c>
      <c r="C1504">
        <v>18697</v>
      </c>
      <c r="D1504">
        <v>45306</v>
      </c>
      <c r="E1504">
        <v>9397</v>
      </c>
      <c r="F1504">
        <v>23832</v>
      </c>
      <c r="G1504">
        <f>Table1[[#This Row],[m_miasto]]+Table1[[#This Row],[k_miasto]]+Table1[[#This Row],[m_wies]]+Table1[[#This Row],[k_wies]]</f>
        <v>97232</v>
      </c>
      <c r="H1504">
        <f>Table1[[#This Row],[m_miasto]]+Table1[[#This Row],[k_miasto]]</f>
        <v>64003</v>
      </c>
      <c r="I1504">
        <f>Table1[[#This Row],[m_wies]]+Table1[[#This Row],[k_wies]]</f>
        <v>33229</v>
      </c>
      <c r="J1504" s="1">
        <f>Table1[[#This Row],[m_miasto]]*Table1[[#This Row],[wiek]]</f>
        <v>1645336</v>
      </c>
      <c r="K1504" s="1">
        <f>Table1[[#This Row],[m_miasto]]+Table1[[#This Row],[m_wies]]-Table1[[#This Row],[k_miasto]]-Table1[[#This Row],[k_wies]]</f>
        <v>-41044</v>
      </c>
      <c r="L1504" s="1" cm="1">
        <f t="array" ref="L1504">_xlfn.IFS(A1503&lt;&gt;Table1[[#This Row],[rok]],0,AND(L1503=0, Table1[[#This Row],[Column1]]&lt;0),Table1[[#This Row],[wiek]]*Table1[[#This Row],[rok]],L1503&lt;&gt;0,L1503,L1503=0,L1503)</f>
        <v>103377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x14ac:dyDescent="0.3">
      <c r="A1505">
        <v>2027</v>
      </c>
      <c r="B1505">
        <v>89</v>
      </c>
      <c r="C1505">
        <v>15754</v>
      </c>
      <c r="D1505">
        <v>40065</v>
      </c>
      <c r="E1505">
        <v>7997</v>
      </c>
      <c r="F1505">
        <v>21341</v>
      </c>
      <c r="G1505">
        <f>Table1[[#This Row],[m_miasto]]+Table1[[#This Row],[k_miasto]]+Table1[[#This Row],[m_wies]]+Table1[[#This Row],[k_wies]]</f>
        <v>85157</v>
      </c>
      <c r="H1505">
        <f>Table1[[#This Row],[m_miasto]]+Table1[[#This Row],[k_miasto]]</f>
        <v>55819</v>
      </c>
      <c r="I1505">
        <f>Table1[[#This Row],[m_wies]]+Table1[[#This Row],[k_wies]]</f>
        <v>29338</v>
      </c>
      <c r="J1505" s="1">
        <f>Table1[[#This Row],[m_miasto]]*Table1[[#This Row],[wiek]]</f>
        <v>1402106</v>
      </c>
      <c r="K1505" s="1">
        <f>Table1[[#This Row],[m_miasto]]+Table1[[#This Row],[m_wies]]-Table1[[#This Row],[k_miasto]]-Table1[[#This Row],[k_wies]]</f>
        <v>-37655</v>
      </c>
      <c r="L1505" s="1" cm="1">
        <f t="array" ref="L1505">_xlfn.IFS(A1504&lt;&gt;Table1[[#This Row],[rok]],0,AND(L1504=0, Table1[[#This Row],[Column1]]&lt;0),Table1[[#This Row],[wiek]]*Table1[[#This Row],[rok]],L1504&lt;&gt;0,L1504,L1504=0,L1504)</f>
        <v>103377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x14ac:dyDescent="0.3">
      <c r="A1506">
        <v>2027</v>
      </c>
      <c r="B1506">
        <v>90</v>
      </c>
      <c r="C1506">
        <v>13426</v>
      </c>
      <c r="D1506">
        <v>35257</v>
      </c>
      <c r="E1506">
        <v>6619</v>
      </c>
      <c r="F1506">
        <v>18707</v>
      </c>
      <c r="G1506">
        <f>Table1[[#This Row],[m_miasto]]+Table1[[#This Row],[k_miasto]]+Table1[[#This Row],[m_wies]]+Table1[[#This Row],[k_wies]]</f>
        <v>74009</v>
      </c>
      <c r="H1506">
        <f>Table1[[#This Row],[m_miasto]]+Table1[[#This Row],[k_miasto]]</f>
        <v>48683</v>
      </c>
      <c r="I1506">
        <f>Table1[[#This Row],[m_wies]]+Table1[[#This Row],[k_wies]]</f>
        <v>25326</v>
      </c>
      <c r="J1506" s="1">
        <f>Table1[[#This Row],[m_miasto]]*Table1[[#This Row],[wiek]]</f>
        <v>1208340</v>
      </c>
      <c r="K1506" s="1">
        <f>Table1[[#This Row],[m_miasto]]+Table1[[#This Row],[m_wies]]-Table1[[#This Row],[k_miasto]]-Table1[[#This Row],[k_wies]]</f>
        <v>-33919</v>
      </c>
      <c r="L1506" s="1" cm="1">
        <f t="array" ref="L1506">_xlfn.IFS(A1505&lt;&gt;Table1[[#This Row],[rok]],0,AND(L1505=0, Table1[[#This Row],[Column1]]&lt;0),Table1[[#This Row],[wiek]]*Table1[[#This Row],[rok]],L1505&lt;&gt;0,L1505,L1505=0,L1505)</f>
        <v>103377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x14ac:dyDescent="0.3">
      <c r="A1507">
        <v>2027</v>
      </c>
      <c r="B1507">
        <v>91</v>
      </c>
      <c r="C1507">
        <v>11200</v>
      </c>
      <c r="D1507">
        <v>30757</v>
      </c>
      <c r="E1507">
        <v>5396</v>
      </c>
      <c r="F1507">
        <v>16253</v>
      </c>
      <c r="G1507">
        <f>Table1[[#This Row],[m_miasto]]+Table1[[#This Row],[k_miasto]]+Table1[[#This Row],[m_wies]]+Table1[[#This Row],[k_wies]]</f>
        <v>63606</v>
      </c>
      <c r="H1507">
        <f>Table1[[#This Row],[m_miasto]]+Table1[[#This Row],[k_miasto]]</f>
        <v>41957</v>
      </c>
      <c r="I1507">
        <f>Table1[[#This Row],[m_wies]]+Table1[[#This Row],[k_wies]]</f>
        <v>21649</v>
      </c>
      <c r="J1507" s="1">
        <f>Table1[[#This Row],[m_miasto]]*Table1[[#This Row],[wiek]]</f>
        <v>1019200</v>
      </c>
      <c r="K1507" s="1">
        <f>Table1[[#This Row],[m_miasto]]+Table1[[#This Row],[m_wies]]-Table1[[#This Row],[k_miasto]]-Table1[[#This Row],[k_wies]]</f>
        <v>-30414</v>
      </c>
      <c r="L1507" s="1" cm="1">
        <f t="array" ref="L1507">_xlfn.IFS(A1506&lt;&gt;Table1[[#This Row],[rok]],0,AND(L1506=0, Table1[[#This Row],[Column1]]&lt;0),Table1[[#This Row],[wiek]]*Table1[[#This Row],[rok]],L1506&lt;&gt;0,L1506,L1506=0,L1506)</f>
        <v>103377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x14ac:dyDescent="0.3">
      <c r="A1508">
        <v>2027</v>
      </c>
      <c r="B1508">
        <v>92</v>
      </c>
      <c r="C1508">
        <v>8883</v>
      </c>
      <c r="D1508">
        <v>25411</v>
      </c>
      <c r="E1508">
        <v>4295</v>
      </c>
      <c r="F1508">
        <v>13685</v>
      </c>
      <c r="G1508">
        <f>Table1[[#This Row],[m_miasto]]+Table1[[#This Row],[k_miasto]]+Table1[[#This Row],[m_wies]]+Table1[[#This Row],[k_wies]]</f>
        <v>52274</v>
      </c>
      <c r="H1508">
        <f>Table1[[#This Row],[m_miasto]]+Table1[[#This Row],[k_miasto]]</f>
        <v>34294</v>
      </c>
      <c r="I1508">
        <f>Table1[[#This Row],[m_wies]]+Table1[[#This Row],[k_wies]]</f>
        <v>17980</v>
      </c>
      <c r="J1508" s="1">
        <f>Table1[[#This Row],[m_miasto]]*Table1[[#This Row],[wiek]]</f>
        <v>817236</v>
      </c>
      <c r="K1508" s="1">
        <f>Table1[[#This Row],[m_miasto]]+Table1[[#This Row],[m_wies]]-Table1[[#This Row],[k_miasto]]-Table1[[#This Row],[k_wies]]</f>
        <v>-25918</v>
      </c>
      <c r="L1508" s="1" cm="1">
        <f t="array" ref="L1508">_xlfn.IFS(A1507&lt;&gt;Table1[[#This Row],[rok]],0,AND(L1507=0, Table1[[#This Row],[Column1]]&lt;0),Table1[[#This Row],[wiek]]*Table1[[#This Row],[rok]],L1507&lt;&gt;0,L1507,L1507=0,L1507)</f>
        <v>103377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x14ac:dyDescent="0.3">
      <c r="A1509">
        <v>2027</v>
      </c>
      <c r="B1509">
        <v>93</v>
      </c>
      <c r="C1509">
        <v>6828</v>
      </c>
      <c r="D1509">
        <v>20362</v>
      </c>
      <c r="E1509">
        <v>3305</v>
      </c>
      <c r="F1509">
        <v>11231</v>
      </c>
      <c r="G1509">
        <f>Table1[[#This Row],[m_miasto]]+Table1[[#This Row],[k_miasto]]+Table1[[#This Row],[m_wies]]+Table1[[#This Row],[k_wies]]</f>
        <v>41726</v>
      </c>
      <c r="H1509">
        <f>Table1[[#This Row],[m_miasto]]+Table1[[#This Row],[k_miasto]]</f>
        <v>27190</v>
      </c>
      <c r="I1509">
        <f>Table1[[#This Row],[m_wies]]+Table1[[#This Row],[k_wies]]</f>
        <v>14536</v>
      </c>
      <c r="J1509" s="1">
        <f>Table1[[#This Row],[m_miasto]]*Table1[[#This Row],[wiek]]</f>
        <v>635004</v>
      </c>
      <c r="K1509" s="1">
        <f>Table1[[#This Row],[m_miasto]]+Table1[[#This Row],[m_wies]]-Table1[[#This Row],[k_miasto]]-Table1[[#This Row],[k_wies]]</f>
        <v>-21460</v>
      </c>
      <c r="L1509" s="1" cm="1">
        <f t="array" ref="L1509">_xlfn.IFS(A1508&lt;&gt;Table1[[#This Row],[rok]],0,AND(L1508=0, Table1[[#This Row],[Column1]]&lt;0),Table1[[#This Row],[wiek]]*Table1[[#This Row],[rok]],L1508&lt;&gt;0,L1508,L1508=0,L1508)</f>
        <v>103377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x14ac:dyDescent="0.3">
      <c r="A1510">
        <v>2027</v>
      </c>
      <c r="B1510">
        <v>94</v>
      </c>
      <c r="C1510">
        <v>5239</v>
      </c>
      <c r="D1510">
        <v>16091</v>
      </c>
      <c r="E1510">
        <v>2506</v>
      </c>
      <c r="F1510">
        <v>8963</v>
      </c>
      <c r="G1510">
        <f>Table1[[#This Row],[m_miasto]]+Table1[[#This Row],[k_miasto]]+Table1[[#This Row],[m_wies]]+Table1[[#This Row],[k_wies]]</f>
        <v>32799</v>
      </c>
      <c r="H1510">
        <f>Table1[[#This Row],[m_miasto]]+Table1[[#This Row],[k_miasto]]</f>
        <v>21330</v>
      </c>
      <c r="I1510">
        <f>Table1[[#This Row],[m_wies]]+Table1[[#This Row],[k_wies]]</f>
        <v>11469</v>
      </c>
      <c r="J1510" s="1">
        <f>Table1[[#This Row],[m_miasto]]*Table1[[#This Row],[wiek]]</f>
        <v>492466</v>
      </c>
      <c r="K1510" s="1">
        <f>Table1[[#This Row],[m_miasto]]+Table1[[#This Row],[m_wies]]-Table1[[#This Row],[k_miasto]]-Table1[[#This Row],[k_wies]]</f>
        <v>-17309</v>
      </c>
      <c r="L1510" s="1" cm="1">
        <f t="array" ref="L1510">_xlfn.IFS(A1509&lt;&gt;Table1[[#This Row],[rok]],0,AND(L1509=0, Table1[[#This Row],[Column1]]&lt;0),Table1[[#This Row],[wiek]]*Table1[[#This Row],[rok]],L1509&lt;&gt;0,L1509,L1509=0,L1509)</f>
        <v>103377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x14ac:dyDescent="0.3">
      <c r="A1511">
        <v>2027</v>
      </c>
      <c r="B1511">
        <v>95</v>
      </c>
      <c r="C1511">
        <v>4092</v>
      </c>
      <c r="D1511">
        <v>13146</v>
      </c>
      <c r="E1511">
        <v>1912</v>
      </c>
      <c r="F1511">
        <v>7522</v>
      </c>
      <c r="G1511">
        <f>Table1[[#This Row],[m_miasto]]+Table1[[#This Row],[k_miasto]]+Table1[[#This Row],[m_wies]]+Table1[[#This Row],[k_wies]]</f>
        <v>26672</v>
      </c>
      <c r="H1511">
        <f>Table1[[#This Row],[m_miasto]]+Table1[[#This Row],[k_miasto]]</f>
        <v>17238</v>
      </c>
      <c r="I1511">
        <f>Table1[[#This Row],[m_wies]]+Table1[[#This Row],[k_wies]]</f>
        <v>9434</v>
      </c>
      <c r="J1511" s="1">
        <f>Table1[[#This Row],[m_miasto]]*Table1[[#This Row],[wiek]]</f>
        <v>388740</v>
      </c>
      <c r="K1511" s="1">
        <f>Table1[[#This Row],[m_miasto]]+Table1[[#This Row],[m_wies]]-Table1[[#This Row],[k_miasto]]-Table1[[#This Row],[k_wies]]</f>
        <v>-14664</v>
      </c>
      <c r="L1511" s="1" cm="1">
        <f t="array" ref="L1511">_xlfn.IFS(A1510&lt;&gt;Table1[[#This Row],[rok]],0,AND(L1510=0, Table1[[#This Row],[Column1]]&lt;0),Table1[[#This Row],[wiek]]*Table1[[#This Row],[rok]],L1510&lt;&gt;0,L1510,L1510=0,L1510)</f>
        <v>103377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x14ac:dyDescent="0.3">
      <c r="A1512">
        <v>2027</v>
      </c>
      <c r="B1512">
        <v>96</v>
      </c>
      <c r="C1512">
        <v>3057</v>
      </c>
      <c r="D1512">
        <v>10078</v>
      </c>
      <c r="E1512">
        <v>1418</v>
      </c>
      <c r="F1512">
        <v>5882</v>
      </c>
      <c r="G1512">
        <f>Table1[[#This Row],[m_miasto]]+Table1[[#This Row],[k_miasto]]+Table1[[#This Row],[m_wies]]+Table1[[#This Row],[k_wies]]</f>
        <v>20435</v>
      </c>
      <c r="H1512">
        <f>Table1[[#This Row],[m_miasto]]+Table1[[#This Row],[k_miasto]]</f>
        <v>13135</v>
      </c>
      <c r="I1512">
        <f>Table1[[#This Row],[m_wies]]+Table1[[#This Row],[k_wies]]</f>
        <v>7300</v>
      </c>
      <c r="J1512" s="1">
        <f>Table1[[#This Row],[m_miasto]]*Table1[[#This Row],[wiek]]</f>
        <v>293472</v>
      </c>
      <c r="K1512" s="1">
        <f>Table1[[#This Row],[m_miasto]]+Table1[[#This Row],[m_wies]]-Table1[[#This Row],[k_miasto]]-Table1[[#This Row],[k_wies]]</f>
        <v>-11485</v>
      </c>
      <c r="L1512" s="1" cm="1">
        <f t="array" ref="L1512">_xlfn.IFS(A1511&lt;&gt;Table1[[#This Row],[rok]],0,AND(L1511=0, Table1[[#This Row],[Column1]]&lt;0),Table1[[#This Row],[wiek]]*Table1[[#This Row],[rok]],L1511&lt;&gt;0,L1511,L1511=0,L1511)</f>
        <v>103377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x14ac:dyDescent="0.3">
      <c r="A1513">
        <v>2027</v>
      </c>
      <c r="B1513">
        <v>97</v>
      </c>
      <c r="C1513">
        <v>2216</v>
      </c>
      <c r="D1513">
        <v>7699</v>
      </c>
      <c r="E1513">
        <v>1024</v>
      </c>
      <c r="F1513">
        <v>4503</v>
      </c>
      <c r="G1513">
        <f>Table1[[#This Row],[m_miasto]]+Table1[[#This Row],[k_miasto]]+Table1[[#This Row],[m_wies]]+Table1[[#This Row],[k_wies]]</f>
        <v>15442</v>
      </c>
      <c r="H1513">
        <f>Table1[[#This Row],[m_miasto]]+Table1[[#This Row],[k_miasto]]</f>
        <v>9915</v>
      </c>
      <c r="I1513">
        <f>Table1[[#This Row],[m_wies]]+Table1[[#This Row],[k_wies]]</f>
        <v>5527</v>
      </c>
      <c r="J1513" s="1">
        <f>Table1[[#This Row],[m_miasto]]*Table1[[#This Row],[wiek]]</f>
        <v>214952</v>
      </c>
      <c r="K1513" s="1">
        <f>Table1[[#This Row],[m_miasto]]+Table1[[#This Row],[m_wies]]-Table1[[#This Row],[k_miasto]]-Table1[[#This Row],[k_wies]]</f>
        <v>-8962</v>
      </c>
      <c r="L1513" s="1" cm="1">
        <f t="array" ref="L1513">_xlfn.IFS(A1512&lt;&gt;Table1[[#This Row],[rok]],0,AND(L1512=0, Table1[[#This Row],[Column1]]&lt;0),Table1[[#This Row],[wiek]]*Table1[[#This Row],[rok]],L1512&lt;&gt;0,L1512,L1512=0,L1512)</f>
        <v>103377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x14ac:dyDescent="0.3">
      <c r="A1514">
        <v>2027</v>
      </c>
      <c r="B1514">
        <v>98</v>
      </c>
      <c r="C1514">
        <v>1419</v>
      </c>
      <c r="D1514">
        <v>5224</v>
      </c>
      <c r="E1514">
        <v>674</v>
      </c>
      <c r="F1514">
        <v>3118</v>
      </c>
      <c r="G1514">
        <f>Table1[[#This Row],[m_miasto]]+Table1[[#This Row],[k_miasto]]+Table1[[#This Row],[m_wies]]+Table1[[#This Row],[k_wies]]</f>
        <v>10435</v>
      </c>
      <c r="H1514">
        <f>Table1[[#This Row],[m_miasto]]+Table1[[#This Row],[k_miasto]]</f>
        <v>6643</v>
      </c>
      <c r="I1514">
        <f>Table1[[#This Row],[m_wies]]+Table1[[#This Row],[k_wies]]</f>
        <v>3792</v>
      </c>
      <c r="J1514" s="1">
        <f>Table1[[#This Row],[m_miasto]]*Table1[[#This Row],[wiek]]</f>
        <v>139062</v>
      </c>
      <c r="K1514" s="1">
        <f>Table1[[#This Row],[m_miasto]]+Table1[[#This Row],[m_wies]]-Table1[[#This Row],[k_miasto]]-Table1[[#This Row],[k_wies]]</f>
        <v>-6249</v>
      </c>
      <c r="L1514" s="1" cm="1">
        <f t="array" ref="L1514">_xlfn.IFS(A1513&lt;&gt;Table1[[#This Row],[rok]],0,AND(L1513=0, Table1[[#This Row],[Column1]]&lt;0),Table1[[#This Row],[wiek]]*Table1[[#This Row],[rok]],L1513&lt;&gt;0,L1513,L1513=0,L1513)</f>
        <v>103377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x14ac:dyDescent="0.3">
      <c r="A1515">
        <v>2027</v>
      </c>
      <c r="B1515">
        <v>99</v>
      </c>
      <c r="C1515">
        <v>918</v>
      </c>
      <c r="D1515">
        <v>3520</v>
      </c>
      <c r="E1515">
        <v>429</v>
      </c>
      <c r="F1515">
        <v>2124</v>
      </c>
      <c r="G1515">
        <f>Table1[[#This Row],[m_miasto]]+Table1[[#This Row],[k_miasto]]+Table1[[#This Row],[m_wies]]+Table1[[#This Row],[k_wies]]</f>
        <v>6991</v>
      </c>
      <c r="H1515">
        <f>Table1[[#This Row],[m_miasto]]+Table1[[#This Row],[k_miasto]]</f>
        <v>4438</v>
      </c>
      <c r="I1515">
        <f>Table1[[#This Row],[m_wies]]+Table1[[#This Row],[k_wies]]</f>
        <v>2553</v>
      </c>
      <c r="J1515" s="1">
        <f>Table1[[#This Row],[m_miasto]]*Table1[[#This Row],[wiek]]</f>
        <v>90882</v>
      </c>
      <c r="K1515" s="1">
        <f>Table1[[#This Row],[m_miasto]]+Table1[[#This Row],[m_wies]]-Table1[[#This Row],[k_miasto]]-Table1[[#This Row],[k_wies]]</f>
        <v>-4297</v>
      </c>
      <c r="L1515" s="1" cm="1">
        <f t="array" ref="L1515">_xlfn.IFS(A1514&lt;&gt;Table1[[#This Row],[rok]],0,AND(L1514=0, Table1[[#This Row],[Column1]]&lt;0),Table1[[#This Row],[wiek]]*Table1[[#This Row],[rok]],L1514&lt;&gt;0,L1514,L1514=0,L1514)</f>
        <v>103377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x14ac:dyDescent="0.3">
      <c r="A1516">
        <v>2027</v>
      </c>
      <c r="B1516">
        <v>100</v>
      </c>
      <c r="C1516">
        <v>1297</v>
      </c>
      <c r="D1516">
        <v>6045</v>
      </c>
      <c r="E1516">
        <v>599</v>
      </c>
      <c r="F1516">
        <v>3533</v>
      </c>
      <c r="G1516">
        <f>Table1[[#This Row],[m_miasto]]+Table1[[#This Row],[k_miasto]]+Table1[[#This Row],[m_wies]]+Table1[[#This Row],[k_wies]]</f>
        <v>11474</v>
      </c>
      <c r="H1516">
        <f>Table1[[#This Row],[m_miasto]]+Table1[[#This Row],[k_miasto]]</f>
        <v>7342</v>
      </c>
      <c r="I1516">
        <f>Table1[[#This Row],[m_wies]]+Table1[[#This Row],[k_wies]]</f>
        <v>4132</v>
      </c>
      <c r="J1516" s="1">
        <f>Table1[[#This Row],[m_miasto]]*Table1[[#This Row],[wiek]]</f>
        <v>129700</v>
      </c>
      <c r="K1516" s="1">
        <f>Table1[[#This Row],[m_miasto]]+Table1[[#This Row],[m_wies]]-Table1[[#This Row],[k_miasto]]-Table1[[#This Row],[k_wies]]</f>
        <v>-7682</v>
      </c>
      <c r="L1516" s="1" cm="1">
        <f t="array" ref="L1516">_xlfn.IFS(A1515&lt;&gt;Table1[[#This Row],[rok]],0,AND(L1515=0, Table1[[#This Row],[Column1]]&lt;0),Table1[[#This Row],[wiek]]*Table1[[#This Row],[rok]],L1515&lt;&gt;0,L1515,L1515=0,L1515)</f>
        <v>103377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x14ac:dyDescent="0.3">
      <c r="A1517">
        <v>2028</v>
      </c>
      <c r="B1517">
        <v>0</v>
      </c>
      <c r="C1517">
        <v>82399</v>
      </c>
      <c r="D1517">
        <v>77690</v>
      </c>
      <c r="E1517">
        <v>69253</v>
      </c>
      <c r="F1517">
        <v>65257</v>
      </c>
      <c r="G1517">
        <f>Table1[[#This Row],[m_miasto]]+Table1[[#This Row],[k_miasto]]+Table1[[#This Row],[m_wies]]+Table1[[#This Row],[k_wies]]</f>
        <v>294599</v>
      </c>
      <c r="H1517">
        <f>Table1[[#This Row],[m_miasto]]+Table1[[#This Row],[k_miasto]]</f>
        <v>160089</v>
      </c>
      <c r="I1517">
        <f>Table1[[#This Row],[m_wies]]+Table1[[#This Row],[k_wies]]</f>
        <v>134510</v>
      </c>
      <c r="J1517" s="1">
        <f>Table1[[#This Row],[m_miasto]]*Table1[[#This Row],[wiek]]</f>
        <v>0</v>
      </c>
      <c r="K1517" s="1">
        <f>Table1[[#This Row],[m_miasto]]+Table1[[#This Row],[m_wies]]-Table1[[#This Row],[k_miasto]]-Table1[[#This Row],[k_wies]]</f>
        <v>8705</v>
      </c>
      <c r="L1517" s="1" cm="1">
        <f t="array" ref="L1517">_xlfn.IFS(A1516&lt;&gt;Table1[[#This Row],[rok]],0,AND(L1516=0, Table1[[#This Row],[Column1]]&lt;0),Table1[[#This Row],[wiek]]*Table1[[#This Row],[rok]],L1516&lt;&gt;0,L1516,L1516=0,L1516)</f>
        <v>0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x14ac:dyDescent="0.3">
      <c r="A1518">
        <v>2028</v>
      </c>
      <c r="B1518">
        <v>1</v>
      </c>
      <c r="C1518">
        <v>84597</v>
      </c>
      <c r="D1518">
        <v>79810</v>
      </c>
      <c r="E1518">
        <v>70456</v>
      </c>
      <c r="F1518">
        <v>66373</v>
      </c>
      <c r="G1518">
        <f>Table1[[#This Row],[m_miasto]]+Table1[[#This Row],[k_miasto]]+Table1[[#This Row],[m_wies]]+Table1[[#This Row],[k_wies]]</f>
        <v>301236</v>
      </c>
      <c r="H1518">
        <f>Table1[[#This Row],[m_miasto]]+Table1[[#This Row],[k_miasto]]</f>
        <v>164407</v>
      </c>
      <c r="I1518">
        <f>Table1[[#This Row],[m_wies]]+Table1[[#This Row],[k_wies]]</f>
        <v>136829</v>
      </c>
      <c r="J1518" s="1">
        <f>Table1[[#This Row],[m_miasto]]*Table1[[#This Row],[wiek]]</f>
        <v>84597</v>
      </c>
      <c r="K1518" s="1">
        <f>Table1[[#This Row],[m_miasto]]+Table1[[#This Row],[m_wies]]-Table1[[#This Row],[k_miasto]]-Table1[[#This Row],[k_wies]]</f>
        <v>8870</v>
      </c>
      <c r="L1518" s="1" cm="1">
        <f t="array" ref="L1518">_xlfn.IFS(A1517&lt;&gt;Table1[[#This Row],[rok]],0,AND(L1517=0, Table1[[#This Row],[Column1]]&lt;0),Table1[[#This Row],[wiek]]*Table1[[#This Row],[rok]],L1517&lt;&gt;0,L1517,L1517=0,L1517)</f>
        <v>0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x14ac:dyDescent="0.3">
      <c r="A1519">
        <v>2028</v>
      </c>
      <c r="B1519">
        <v>2</v>
      </c>
      <c r="C1519">
        <v>86733</v>
      </c>
      <c r="D1519">
        <v>81874</v>
      </c>
      <c r="E1519">
        <v>71765</v>
      </c>
      <c r="F1519">
        <v>67579</v>
      </c>
      <c r="G1519">
        <f>Table1[[#This Row],[m_miasto]]+Table1[[#This Row],[k_miasto]]+Table1[[#This Row],[m_wies]]+Table1[[#This Row],[k_wies]]</f>
        <v>307951</v>
      </c>
      <c r="H1519">
        <f>Table1[[#This Row],[m_miasto]]+Table1[[#This Row],[k_miasto]]</f>
        <v>168607</v>
      </c>
      <c r="I1519">
        <f>Table1[[#This Row],[m_wies]]+Table1[[#This Row],[k_wies]]</f>
        <v>139344</v>
      </c>
      <c r="J1519" s="1">
        <f>Table1[[#This Row],[m_miasto]]*Table1[[#This Row],[wiek]]</f>
        <v>173466</v>
      </c>
      <c r="K1519" s="1">
        <f>Table1[[#This Row],[m_miasto]]+Table1[[#This Row],[m_wies]]-Table1[[#This Row],[k_miasto]]-Table1[[#This Row],[k_wies]]</f>
        <v>9045</v>
      </c>
      <c r="L1519" s="1" cm="1">
        <f t="array" ref="L1519">_xlfn.IFS(A1518&lt;&gt;Table1[[#This Row],[rok]],0,AND(L1518=0, Table1[[#This Row],[Column1]]&lt;0),Table1[[#This Row],[wiek]]*Table1[[#This Row],[rok]],L1518&lt;&gt;0,L1518,L1518=0,L1518)</f>
        <v>0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x14ac:dyDescent="0.3">
      <c r="A1520">
        <v>2028</v>
      </c>
      <c r="B1520">
        <v>3</v>
      </c>
      <c r="C1520">
        <v>88809</v>
      </c>
      <c r="D1520">
        <v>83875</v>
      </c>
      <c r="E1520">
        <v>73155</v>
      </c>
      <c r="F1520">
        <v>68857</v>
      </c>
      <c r="G1520">
        <f>Table1[[#This Row],[m_miasto]]+Table1[[#This Row],[k_miasto]]+Table1[[#This Row],[m_wies]]+Table1[[#This Row],[k_wies]]</f>
        <v>314696</v>
      </c>
      <c r="H1520">
        <f>Table1[[#This Row],[m_miasto]]+Table1[[#This Row],[k_miasto]]</f>
        <v>172684</v>
      </c>
      <c r="I1520">
        <f>Table1[[#This Row],[m_wies]]+Table1[[#This Row],[k_wies]]</f>
        <v>142012</v>
      </c>
      <c r="J1520" s="1">
        <f>Table1[[#This Row],[m_miasto]]*Table1[[#This Row],[wiek]]</f>
        <v>266427</v>
      </c>
      <c r="K1520" s="1">
        <f>Table1[[#This Row],[m_miasto]]+Table1[[#This Row],[m_wies]]-Table1[[#This Row],[k_miasto]]-Table1[[#This Row],[k_wies]]</f>
        <v>9232</v>
      </c>
      <c r="L1520" s="1" cm="1">
        <f t="array" ref="L1520">_xlfn.IFS(A1519&lt;&gt;Table1[[#This Row],[rok]],0,AND(L1519=0, Table1[[#This Row],[Column1]]&lt;0),Table1[[#This Row],[wiek]]*Table1[[#This Row],[rok]],L1519&lt;&gt;0,L1519,L1519=0,L1519)</f>
        <v>0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x14ac:dyDescent="0.3">
      <c r="A1521">
        <v>2028</v>
      </c>
      <c r="B1521">
        <v>4</v>
      </c>
      <c r="C1521">
        <v>90799</v>
      </c>
      <c r="D1521">
        <v>85783</v>
      </c>
      <c r="E1521">
        <v>74591</v>
      </c>
      <c r="F1521">
        <v>70176</v>
      </c>
      <c r="G1521">
        <f>Table1[[#This Row],[m_miasto]]+Table1[[#This Row],[k_miasto]]+Table1[[#This Row],[m_wies]]+Table1[[#This Row],[k_wies]]</f>
        <v>321349</v>
      </c>
      <c r="H1521">
        <f>Table1[[#This Row],[m_miasto]]+Table1[[#This Row],[k_miasto]]</f>
        <v>176582</v>
      </c>
      <c r="I1521">
        <f>Table1[[#This Row],[m_wies]]+Table1[[#This Row],[k_wies]]</f>
        <v>144767</v>
      </c>
      <c r="J1521" s="1">
        <f>Table1[[#This Row],[m_miasto]]*Table1[[#This Row],[wiek]]</f>
        <v>363196</v>
      </c>
      <c r="K1521" s="1">
        <f>Table1[[#This Row],[m_miasto]]+Table1[[#This Row],[m_wies]]-Table1[[#This Row],[k_miasto]]-Table1[[#This Row],[k_wies]]</f>
        <v>9431</v>
      </c>
      <c r="L1521" s="1" cm="1">
        <f t="array" ref="L1521">_xlfn.IFS(A1520&lt;&gt;Table1[[#This Row],[rok]],0,AND(L1520=0, Table1[[#This Row],[Column1]]&lt;0),Table1[[#This Row],[wiek]]*Table1[[#This Row],[rok]],L1520&lt;&gt;0,L1520,L1520=0,L1520)</f>
        <v>0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x14ac:dyDescent="0.3">
      <c r="A1522">
        <v>2028</v>
      </c>
      <c r="B1522">
        <v>5</v>
      </c>
      <c r="C1522">
        <v>92639</v>
      </c>
      <c r="D1522">
        <v>87547</v>
      </c>
      <c r="E1522">
        <v>76028</v>
      </c>
      <c r="F1522">
        <v>71498</v>
      </c>
      <c r="G1522">
        <f>Table1[[#This Row],[m_miasto]]+Table1[[#This Row],[k_miasto]]+Table1[[#This Row],[m_wies]]+Table1[[#This Row],[k_wies]]</f>
        <v>327712</v>
      </c>
      <c r="H1522">
        <f>Table1[[#This Row],[m_miasto]]+Table1[[#This Row],[k_miasto]]</f>
        <v>180186</v>
      </c>
      <c r="I1522">
        <f>Table1[[#This Row],[m_wies]]+Table1[[#This Row],[k_wies]]</f>
        <v>147526</v>
      </c>
      <c r="J1522" s="1">
        <f>Table1[[#This Row],[m_miasto]]*Table1[[#This Row],[wiek]]</f>
        <v>463195</v>
      </c>
      <c r="K1522" s="1">
        <f>Table1[[#This Row],[m_miasto]]+Table1[[#This Row],[m_wies]]-Table1[[#This Row],[k_miasto]]-Table1[[#This Row],[k_wies]]</f>
        <v>9622</v>
      </c>
      <c r="L1522" s="1" cm="1">
        <f t="array" ref="L1522">_xlfn.IFS(A1521&lt;&gt;Table1[[#This Row],[rok]],0,AND(L1521=0, Table1[[#This Row],[Column1]]&lt;0),Table1[[#This Row],[wiek]]*Table1[[#This Row],[rok]],L1521&lt;&gt;0,L1521,L1521=0,L1521)</f>
        <v>0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x14ac:dyDescent="0.3">
      <c r="A1523">
        <v>2028</v>
      </c>
      <c r="B1523">
        <v>6</v>
      </c>
      <c r="C1523">
        <v>94251</v>
      </c>
      <c r="D1523">
        <v>89087</v>
      </c>
      <c r="E1523">
        <v>77404</v>
      </c>
      <c r="F1523">
        <v>72766</v>
      </c>
      <c r="G1523">
        <f>Table1[[#This Row],[m_miasto]]+Table1[[#This Row],[k_miasto]]+Table1[[#This Row],[m_wies]]+Table1[[#This Row],[k_wies]]</f>
        <v>333508</v>
      </c>
      <c r="H1523">
        <f>Table1[[#This Row],[m_miasto]]+Table1[[#This Row],[k_miasto]]</f>
        <v>183338</v>
      </c>
      <c r="I1523">
        <f>Table1[[#This Row],[m_wies]]+Table1[[#This Row],[k_wies]]</f>
        <v>150170</v>
      </c>
      <c r="J1523" s="1">
        <f>Table1[[#This Row],[m_miasto]]*Table1[[#This Row],[wiek]]</f>
        <v>565506</v>
      </c>
      <c r="K1523" s="1">
        <f>Table1[[#This Row],[m_miasto]]+Table1[[#This Row],[m_wies]]-Table1[[#This Row],[k_miasto]]-Table1[[#This Row],[k_wies]]</f>
        <v>9802</v>
      </c>
      <c r="L1523" s="1" cm="1">
        <f t="array" ref="L1523">_xlfn.IFS(A1522&lt;&gt;Table1[[#This Row],[rok]],0,AND(L1522=0, Table1[[#This Row],[Column1]]&lt;0),Table1[[#This Row],[wiek]]*Table1[[#This Row],[rok]],L1522&lt;&gt;0,L1522,L1522=0,L1522)</f>
        <v>0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x14ac:dyDescent="0.3">
      <c r="A1524">
        <v>2028</v>
      </c>
      <c r="B1524">
        <v>7</v>
      </c>
      <c r="C1524">
        <v>95627</v>
      </c>
      <c r="D1524">
        <v>90410</v>
      </c>
      <c r="E1524">
        <v>78632</v>
      </c>
      <c r="F1524">
        <v>73898</v>
      </c>
      <c r="G1524">
        <f>Table1[[#This Row],[m_miasto]]+Table1[[#This Row],[k_miasto]]+Table1[[#This Row],[m_wies]]+Table1[[#This Row],[k_wies]]</f>
        <v>338567</v>
      </c>
      <c r="H1524">
        <f>Table1[[#This Row],[m_miasto]]+Table1[[#This Row],[k_miasto]]</f>
        <v>186037</v>
      </c>
      <c r="I1524">
        <f>Table1[[#This Row],[m_wies]]+Table1[[#This Row],[k_wies]]</f>
        <v>152530</v>
      </c>
      <c r="J1524" s="1">
        <f>Table1[[#This Row],[m_miasto]]*Table1[[#This Row],[wiek]]</f>
        <v>669389</v>
      </c>
      <c r="K1524" s="1">
        <f>Table1[[#This Row],[m_miasto]]+Table1[[#This Row],[m_wies]]-Table1[[#This Row],[k_miasto]]-Table1[[#This Row],[k_wies]]</f>
        <v>9951</v>
      </c>
      <c r="L1524" s="1" cm="1">
        <f t="array" ref="L1524">_xlfn.IFS(A1523&lt;&gt;Table1[[#This Row],[rok]],0,AND(L1523=0, Table1[[#This Row],[Column1]]&lt;0),Table1[[#This Row],[wiek]]*Table1[[#This Row],[rok]],L1523&lt;&gt;0,L1523,L1523=0,L1523)</f>
        <v>0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x14ac:dyDescent="0.3">
      <c r="A1525">
        <v>2028</v>
      </c>
      <c r="B1525">
        <v>8</v>
      </c>
      <c r="C1525">
        <v>96753</v>
      </c>
      <c r="D1525">
        <v>91491</v>
      </c>
      <c r="E1525">
        <v>79621</v>
      </c>
      <c r="F1525">
        <v>74811</v>
      </c>
      <c r="G1525">
        <f>Table1[[#This Row],[m_miasto]]+Table1[[#This Row],[k_miasto]]+Table1[[#This Row],[m_wies]]+Table1[[#This Row],[k_wies]]</f>
        <v>342676</v>
      </c>
      <c r="H1525">
        <f>Table1[[#This Row],[m_miasto]]+Table1[[#This Row],[k_miasto]]</f>
        <v>188244</v>
      </c>
      <c r="I1525">
        <f>Table1[[#This Row],[m_wies]]+Table1[[#This Row],[k_wies]]</f>
        <v>154432</v>
      </c>
      <c r="J1525" s="1">
        <f>Table1[[#This Row],[m_miasto]]*Table1[[#This Row],[wiek]]</f>
        <v>774024</v>
      </c>
      <c r="K1525" s="1">
        <f>Table1[[#This Row],[m_miasto]]+Table1[[#This Row],[m_wies]]-Table1[[#This Row],[k_miasto]]-Table1[[#This Row],[k_wies]]</f>
        <v>10072</v>
      </c>
      <c r="L1525" s="1" cm="1">
        <f t="array" ref="L1525">_xlfn.IFS(A1524&lt;&gt;Table1[[#This Row],[rok]],0,AND(L1524=0, Table1[[#This Row],[Column1]]&lt;0),Table1[[#This Row],[wiek]]*Table1[[#This Row],[rok]],L1524&lt;&gt;0,L1524,L1524=0,L1524)</f>
        <v>0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x14ac:dyDescent="0.3">
      <c r="A1526">
        <v>2028</v>
      </c>
      <c r="B1526">
        <v>9</v>
      </c>
      <c r="C1526">
        <v>97545</v>
      </c>
      <c r="D1526">
        <v>92251</v>
      </c>
      <c r="E1526">
        <v>80326</v>
      </c>
      <c r="F1526">
        <v>75469</v>
      </c>
      <c r="G1526">
        <f>Table1[[#This Row],[m_miasto]]+Table1[[#This Row],[k_miasto]]+Table1[[#This Row],[m_wies]]+Table1[[#This Row],[k_wies]]</f>
        <v>345591</v>
      </c>
      <c r="H1526">
        <f>Table1[[#This Row],[m_miasto]]+Table1[[#This Row],[k_miasto]]</f>
        <v>189796</v>
      </c>
      <c r="I1526">
        <f>Table1[[#This Row],[m_wies]]+Table1[[#This Row],[k_wies]]</f>
        <v>155795</v>
      </c>
      <c r="J1526" s="1">
        <f>Table1[[#This Row],[m_miasto]]*Table1[[#This Row],[wiek]]</f>
        <v>877905</v>
      </c>
      <c r="K1526" s="1">
        <f>Table1[[#This Row],[m_miasto]]+Table1[[#This Row],[m_wies]]-Table1[[#This Row],[k_miasto]]-Table1[[#This Row],[k_wies]]</f>
        <v>10151</v>
      </c>
      <c r="L1526" s="1" cm="1">
        <f t="array" ref="L1526">_xlfn.IFS(A1525&lt;&gt;Table1[[#This Row],[rok]],0,AND(L1525=0, Table1[[#This Row],[Column1]]&lt;0),Table1[[#This Row],[wiek]]*Table1[[#This Row],[rok]],L1525&lt;&gt;0,L1525,L1525=0,L1525)</f>
        <v>0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x14ac:dyDescent="0.3">
      <c r="A1527">
        <v>2028</v>
      </c>
      <c r="B1527">
        <v>10</v>
      </c>
      <c r="C1527">
        <v>98030</v>
      </c>
      <c r="D1527">
        <v>92721</v>
      </c>
      <c r="E1527">
        <v>80799</v>
      </c>
      <c r="F1527">
        <v>75915</v>
      </c>
      <c r="G1527">
        <f>Table1[[#This Row],[m_miasto]]+Table1[[#This Row],[k_miasto]]+Table1[[#This Row],[m_wies]]+Table1[[#This Row],[k_wies]]</f>
        <v>347465</v>
      </c>
      <c r="H1527">
        <f>Table1[[#This Row],[m_miasto]]+Table1[[#This Row],[k_miasto]]</f>
        <v>190751</v>
      </c>
      <c r="I1527">
        <f>Table1[[#This Row],[m_wies]]+Table1[[#This Row],[k_wies]]</f>
        <v>156714</v>
      </c>
      <c r="J1527" s="1">
        <f>Table1[[#This Row],[m_miasto]]*Table1[[#This Row],[wiek]]</f>
        <v>980300</v>
      </c>
      <c r="K1527" s="1">
        <f>Table1[[#This Row],[m_miasto]]+Table1[[#This Row],[m_wies]]-Table1[[#This Row],[k_miasto]]-Table1[[#This Row],[k_wies]]</f>
        <v>10193</v>
      </c>
      <c r="L1527" s="1" cm="1">
        <f t="array" ref="L1527">_xlfn.IFS(A1526&lt;&gt;Table1[[#This Row],[rok]],0,AND(L1526=0, Table1[[#This Row],[Column1]]&lt;0),Table1[[#This Row],[wiek]]*Table1[[#This Row],[rok]],L1526&lt;&gt;0,L1526,L1526=0,L1526)</f>
        <v>0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x14ac:dyDescent="0.3">
      <c r="A1528">
        <v>2028</v>
      </c>
      <c r="B1528">
        <v>11</v>
      </c>
      <c r="C1528">
        <v>97873</v>
      </c>
      <c r="D1528">
        <v>92584</v>
      </c>
      <c r="E1528">
        <v>81200</v>
      </c>
      <c r="F1528">
        <v>76305</v>
      </c>
      <c r="G1528">
        <f>Table1[[#This Row],[m_miasto]]+Table1[[#This Row],[k_miasto]]+Table1[[#This Row],[m_wies]]+Table1[[#This Row],[k_wies]]</f>
        <v>347962</v>
      </c>
      <c r="H1528">
        <f>Table1[[#This Row],[m_miasto]]+Table1[[#This Row],[k_miasto]]</f>
        <v>190457</v>
      </c>
      <c r="I1528">
        <f>Table1[[#This Row],[m_wies]]+Table1[[#This Row],[k_wies]]</f>
        <v>157505</v>
      </c>
      <c r="J1528" s="1">
        <f>Table1[[#This Row],[m_miasto]]*Table1[[#This Row],[wiek]]</f>
        <v>1076603</v>
      </c>
      <c r="K1528" s="1">
        <f>Table1[[#This Row],[m_miasto]]+Table1[[#This Row],[m_wies]]-Table1[[#This Row],[k_miasto]]-Table1[[#This Row],[k_wies]]</f>
        <v>10184</v>
      </c>
      <c r="L1528" s="1" cm="1">
        <f t="array" ref="L1528">_xlfn.IFS(A1527&lt;&gt;Table1[[#This Row],[rok]],0,AND(L1527=0, Table1[[#This Row],[Column1]]&lt;0),Table1[[#This Row],[wiek]]*Table1[[#This Row],[rok]],L1527&lt;&gt;0,L1527,L1527=0,L1527)</f>
        <v>0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x14ac:dyDescent="0.3">
      <c r="A1529">
        <v>2028</v>
      </c>
      <c r="B1529">
        <v>12</v>
      </c>
      <c r="C1529">
        <v>98445</v>
      </c>
      <c r="D1529">
        <v>93139</v>
      </c>
      <c r="E1529">
        <v>81850</v>
      </c>
      <c r="F1529">
        <v>76930</v>
      </c>
      <c r="G1529">
        <f>Table1[[#This Row],[m_miasto]]+Table1[[#This Row],[k_miasto]]+Table1[[#This Row],[m_wies]]+Table1[[#This Row],[k_wies]]</f>
        <v>350364</v>
      </c>
      <c r="H1529">
        <f>Table1[[#This Row],[m_miasto]]+Table1[[#This Row],[k_miasto]]</f>
        <v>191584</v>
      </c>
      <c r="I1529">
        <f>Table1[[#This Row],[m_wies]]+Table1[[#This Row],[k_wies]]</f>
        <v>158780</v>
      </c>
      <c r="J1529" s="1">
        <f>Table1[[#This Row],[m_miasto]]*Table1[[#This Row],[wiek]]</f>
        <v>1181340</v>
      </c>
      <c r="K1529" s="1">
        <f>Table1[[#This Row],[m_miasto]]+Table1[[#This Row],[m_wies]]-Table1[[#This Row],[k_miasto]]-Table1[[#This Row],[k_wies]]</f>
        <v>10226</v>
      </c>
      <c r="L1529" s="1" cm="1">
        <f t="array" ref="L1529">_xlfn.IFS(A1528&lt;&gt;Table1[[#This Row],[rok]],0,AND(L1528=0, Table1[[#This Row],[Column1]]&lt;0),Table1[[#This Row],[wiek]]*Table1[[#This Row],[rok]],L1528&lt;&gt;0,L1528,L1528=0,L1528)</f>
        <v>0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x14ac:dyDescent="0.3">
      <c r="A1530">
        <v>2028</v>
      </c>
      <c r="B1530">
        <v>13</v>
      </c>
      <c r="C1530">
        <v>99792</v>
      </c>
      <c r="D1530">
        <v>94424</v>
      </c>
      <c r="E1530">
        <v>82859</v>
      </c>
      <c r="F1530">
        <v>77898</v>
      </c>
      <c r="G1530">
        <f>Table1[[#This Row],[m_miasto]]+Table1[[#This Row],[k_miasto]]+Table1[[#This Row],[m_wies]]+Table1[[#This Row],[k_wies]]</f>
        <v>354973</v>
      </c>
      <c r="H1530">
        <f>Table1[[#This Row],[m_miasto]]+Table1[[#This Row],[k_miasto]]</f>
        <v>194216</v>
      </c>
      <c r="I1530">
        <f>Table1[[#This Row],[m_wies]]+Table1[[#This Row],[k_wies]]</f>
        <v>160757</v>
      </c>
      <c r="J1530" s="1">
        <f>Table1[[#This Row],[m_miasto]]*Table1[[#This Row],[wiek]]</f>
        <v>1297296</v>
      </c>
      <c r="K1530" s="1">
        <f>Table1[[#This Row],[m_miasto]]+Table1[[#This Row],[m_wies]]-Table1[[#This Row],[k_miasto]]-Table1[[#This Row],[k_wies]]</f>
        <v>10329</v>
      </c>
      <c r="L1530" s="1" cm="1">
        <f t="array" ref="L1530">_xlfn.IFS(A1529&lt;&gt;Table1[[#This Row],[rok]],0,AND(L1529=0, Table1[[#This Row],[Column1]]&lt;0),Table1[[#This Row],[wiek]]*Table1[[#This Row],[rok]],L1529&lt;&gt;0,L1529,L1529=0,L1529)</f>
        <v>0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x14ac:dyDescent="0.3">
      <c r="A1531">
        <v>2028</v>
      </c>
      <c r="B1531">
        <v>14</v>
      </c>
      <c r="C1531">
        <v>101614</v>
      </c>
      <c r="D1531">
        <v>96175</v>
      </c>
      <c r="E1531">
        <v>84117</v>
      </c>
      <c r="F1531">
        <v>79103</v>
      </c>
      <c r="G1531">
        <f>Table1[[#This Row],[m_miasto]]+Table1[[#This Row],[k_miasto]]+Table1[[#This Row],[m_wies]]+Table1[[#This Row],[k_wies]]</f>
        <v>361009</v>
      </c>
      <c r="H1531">
        <f>Table1[[#This Row],[m_miasto]]+Table1[[#This Row],[k_miasto]]</f>
        <v>197789</v>
      </c>
      <c r="I1531">
        <f>Table1[[#This Row],[m_wies]]+Table1[[#This Row],[k_wies]]</f>
        <v>163220</v>
      </c>
      <c r="J1531" s="1">
        <f>Table1[[#This Row],[m_miasto]]*Table1[[#This Row],[wiek]]</f>
        <v>1422596</v>
      </c>
      <c r="K1531" s="1">
        <f>Table1[[#This Row],[m_miasto]]+Table1[[#This Row],[m_wies]]-Table1[[#This Row],[k_miasto]]-Table1[[#This Row],[k_wies]]</f>
        <v>10453</v>
      </c>
      <c r="L1531" s="1" cm="1">
        <f t="array" ref="L1531">_xlfn.IFS(A1530&lt;&gt;Table1[[#This Row],[rok]],0,AND(L1530=0, Table1[[#This Row],[Column1]]&lt;0),Table1[[#This Row],[wiek]]*Table1[[#This Row],[rok]],L1530&lt;&gt;0,L1530,L1530=0,L1530)</f>
        <v>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x14ac:dyDescent="0.3">
      <c r="A1532">
        <v>2028</v>
      </c>
      <c r="B1532">
        <v>15</v>
      </c>
      <c r="C1532">
        <v>102073</v>
      </c>
      <c r="D1532">
        <v>96910</v>
      </c>
      <c r="E1532">
        <v>83067</v>
      </c>
      <c r="F1532">
        <v>78733</v>
      </c>
      <c r="G1532">
        <f>Table1[[#This Row],[m_miasto]]+Table1[[#This Row],[k_miasto]]+Table1[[#This Row],[m_wies]]+Table1[[#This Row],[k_wies]]</f>
        <v>360783</v>
      </c>
      <c r="H1532">
        <f>Table1[[#This Row],[m_miasto]]+Table1[[#This Row],[k_miasto]]</f>
        <v>198983</v>
      </c>
      <c r="I1532">
        <f>Table1[[#This Row],[m_wies]]+Table1[[#This Row],[k_wies]]</f>
        <v>161800</v>
      </c>
      <c r="J1532" s="1">
        <f>Table1[[#This Row],[m_miasto]]*Table1[[#This Row],[wiek]]</f>
        <v>1531095</v>
      </c>
      <c r="K1532" s="1">
        <f>Table1[[#This Row],[m_miasto]]+Table1[[#This Row],[m_wies]]-Table1[[#This Row],[k_miasto]]-Table1[[#This Row],[k_wies]]</f>
        <v>9497</v>
      </c>
      <c r="L1532" s="1" cm="1">
        <f t="array" ref="L1532">_xlfn.IFS(A1531&lt;&gt;Table1[[#This Row],[rok]],0,AND(L1531=0, Table1[[#This Row],[Column1]]&lt;0),Table1[[#This Row],[wiek]]*Table1[[#This Row],[rok]],L1531&lt;&gt;0,L1531,L1531=0,L1531)</f>
        <v>0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x14ac:dyDescent="0.3">
      <c r="A1533">
        <v>2028</v>
      </c>
      <c r="B1533">
        <v>16</v>
      </c>
      <c r="C1533">
        <v>109952</v>
      </c>
      <c r="D1533">
        <v>104109</v>
      </c>
      <c r="E1533">
        <v>89489</v>
      </c>
      <c r="F1533">
        <v>84389</v>
      </c>
      <c r="G1533">
        <f>Table1[[#This Row],[m_miasto]]+Table1[[#This Row],[k_miasto]]+Table1[[#This Row],[m_wies]]+Table1[[#This Row],[k_wies]]</f>
        <v>387939</v>
      </c>
      <c r="H1533">
        <f>Table1[[#This Row],[m_miasto]]+Table1[[#This Row],[k_miasto]]</f>
        <v>214061</v>
      </c>
      <c r="I1533">
        <f>Table1[[#This Row],[m_wies]]+Table1[[#This Row],[k_wies]]</f>
        <v>173878</v>
      </c>
      <c r="J1533" s="1">
        <f>Table1[[#This Row],[m_miasto]]*Table1[[#This Row],[wiek]]</f>
        <v>1759232</v>
      </c>
      <c r="K1533" s="1">
        <f>Table1[[#This Row],[m_miasto]]+Table1[[#This Row],[m_wies]]-Table1[[#This Row],[k_miasto]]-Table1[[#This Row],[k_wies]]</f>
        <v>10943</v>
      </c>
      <c r="L1533" s="1" cm="1">
        <f t="array" ref="L1533">_xlfn.IFS(A1532&lt;&gt;Table1[[#This Row],[rok]],0,AND(L1532=0, Table1[[#This Row],[Column1]]&lt;0),Table1[[#This Row],[wiek]]*Table1[[#This Row],[rok]],L1532&lt;&gt;0,L1532,L1532=0,L1532)</f>
        <v>0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x14ac:dyDescent="0.3">
      <c r="A1534">
        <v>2028</v>
      </c>
      <c r="B1534">
        <v>17</v>
      </c>
      <c r="C1534">
        <v>112075</v>
      </c>
      <c r="D1534">
        <v>105942</v>
      </c>
      <c r="E1534">
        <v>90916</v>
      </c>
      <c r="F1534">
        <v>86027</v>
      </c>
      <c r="G1534">
        <f>Table1[[#This Row],[m_miasto]]+Table1[[#This Row],[k_miasto]]+Table1[[#This Row],[m_wies]]+Table1[[#This Row],[k_wies]]</f>
        <v>394960</v>
      </c>
      <c r="H1534">
        <f>Table1[[#This Row],[m_miasto]]+Table1[[#This Row],[k_miasto]]</f>
        <v>218017</v>
      </c>
      <c r="I1534">
        <f>Table1[[#This Row],[m_wies]]+Table1[[#This Row],[k_wies]]</f>
        <v>176943</v>
      </c>
      <c r="J1534" s="1">
        <f>Table1[[#This Row],[m_miasto]]*Table1[[#This Row],[wiek]]</f>
        <v>1905275</v>
      </c>
      <c r="K1534" s="1">
        <f>Table1[[#This Row],[m_miasto]]+Table1[[#This Row],[m_wies]]-Table1[[#This Row],[k_miasto]]-Table1[[#This Row],[k_wies]]</f>
        <v>11022</v>
      </c>
      <c r="L1534" s="1" cm="1">
        <f t="array" ref="L1534">_xlfn.IFS(A1533&lt;&gt;Table1[[#This Row],[rok]],0,AND(L1533=0, Table1[[#This Row],[Column1]]&lt;0),Table1[[#This Row],[wiek]]*Table1[[#This Row],[rok]],L1533&lt;&gt;0,L1533,L1533=0,L1533)</f>
        <v>0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x14ac:dyDescent="0.3">
      <c r="A1535">
        <v>2028</v>
      </c>
      <c r="B1535">
        <v>18</v>
      </c>
      <c r="C1535">
        <v>116794</v>
      </c>
      <c r="D1535">
        <v>111123</v>
      </c>
      <c r="E1535">
        <v>94738</v>
      </c>
      <c r="F1535">
        <v>89446</v>
      </c>
      <c r="G1535">
        <f>Table1[[#This Row],[m_miasto]]+Table1[[#This Row],[k_miasto]]+Table1[[#This Row],[m_wies]]+Table1[[#This Row],[k_wies]]</f>
        <v>412101</v>
      </c>
      <c r="H1535">
        <f>Table1[[#This Row],[m_miasto]]+Table1[[#This Row],[k_miasto]]</f>
        <v>227917</v>
      </c>
      <c r="I1535">
        <f>Table1[[#This Row],[m_wies]]+Table1[[#This Row],[k_wies]]</f>
        <v>184184</v>
      </c>
      <c r="J1535" s="1">
        <f>Table1[[#This Row],[m_miasto]]*Table1[[#This Row],[wiek]]</f>
        <v>2102292</v>
      </c>
      <c r="K1535" s="1">
        <f>Table1[[#This Row],[m_miasto]]+Table1[[#This Row],[m_wies]]-Table1[[#This Row],[k_miasto]]-Table1[[#This Row],[k_wies]]</f>
        <v>10963</v>
      </c>
      <c r="L1535" s="1" cm="1">
        <f t="array" ref="L1535">_xlfn.IFS(A1534&lt;&gt;Table1[[#This Row],[rok]],0,AND(L1534=0, Table1[[#This Row],[Column1]]&lt;0),Table1[[#This Row],[wiek]]*Table1[[#This Row],[rok]],L1534&lt;&gt;0,L1534,L1534=0,L1534)</f>
        <v>0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x14ac:dyDescent="0.3">
      <c r="A1536">
        <v>2028</v>
      </c>
      <c r="B1536">
        <v>19</v>
      </c>
      <c r="C1536">
        <v>121211</v>
      </c>
      <c r="D1536">
        <v>116100</v>
      </c>
      <c r="E1536">
        <v>99011</v>
      </c>
      <c r="F1536">
        <v>94333</v>
      </c>
      <c r="G1536">
        <f>Table1[[#This Row],[m_miasto]]+Table1[[#This Row],[k_miasto]]+Table1[[#This Row],[m_wies]]+Table1[[#This Row],[k_wies]]</f>
        <v>430655</v>
      </c>
      <c r="H1536">
        <f>Table1[[#This Row],[m_miasto]]+Table1[[#This Row],[k_miasto]]</f>
        <v>237311</v>
      </c>
      <c r="I1536">
        <f>Table1[[#This Row],[m_wies]]+Table1[[#This Row],[k_wies]]</f>
        <v>193344</v>
      </c>
      <c r="J1536" s="1">
        <f>Table1[[#This Row],[m_miasto]]*Table1[[#This Row],[wiek]]</f>
        <v>2303009</v>
      </c>
      <c r="K1536" s="1">
        <f>Table1[[#This Row],[m_miasto]]+Table1[[#This Row],[m_wies]]-Table1[[#This Row],[k_miasto]]-Table1[[#This Row],[k_wies]]</f>
        <v>9789</v>
      </c>
      <c r="L1536" s="1" cm="1">
        <f t="array" ref="L1536">_xlfn.IFS(A1535&lt;&gt;Table1[[#This Row],[rok]],0,AND(L1535=0, Table1[[#This Row],[Column1]]&lt;0),Table1[[#This Row],[wiek]]*Table1[[#This Row],[rok]],L1535&lt;&gt;0,L1535,L1535=0,L1535)</f>
        <v>0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x14ac:dyDescent="0.3">
      <c r="A1537">
        <v>2028</v>
      </c>
      <c r="B1537">
        <v>20</v>
      </c>
      <c r="C1537">
        <v>119529</v>
      </c>
      <c r="D1537">
        <v>115094</v>
      </c>
      <c r="E1537">
        <v>99425</v>
      </c>
      <c r="F1537">
        <v>94304</v>
      </c>
      <c r="G1537">
        <f>Table1[[#This Row],[m_miasto]]+Table1[[#This Row],[k_miasto]]+Table1[[#This Row],[m_wies]]+Table1[[#This Row],[k_wies]]</f>
        <v>428352</v>
      </c>
      <c r="H1537">
        <f>Table1[[#This Row],[m_miasto]]+Table1[[#This Row],[k_miasto]]</f>
        <v>234623</v>
      </c>
      <c r="I1537">
        <f>Table1[[#This Row],[m_wies]]+Table1[[#This Row],[k_wies]]</f>
        <v>193729</v>
      </c>
      <c r="J1537" s="1">
        <f>Table1[[#This Row],[m_miasto]]*Table1[[#This Row],[wiek]]</f>
        <v>2390580</v>
      </c>
      <c r="K1537" s="1">
        <f>Table1[[#This Row],[m_miasto]]+Table1[[#This Row],[m_wies]]-Table1[[#This Row],[k_miasto]]-Table1[[#This Row],[k_wies]]</f>
        <v>9556</v>
      </c>
      <c r="L1537" s="1" cm="1">
        <f t="array" ref="L1537">_xlfn.IFS(A1536&lt;&gt;Table1[[#This Row],[rok]],0,AND(L1536=0, Table1[[#This Row],[Column1]]&lt;0),Table1[[#This Row],[wiek]]*Table1[[#This Row],[rok]],L1536&lt;&gt;0,L1536,L1536=0,L1536)</f>
        <v>0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x14ac:dyDescent="0.3">
      <c r="A1538">
        <v>2028</v>
      </c>
      <c r="B1538">
        <v>21</v>
      </c>
      <c r="C1538">
        <v>111229</v>
      </c>
      <c r="D1538">
        <v>107098</v>
      </c>
      <c r="E1538">
        <v>93834</v>
      </c>
      <c r="F1538">
        <v>88511</v>
      </c>
      <c r="G1538">
        <f>Table1[[#This Row],[m_miasto]]+Table1[[#This Row],[k_miasto]]+Table1[[#This Row],[m_wies]]+Table1[[#This Row],[k_wies]]</f>
        <v>400672</v>
      </c>
      <c r="H1538">
        <f>Table1[[#This Row],[m_miasto]]+Table1[[#This Row],[k_miasto]]</f>
        <v>218327</v>
      </c>
      <c r="I1538">
        <f>Table1[[#This Row],[m_wies]]+Table1[[#This Row],[k_wies]]</f>
        <v>182345</v>
      </c>
      <c r="J1538" s="1">
        <f>Table1[[#This Row],[m_miasto]]*Table1[[#This Row],[wiek]]</f>
        <v>2335809</v>
      </c>
      <c r="K1538" s="1">
        <f>Table1[[#This Row],[m_miasto]]+Table1[[#This Row],[m_wies]]-Table1[[#This Row],[k_miasto]]-Table1[[#This Row],[k_wies]]</f>
        <v>9454</v>
      </c>
      <c r="L1538" s="1" cm="1">
        <f t="array" ref="L1538">_xlfn.IFS(A1537&lt;&gt;Table1[[#This Row],[rok]],0,AND(L1537=0, Table1[[#This Row],[Column1]]&lt;0),Table1[[#This Row],[wiek]]*Table1[[#This Row],[rok]],L1537&lt;&gt;0,L1537,L1537=0,L1537)</f>
        <v>0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x14ac:dyDescent="0.3">
      <c r="A1539">
        <v>2028</v>
      </c>
      <c r="B1539">
        <v>22</v>
      </c>
      <c r="C1539">
        <v>105272</v>
      </c>
      <c r="D1539">
        <v>101373</v>
      </c>
      <c r="E1539">
        <v>89528</v>
      </c>
      <c r="F1539">
        <v>84253</v>
      </c>
      <c r="G1539">
        <f>Table1[[#This Row],[m_miasto]]+Table1[[#This Row],[k_miasto]]+Table1[[#This Row],[m_wies]]+Table1[[#This Row],[k_wies]]</f>
        <v>380426</v>
      </c>
      <c r="H1539">
        <f>Table1[[#This Row],[m_miasto]]+Table1[[#This Row],[k_miasto]]</f>
        <v>206645</v>
      </c>
      <c r="I1539">
        <f>Table1[[#This Row],[m_wies]]+Table1[[#This Row],[k_wies]]</f>
        <v>173781</v>
      </c>
      <c r="J1539" s="1">
        <f>Table1[[#This Row],[m_miasto]]*Table1[[#This Row],[wiek]]</f>
        <v>2315984</v>
      </c>
      <c r="K1539" s="1">
        <f>Table1[[#This Row],[m_miasto]]+Table1[[#This Row],[m_wies]]-Table1[[#This Row],[k_miasto]]-Table1[[#This Row],[k_wies]]</f>
        <v>9174</v>
      </c>
      <c r="L1539" s="1" cm="1">
        <f t="array" ref="L1539">_xlfn.IFS(A1538&lt;&gt;Table1[[#This Row],[rok]],0,AND(L1538=0, Table1[[#This Row],[Column1]]&lt;0),Table1[[#This Row],[wiek]]*Table1[[#This Row],[rok]],L1538&lt;&gt;0,L1538,L1538=0,L1538)</f>
        <v>0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x14ac:dyDescent="0.3">
      <c r="A1540">
        <v>2028</v>
      </c>
      <c r="B1540">
        <v>23</v>
      </c>
      <c r="C1540">
        <v>100776</v>
      </c>
      <c r="D1540">
        <v>97174</v>
      </c>
      <c r="E1540">
        <v>86608</v>
      </c>
      <c r="F1540">
        <v>81824</v>
      </c>
      <c r="G1540">
        <f>Table1[[#This Row],[m_miasto]]+Table1[[#This Row],[k_miasto]]+Table1[[#This Row],[m_wies]]+Table1[[#This Row],[k_wies]]</f>
        <v>366382</v>
      </c>
      <c r="H1540">
        <f>Table1[[#This Row],[m_miasto]]+Table1[[#This Row],[k_miasto]]</f>
        <v>197950</v>
      </c>
      <c r="I1540">
        <f>Table1[[#This Row],[m_wies]]+Table1[[#This Row],[k_wies]]</f>
        <v>168432</v>
      </c>
      <c r="J1540" s="1">
        <f>Table1[[#This Row],[m_miasto]]*Table1[[#This Row],[wiek]]</f>
        <v>2317848</v>
      </c>
      <c r="K1540" s="1">
        <f>Table1[[#This Row],[m_miasto]]+Table1[[#This Row],[m_wies]]-Table1[[#This Row],[k_miasto]]-Table1[[#This Row],[k_wies]]</f>
        <v>8386</v>
      </c>
      <c r="L1540" s="1" cm="1">
        <f t="array" ref="L1540">_xlfn.IFS(A1539&lt;&gt;Table1[[#This Row],[rok]],0,AND(L1539=0, Table1[[#This Row],[Column1]]&lt;0),Table1[[#This Row],[wiek]]*Table1[[#This Row],[rok]],L1539&lt;&gt;0,L1539,L1539=0,L1539)</f>
        <v>0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x14ac:dyDescent="0.3">
      <c r="A1541">
        <v>2028</v>
      </c>
      <c r="B1541">
        <v>24</v>
      </c>
      <c r="C1541">
        <v>97507</v>
      </c>
      <c r="D1541">
        <v>93742</v>
      </c>
      <c r="E1541">
        <v>84501</v>
      </c>
      <c r="F1541">
        <v>79144</v>
      </c>
      <c r="G1541">
        <f>Table1[[#This Row],[m_miasto]]+Table1[[#This Row],[k_miasto]]+Table1[[#This Row],[m_wies]]+Table1[[#This Row],[k_wies]]</f>
        <v>354894</v>
      </c>
      <c r="H1541">
        <f>Table1[[#This Row],[m_miasto]]+Table1[[#This Row],[k_miasto]]</f>
        <v>191249</v>
      </c>
      <c r="I1541">
        <f>Table1[[#This Row],[m_wies]]+Table1[[#This Row],[k_wies]]</f>
        <v>163645</v>
      </c>
      <c r="J1541" s="1">
        <f>Table1[[#This Row],[m_miasto]]*Table1[[#This Row],[wiek]]</f>
        <v>2340168</v>
      </c>
      <c r="K1541" s="1">
        <f>Table1[[#This Row],[m_miasto]]+Table1[[#This Row],[m_wies]]-Table1[[#This Row],[k_miasto]]-Table1[[#This Row],[k_wies]]</f>
        <v>9122</v>
      </c>
      <c r="L1541" s="1" cm="1">
        <f t="array" ref="L1541">_xlfn.IFS(A1540&lt;&gt;Table1[[#This Row],[rok]],0,AND(L1540=0, Table1[[#This Row],[Column1]]&lt;0),Table1[[#This Row],[wiek]]*Table1[[#This Row],[rok]],L1540&lt;&gt;0,L1540,L1540=0,L1540)</f>
        <v>0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x14ac:dyDescent="0.3">
      <c r="A1542">
        <v>2028</v>
      </c>
      <c r="B1542">
        <v>25</v>
      </c>
      <c r="C1542">
        <v>94834</v>
      </c>
      <c r="D1542">
        <v>92395</v>
      </c>
      <c r="E1542">
        <v>83763</v>
      </c>
      <c r="F1542">
        <v>77922</v>
      </c>
      <c r="G1542">
        <f>Table1[[#This Row],[m_miasto]]+Table1[[#This Row],[k_miasto]]+Table1[[#This Row],[m_wies]]+Table1[[#This Row],[k_wies]]</f>
        <v>348914</v>
      </c>
      <c r="H1542">
        <f>Table1[[#This Row],[m_miasto]]+Table1[[#This Row],[k_miasto]]</f>
        <v>187229</v>
      </c>
      <c r="I1542">
        <f>Table1[[#This Row],[m_wies]]+Table1[[#This Row],[k_wies]]</f>
        <v>161685</v>
      </c>
      <c r="J1542" s="1">
        <f>Table1[[#This Row],[m_miasto]]*Table1[[#This Row],[wiek]]</f>
        <v>2370850</v>
      </c>
      <c r="K1542" s="1">
        <f>Table1[[#This Row],[m_miasto]]+Table1[[#This Row],[m_wies]]-Table1[[#This Row],[k_miasto]]-Table1[[#This Row],[k_wies]]</f>
        <v>8280</v>
      </c>
      <c r="L1542" s="1" cm="1">
        <f t="array" ref="L1542">_xlfn.IFS(A1541&lt;&gt;Table1[[#This Row],[rok]],0,AND(L1541=0, Table1[[#This Row],[Column1]]&lt;0),Table1[[#This Row],[wiek]]*Table1[[#This Row],[rok]],L1541&lt;&gt;0,L1541,L1541=0,L1541)</f>
        <v>0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x14ac:dyDescent="0.3">
      <c r="A1543">
        <v>2028</v>
      </c>
      <c r="B1543">
        <v>26</v>
      </c>
      <c r="C1543">
        <v>95687</v>
      </c>
      <c r="D1543">
        <v>93083</v>
      </c>
      <c r="E1543">
        <v>85046</v>
      </c>
      <c r="F1543">
        <v>78753</v>
      </c>
      <c r="G1543">
        <f>Table1[[#This Row],[m_miasto]]+Table1[[#This Row],[k_miasto]]+Table1[[#This Row],[m_wies]]+Table1[[#This Row],[k_wies]]</f>
        <v>352569</v>
      </c>
      <c r="H1543">
        <f>Table1[[#This Row],[m_miasto]]+Table1[[#This Row],[k_miasto]]</f>
        <v>188770</v>
      </c>
      <c r="I1543">
        <f>Table1[[#This Row],[m_wies]]+Table1[[#This Row],[k_wies]]</f>
        <v>163799</v>
      </c>
      <c r="J1543" s="1">
        <f>Table1[[#This Row],[m_miasto]]*Table1[[#This Row],[wiek]]</f>
        <v>2487862</v>
      </c>
      <c r="K1543" s="1">
        <f>Table1[[#This Row],[m_miasto]]+Table1[[#This Row],[m_wies]]-Table1[[#This Row],[k_miasto]]-Table1[[#This Row],[k_wies]]</f>
        <v>8897</v>
      </c>
      <c r="L1543" s="1" cm="1">
        <f t="array" ref="L1543">_xlfn.IFS(A1542&lt;&gt;Table1[[#This Row],[rok]],0,AND(L1542=0, Table1[[#This Row],[Column1]]&lt;0),Table1[[#This Row],[wiek]]*Table1[[#This Row],[rok]],L1542&lt;&gt;0,L1542,L1542=0,L1542)</f>
        <v>0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x14ac:dyDescent="0.3">
      <c r="A1544">
        <v>2028</v>
      </c>
      <c r="B1544">
        <v>27</v>
      </c>
      <c r="C1544">
        <v>99683</v>
      </c>
      <c r="D1544">
        <v>97252</v>
      </c>
      <c r="E1544">
        <v>87416</v>
      </c>
      <c r="F1544">
        <v>80767</v>
      </c>
      <c r="G1544">
        <f>Table1[[#This Row],[m_miasto]]+Table1[[#This Row],[k_miasto]]+Table1[[#This Row],[m_wies]]+Table1[[#This Row],[k_wies]]</f>
        <v>365118</v>
      </c>
      <c r="H1544">
        <f>Table1[[#This Row],[m_miasto]]+Table1[[#This Row],[k_miasto]]</f>
        <v>196935</v>
      </c>
      <c r="I1544">
        <f>Table1[[#This Row],[m_wies]]+Table1[[#This Row],[k_wies]]</f>
        <v>168183</v>
      </c>
      <c r="J1544" s="1">
        <f>Table1[[#This Row],[m_miasto]]*Table1[[#This Row],[wiek]]</f>
        <v>2691441</v>
      </c>
      <c r="K1544" s="1">
        <f>Table1[[#This Row],[m_miasto]]+Table1[[#This Row],[m_wies]]-Table1[[#This Row],[k_miasto]]-Table1[[#This Row],[k_wies]]</f>
        <v>9080</v>
      </c>
      <c r="L1544" s="1" cm="1">
        <f t="array" ref="L1544">_xlfn.IFS(A1543&lt;&gt;Table1[[#This Row],[rok]],0,AND(L1543=0, Table1[[#This Row],[Column1]]&lt;0),Table1[[#This Row],[wiek]]*Table1[[#This Row],[rok]],L1543&lt;&gt;0,L1543,L1543=0,L1543)</f>
        <v>0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x14ac:dyDescent="0.3">
      <c r="A1545">
        <v>2028</v>
      </c>
      <c r="B1545">
        <v>28</v>
      </c>
      <c r="C1545">
        <v>102896</v>
      </c>
      <c r="D1545">
        <v>100598</v>
      </c>
      <c r="E1545">
        <v>89491</v>
      </c>
      <c r="F1545">
        <v>82283</v>
      </c>
      <c r="G1545">
        <f>Table1[[#This Row],[m_miasto]]+Table1[[#This Row],[k_miasto]]+Table1[[#This Row],[m_wies]]+Table1[[#This Row],[k_wies]]</f>
        <v>375268</v>
      </c>
      <c r="H1545">
        <f>Table1[[#This Row],[m_miasto]]+Table1[[#This Row],[k_miasto]]</f>
        <v>203494</v>
      </c>
      <c r="I1545">
        <f>Table1[[#This Row],[m_wies]]+Table1[[#This Row],[k_wies]]</f>
        <v>171774</v>
      </c>
      <c r="J1545" s="1">
        <f>Table1[[#This Row],[m_miasto]]*Table1[[#This Row],[wiek]]</f>
        <v>2881088</v>
      </c>
      <c r="K1545" s="1">
        <f>Table1[[#This Row],[m_miasto]]+Table1[[#This Row],[m_wies]]-Table1[[#This Row],[k_miasto]]-Table1[[#This Row],[k_wies]]</f>
        <v>9506</v>
      </c>
      <c r="L1545" s="1" cm="1">
        <f t="array" ref="L1545">_xlfn.IFS(A1544&lt;&gt;Table1[[#This Row],[rok]],0,AND(L1544=0, Table1[[#This Row],[Column1]]&lt;0),Table1[[#This Row],[wiek]]*Table1[[#This Row],[rok]],L1544&lt;&gt;0,L1544,L1544=0,L1544)</f>
        <v>0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x14ac:dyDescent="0.3">
      <c r="A1546">
        <v>2028</v>
      </c>
      <c r="B1546">
        <v>29</v>
      </c>
      <c r="C1546">
        <v>103538</v>
      </c>
      <c r="D1546">
        <v>101474</v>
      </c>
      <c r="E1546">
        <v>90452</v>
      </c>
      <c r="F1546">
        <v>83045</v>
      </c>
      <c r="G1546">
        <f>Table1[[#This Row],[m_miasto]]+Table1[[#This Row],[k_miasto]]+Table1[[#This Row],[m_wies]]+Table1[[#This Row],[k_wies]]</f>
        <v>378509</v>
      </c>
      <c r="H1546">
        <f>Table1[[#This Row],[m_miasto]]+Table1[[#This Row],[k_miasto]]</f>
        <v>205012</v>
      </c>
      <c r="I1546">
        <f>Table1[[#This Row],[m_wies]]+Table1[[#This Row],[k_wies]]</f>
        <v>173497</v>
      </c>
      <c r="J1546" s="1">
        <f>Table1[[#This Row],[m_miasto]]*Table1[[#This Row],[wiek]]</f>
        <v>3002602</v>
      </c>
      <c r="K1546" s="1">
        <f>Table1[[#This Row],[m_miasto]]+Table1[[#This Row],[m_wies]]-Table1[[#This Row],[k_miasto]]-Table1[[#This Row],[k_wies]]</f>
        <v>9471</v>
      </c>
      <c r="L1546" s="1" cm="1">
        <f t="array" ref="L1546">_xlfn.IFS(A1545&lt;&gt;Table1[[#This Row],[rok]],0,AND(L1545=0, Table1[[#This Row],[Column1]]&lt;0),Table1[[#This Row],[wiek]]*Table1[[#This Row],[rok]],L1545&lt;&gt;0,L1545,L1545=0,L1545)</f>
        <v>0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x14ac:dyDescent="0.3">
      <c r="A1547">
        <v>2028</v>
      </c>
      <c r="B1547">
        <v>30</v>
      </c>
      <c r="C1547">
        <v>107224</v>
      </c>
      <c r="D1547">
        <v>104705</v>
      </c>
      <c r="E1547">
        <v>92918</v>
      </c>
      <c r="F1547">
        <v>84686</v>
      </c>
      <c r="G1547">
        <f>Table1[[#This Row],[m_miasto]]+Table1[[#This Row],[k_miasto]]+Table1[[#This Row],[m_wies]]+Table1[[#This Row],[k_wies]]</f>
        <v>389533</v>
      </c>
      <c r="H1547">
        <f>Table1[[#This Row],[m_miasto]]+Table1[[#This Row],[k_miasto]]</f>
        <v>211929</v>
      </c>
      <c r="I1547">
        <f>Table1[[#This Row],[m_wies]]+Table1[[#This Row],[k_wies]]</f>
        <v>177604</v>
      </c>
      <c r="J1547" s="1">
        <f>Table1[[#This Row],[m_miasto]]*Table1[[#This Row],[wiek]]</f>
        <v>3216720</v>
      </c>
      <c r="K1547" s="1">
        <f>Table1[[#This Row],[m_miasto]]+Table1[[#This Row],[m_wies]]-Table1[[#This Row],[k_miasto]]-Table1[[#This Row],[k_wies]]</f>
        <v>10751</v>
      </c>
      <c r="L1547" s="1" cm="1">
        <f t="array" ref="L1547">_xlfn.IFS(A1546&lt;&gt;Table1[[#This Row],[rok]],0,AND(L1546=0, Table1[[#This Row],[Column1]]&lt;0),Table1[[#This Row],[wiek]]*Table1[[#This Row],[rok]],L1546&lt;&gt;0,L1546,L1546=0,L1546)</f>
        <v>0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x14ac:dyDescent="0.3">
      <c r="A1548">
        <v>2028</v>
      </c>
      <c r="B1548">
        <v>31</v>
      </c>
      <c r="C1548">
        <v>113676</v>
      </c>
      <c r="D1548">
        <v>112820</v>
      </c>
      <c r="E1548">
        <v>94197</v>
      </c>
      <c r="F1548">
        <v>85001</v>
      </c>
      <c r="G1548">
        <f>Table1[[#This Row],[m_miasto]]+Table1[[#This Row],[k_miasto]]+Table1[[#This Row],[m_wies]]+Table1[[#This Row],[k_wies]]</f>
        <v>405694</v>
      </c>
      <c r="H1548">
        <f>Table1[[#This Row],[m_miasto]]+Table1[[#This Row],[k_miasto]]</f>
        <v>226496</v>
      </c>
      <c r="I1548">
        <f>Table1[[#This Row],[m_wies]]+Table1[[#This Row],[k_wies]]</f>
        <v>179198</v>
      </c>
      <c r="J1548" s="1">
        <f>Table1[[#This Row],[m_miasto]]*Table1[[#This Row],[wiek]]</f>
        <v>3523956</v>
      </c>
      <c r="K1548" s="1">
        <f>Table1[[#This Row],[m_miasto]]+Table1[[#This Row],[m_wies]]-Table1[[#This Row],[k_miasto]]-Table1[[#This Row],[k_wies]]</f>
        <v>10052</v>
      </c>
      <c r="L1548" s="1" cm="1">
        <f t="array" ref="L1548">_xlfn.IFS(A1547&lt;&gt;Table1[[#This Row],[rok]],0,AND(L1547=0, Table1[[#This Row],[Column1]]&lt;0),Table1[[#This Row],[wiek]]*Table1[[#This Row],[rok]],L1547&lt;&gt;0,L1547,L1547=0,L1547)</f>
        <v>0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x14ac:dyDescent="0.3">
      <c r="A1549">
        <v>2028</v>
      </c>
      <c r="B1549">
        <v>32</v>
      </c>
      <c r="C1549">
        <v>118648</v>
      </c>
      <c r="D1549">
        <v>117406</v>
      </c>
      <c r="E1549">
        <v>97807</v>
      </c>
      <c r="F1549">
        <v>87998</v>
      </c>
      <c r="G1549">
        <f>Table1[[#This Row],[m_miasto]]+Table1[[#This Row],[k_miasto]]+Table1[[#This Row],[m_wies]]+Table1[[#This Row],[k_wies]]</f>
        <v>421859</v>
      </c>
      <c r="H1549">
        <f>Table1[[#This Row],[m_miasto]]+Table1[[#This Row],[k_miasto]]</f>
        <v>236054</v>
      </c>
      <c r="I1549">
        <f>Table1[[#This Row],[m_wies]]+Table1[[#This Row],[k_wies]]</f>
        <v>185805</v>
      </c>
      <c r="J1549" s="1">
        <f>Table1[[#This Row],[m_miasto]]*Table1[[#This Row],[wiek]]</f>
        <v>3796736</v>
      </c>
      <c r="K1549" s="1">
        <f>Table1[[#This Row],[m_miasto]]+Table1[[#This Row],[m_wies]]-Table1[[#This Row],[k_miasto]]-Table1[[#This Row],[k_wies]]</f>
        <v>11051</v>
      </c>
      <c r="L1549" s="1" cm="1">
        <f t="array" ref="L1549">_xlfn.IFS(A1548&lt;&gt;Table1[[#This Row],[rok]],0,AND(L1548=0, Table1[[#This Row],[Column1]]&lt;0),Table1[[#This Row],[wiek]]*Table1[[#This Row],[rok]],L1548&lt;&gt;0,L1548,L1548=0,L1548)</f>
        <v>0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x14ac:dyDescent="0.3">
      <c r="A1550">
        <v>2028</v>
      </c>
      <c r="B1550">
        <v>33</v>
      </c>
      <c r="C1550">
        <v>119038</v>
      </c>
      <c r="D1550">
        <v>117788</v>
      </c>
      <c r="E1550">
        <v>102421</v>
      </c>
      <c r="F1550">
        <v>94162</v>
      </c>
      <c r="G1550">
        <f>Table1[[#This Row],[m_miasto]]+Table1[[#This Row],[k_miasto]]+Table1[[#This Row],[m_wies]]+Table1[[#This Row],[k_wies]]</f>
        <v>433409</v>
      </c>
      <c r="H1550">
        <f>Table1[[#This Row],[m_miasto]]+Table1[[#This Row],[k_miasto]]</f>
        <v>236826</v>
      </c>
      <c r="I1550">
        <f>Table1[[#This Row],[m_wies]]+Table1[[#This Row],[k_wies]]</f>
        <v>196583</v>
      </c>
      <c r="J1550" s="1">
        <f>Table1[[#This Row],[m_miasto]]*Table1[[#This Row],[wiek]]</f>
        <v>3928254</v>
      </c>
      <c r="K1550" s="1">
        <f>Table1[[#This Row],[m_miasto]]+Table1[[#This Row],[m_wies]]-Table1[[#This Row],[k_miasto]]-Table1[[#This Row],[k_wies]]</f>
        <v>9509</v>
      </c>
      <c r="L1550" s="1" cm="1">
        <f t="array" ref="L1550">_xlfn.IFS(A1549&lt;&gt;Table1[[#This Row],[rok]],0,AND(L1549=0, Table1[[#This Row],[Column1]]&lt;0),Table1[[#This Row],[wiek]]*Table1[[#This Row],[rok]],L1549&lt;&gt;0,L1549,L1549=0,L1549)</f>
        <v>0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x14ac:dyDescent="0.3">
      <c r="A1551">
        <v>2028</v>
      </c>
      <c r="B1551">
        <v>34</v>
      </c>
      <c r="C1551">
        <v>128242</v>
      </c>
      <c r="D1551">
        <v>127696</v>
      </c>
      <c r="E1551">
        <v>106221</v>
      </c>
      <c r="F1551">
        <v>98074</v>
      </c>
      <c r="G1551">
        <f>Table1[[#This Row],[m_miasto]]+Table1[[#This Row],[k_miasto]]+Table1[[#This Row],[m_wies]]+Table1[[#This Row],[k_wies]]</f>
        <v>460233</v>
      </c>
      <c r="H1551">
        <f>Table1[[#This Row],[m_miasto]]+Table1[[#This Row],[k_miasto]]</f>
        <v>255938</v>
      </c>
      <c r="I1551">
        <f>Table1[[#This Row],[m_wies]]+Table1[[#This Row],[k_wies]]</f>
        <v>204295</v>
      </c>
      <c r="J1551" s="1">
        <f>Table1[[#This Row],[m_miasto]]*Table1[[#This Row],[wiek]]</f>
        <v>4360228</v>
      </c>
      <c r="K1551" s="1">
        <f>Table1[[#This Row],[m_miasto]]+Table1[[#This Row],[m_wies]]-Table1[[#This Row],[k_miasto]]-Table1[[#This Row],[k_wies]]</f>
        <v>8693</v>
      </c>
      <c r="L1551" s="1" cm="1">
        <f t="array" ref="L1551">_xlfn.IFS(A1550&lt;&gt;Table1[[#This Row],[rok]],0,AND(L1550=0, Table1[[#This Row],[Column1]]&lt;0),Table1[[#This Row],[wiek]]*Table1[[#This Row],[rok]],L1550&lt;&gt;0,L1550,L1550=0,L1550)</f>
        <v>0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x14ac:dyDescent="0.3">
      <c r="A1552">
        <v>2028</v>
      </c>
      <c r="B1552">
        <v>35</v>
      </c>
      <c r="C1552">
        <v>133325</v>
      </c>
      <c r="D1552">
        <v>132237</v>
      </c>
      <c r="E1552">
        <v>111167</v>
      </c>
      <c r="F1552">
        <v>101886</v>
      </c>
      <c r="G1552">
        <f>Table1[[#This Row],[m_miasto]]+Table1[[#This Row],[k_miasto]]+Table1[[#This Row],[m_wies]]+Table1[[#This Row],[k_wies]]</f>
        <v>478615</v>
      </c>
      <c r="H1552">
        <f>Table1[[#This Row],[m_miasto]]+Table1[[#This Row],[k_miasto]]</f>
        <v>265562</v>
      </c>
      <c r="I1552">
        <f>Table1[[#This Row],[m_wies]]+Table1[[#This Row],[k_wies]]</f>
        <v>213053</v>
      </c>
      <c r="J1552" s="1">
        <f>Table1[[#This Row],[m_miasto]]*Table1[[#This Row],[wiek]]</f>
        <v>4666375</v>
      </c>
      <c r="K1552" s="1">
        <f>Table1[[#This Row],[m_miasto]]+Table1[[#This Row],[m_wies]]-Table1[[#This Row],[k_miasto]]-Table1[[#This Row],[k_wies]]</f>
        <v>10369</v>
      </c>
      <c r="L1552" s="1" cm="1">
        <f t="array" ref="L1552">_xlfn.IFS(A1551&lt;&gt;Table1[[#This Row],[rok]],0,AND(L1551=0, Table1[[#This Row],[Column1]]&lt;0),Table1[[#This Row],[wiek]]*Table1[[#This Row],[rok]],L1551&lt;&gt;0,L1551,L1551=0,L1551)</f>
        <v>0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x14ac:dyDescent="0.3">
      <c r="A1553">
        <v>2028</v>
      </c>
      <c r="B1553">
        <v>36</v>
      </c>
      <c r="C1553">
        <v>137533</v>
      </c>
      <c r="D1553">
        <v>135961</v>
      </c>
      <c r="E1553">
        <v>115790</v>
      </c>
      <c r="F1553">
        <v>107204</v>
      </c>
      <c r="G1553">
        <f>Table1[[#This Row],[m_miasto]]+Table1[[#This Row],[k_miasto]]+Table1[[#This Row],[m_wies]]+Table1[[#This Row],[k_wies]]</f>
        <v>496488</v>
      </c>
      <c r="H1553">
        <f>Table1[[#This Row],[m_miasto]]+Table1[[#This Row],[k_miasto]]</f>
        <v>273494</v>
      </c>
      <c r="I1553">
        <f>Table1[[#This Row],[m_wies]]+Table1[[#This Row],[k_wies]]</f>
        <v>222994</v>
      </c>
      <c r="J1553" s="1">
        <f>Table1[[#This Row],[m_miasto]]*Table1[[#This Row],[wiek]]</f>
        <v>4951188</v>
      </c>
      <c r="K1553" s="1">
        <f>Table1[[#This Row],[m_miasto]]+Table1[[#This Row],[m_wies]]-Table1[[#This Row],[k_miasto]]-Table1[[#This Row],[k_wies]]</f>
        <v>10158</v>
      </c>
      <c r="L1553" s="1" cm="1">
        <f t="array" ref="L1553">_xlfn.IFS(A1552&lt;&gt;Table1[[#This Row],[rok]],0,AND(L1552=0, Table1[[#This Row],[Column1]]&lt;0),Table1[[#This Row],[wiek]]*Table1[[#This Row],[rok]],L1552&lt;&gt;0,L1552,L1552=0,L1552)</f>
        <v>0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x14ac:dyDescent="0.3">
      <c r="A1554">
        <v>2028</v>
      </c>
      <c r="B1554">
        <v>37</v>
      </c>
      <c r="C1554">
        <v>148938</v>
      </c>
      <c r="D1554">
        <v>147904</v>
      </c>
      <c r="E1554">
        <v>119547</v>
      </c>
      <c r="F1554">
        <v>109133</v>
      </c>
      <c r="G1554">
        <f>Table1[[#This Row],[m_miasto]]+Table1[[#This Row],[k_miasto]]+Table1[[#This Row],[m_wies]]+Table1[[#This Row],[k_wies]]</f>
        <v>525522</v>
      </c>
      <c r="H1554">
        <f>Table1[[#This Row],[m_miasto]]+Table1[[#This Row],[k_miasto]]</f>
        <v>296842</v>
      </c>
      <c r="I1554">
        <f>Table1[[#This Row],[m_wies]]+Table1[[#This Row],[k_wies]]</f>
        <v>228680</v>
      </c>
      <c r="J1554" s="1">
        <f>Table1[[#This Row],[m_miasto]]*Table1[[#This Row],[wiek]]</f>
        <v>5510706</v>
      </c>
      <c r="K1554" s="1">
        <f>Table1[[#This Row],[m_miasto]]+Table1[[#This Row],[m_wies]]-Table1[[#This Row],[k_miasto]]-Table1[[#This Row],[k_wies]]</f>
        <v>11448</v>
      </c>
      <c r="L1554" s="1" cm="1">
        <f t="array" ref="L1554">_xlfn.IFS(A1553&lt;&gt;Table1[[#This Row],[rok]],0,AND(L1553=0, Table1[[#This Row],[Column1]]&lt;0),Table1[[#This Row],[wiek]]*Table1[[#This Row],[rok]],L1553&lt;&gt;0,L1553,L1553=0,L1553)</f>
        <v>0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x14ac:dyDescent="0.3">
      <c r="A1555">
        <v>2028</v>
      </c>
      <c r="B1555">
        <v>38</v>
      </c>
      <c r="C1555">
        <v>154014</v>
      </c>
      <c r="D1555">
        <v>153502</v>
      </c>
      <c r="E1555">
        <v>119851</v>
      </c>
      <c r="F1555">
        <v>109775</v>
      </c>
      <c r="G1555">
        <f>Table1[[#This Row],[m_miasto]]+Table1[[#This Row],[k_miasto]]+Table1[[#This Row],[m_wies]]+Table1[[#This Row],[k_wies]]</f>
        <v>537142</v>
      </c>
      <c r="H1555">
        <f>Table1[[#This Row],[m_miasto]]+Table1[[#This Row],[k_miasto]]</f>
        <v>307516</v>
      </c>
      <c r="I1555">
        <f>Table1[[#This Row],[m_wies]]+Table1[[#This Row],[k_wies]]</f>
        <v>229626</v>
      </c>
      <c r="J1555" s="1">
        <f>Table1[[#This Row],[m_miasto]]*Table1[[#This Row],[wiek]]</f>
        <v>5852532</v>
      </c>
      <c r="K1555" s="1">
        <f>Table1[[#This Row],[m_miasto]]+Table1[[#This Row],[m_wies]]-Table1[[#This Row],[k_miasto]]-Table1[[#This Row],[k_wies]]</f>
        <v>10588</v>
      </c>
      <c r="L1555" s="1" cm="1">
        <f t="array" ref="L1555">_xlfn.IFS(A1554&lt;&gt;Table1[[#This Row],[rok]],0,AND(L1554=0, Table1[[#This Row],[Column1]]&lt;0),Table1[[#This Row],[wiek]]*Table1[[#This Row],[rok]],L1554&lt;&gt;0,L1554,L1554=0,L1554)</f>
        <v>0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x14ac:dyDescent="0.3">
      <c r="A1556">
        <v>2028</v>
      </c>
      <c r="B1556">
        <v>39</v>
      </c>
      <c r="C1556">
        <v>156469</v>
      </c>
      <c r="D1556">
        <v>155754</v>
      </c>
      <c r="E1556">
        <v>119159</v>
      </c>
      <c r="F1556">
        <v>109678</v>
      </c>
      <c r="G1556">
        <f>Table1[[#This Row],[m_miasto]]+Table1[[#This Row],[k_miasto]]+Table1[[#This Row],[m_wies]]+Table1[[#This Row],[k_wies]]</f>
        <v>541060</v>
      </c>
      <c r="H1556">
        <f>Table1[[#This Row],[m_miasto]]+Table1[[#This Row],[k_miasto]]</f>
        <v>312223</v>
      </c>
      <c r="I1556">
        <f>Table1[[#This Row],[m_wies]]+Table1[[#This Row],[k_wies]]</f>
        <v>228837</v>
      </c>
      <c r="J1556" s="1">
        <f>Table1[[#This Row],[m_miasto]]*Table1[[#This Row],[wiek]]</f>
        <v>6102291</v>
      </c>
      <c r="K1556" s="1">
        <f>Table1[[#This Row],[m_miasto]]+Table1[[#This Row],[m_wies]]-Table1[[#This Row],[k_miasto]]-Table1[[#This Row],[k_wies]]</f>
        <v>10196</v>
      </c>
      <c r="L1556" s="1" cm="1">
        <f t="array" ref="L1556">_xlfn.IFS(A1555&lt;&gt;Table1[[#This Row],[rok]],0,AND(L1555=0, Table1[[#This Row],[Column1]]&lt;0),Table1[[#This Row],[wiek]]*Table1[[#This Row],[rok]],L1555&lt;&gt;0,L1555,L1555=0,L1555)</f>
        <v>0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x14ac:dyDescent="0.3">
      <c r="A1557">
        <v>2028</v>
      </c>
      <c r="B1557">
        <v>40</v>
      </c>
      <c r="C1557">
        <v>161472</v>
      </c>
      <c r="D1557">
        <v>162634</v>
      </c>
      <c r="E1557">
        <v>121294</v>
      </c>
      <c r="F1557">
        <v>111581</v>
      </c>
      <c r="G1557">
        <f>Table1[[#This Row],[m_miasto]]+Table1[[#This Row],[k_miasto]]+Table1[[#This Row],[m_wies]]+Table1[[#This Row],[k_wies]]</f>
        <v>556981</v>
      </c>
      <c r="H1557">
        <f>Table1[[#This Row],[m_miasto]]+Table1[[#This Row],[k_miasto]]</f>
        <v>324106</v>
      </c>
      <c r="I1557">
        <f>Table1[[#This Row],[m_wies]]+Table1[[#This Row],[k_wies]]</f>
        <v>232875</v>
      </c>
      <c r="J1557" s="1">
        <f>Table1[[#This Row],[m_miasto]]*Table1[[#This Row],[wiek]]</f>
        <v>6458880</v>
      </c>
      <c r="K1557" s="1">
        <f>Table1[[#This Row],[m_miasto]]+Table1[[#This Row],[m_wies]]-Table1[[#This Row],[k_miasto]]-Table1[[#This Row],[k_wies]]</f>
        <v>8551</v>
      </c>
      <c r="L1557" s="1" cm="1">
        <f t="array" ref="L1557">_xlfn.IFS(A1556&lt;&gt;Table1[[#This Row],[rok]],0,AND(L1556=0, Table1[[#This Row],[Column1]]&lt;0),Table1[[#This Row],[wiek]]*Table1[[#This Row],[rok]],L1556&lt;&gt;0,L1556,L1556=0,L1556)</f>
        <v>0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x14ac:dyDescent="0.3">
      <c r="A1558">
        <v>2028</v>
      </c>
      <c r="B1558">
        <v>41</v>
      </c>
      <c r="C1558">
        <v>166182</v>
      </c>
      <c r="D1558">
        <v>166322</v>
      </c>
      <c r="E1558">
        <v>121760</v>
      </c>
      <c r="F1558">
        <v>112250</v>
      </c>
      <c r="G1558">
        <f>Table1[[#This Row],[m_miasto]]+Table1[[#This Row],[k_miasto]]+Table1[[#This Row],[m_wies]]+Table1[[#This Row],[k_wies]]</f>
        <v>566514</v>
      </c>
      <c r="H1558">
        <f>Table1[[#This Row],[m_miasto]]+Table1[[#This Row],[k_miasto]]</f>
        <v>332504</v>
      </c>
      <c r="I1558">
        <f>Table1[[#This Row],[m_wies]]+Table1[[#This Row],[k_wies]]</f>
        <v>234010</v>
      </c>
      <c r="J1558" s="1">
        <f>Table1[[#This Row],[m_miasto]]*Table1[[#This Row],[wiek]]</f>
        <v>6813462</v>
      </c>
      <c r="K1558" s="1">
        <f>Table1[[#This Row],[m_miasto]]+Table1[[#This Row],[m_wies]]-Table1[[#This Row],[k_miasto]]-Table1[[#This Row],[k_wies]]</f>
        <v>9370</v>
      </c>
      <c r="L1558" s="1" cm="1">
        <f t="array" ref="L1558">_xlfn.IFS(A1557&lt;&gt;Table1[[#This Row],[rok]],0,AND(L1557=0, Table1[[#This Row],[Column1]]&lt;0),Table1[[#This Row],[wiek]]*Table1[[#This Row],[rok]],L1557&lt;&gt;0,L1557,L1557=0,L1557)</f>
        <v>0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x14ac:dyDescent="0.3">
      <c r="A1559">
        <v>2028</v>
      </c>
      <c r="B1559">
        <v>42</v>
      </c>
      <c r="C1559">
        <v>174276</v>
      </c>
      <c r="D1559">
        <v>175361</v>
      </c>
      <c r="E1559">
        <v>124429</v>
      </c>
      <c r="F1559">
        <v>116241</v>
      </c>
      <c r="G1559">
        <f>Table1[[#This Row],[m_miasto]]+Table1[[#This Row],[k_miasto]]+Table1[[#This Row],[m_wies]]+Table1[[#This Row],[k_wies]]</f>
        <v>590307</v>
      </c>
      <c r="H1559">
        <f>Table1[[#This Row],[m_miasto]]+Table1[[#This Row],[k_miasto]]</f>
        <v>349637</v>
      </c>
      <c r="I1559">
        <f>Table1[[#This Row],[m_wies]]+Table1[[#This Row],[k_wies]]</f>
        <v>240670</v>
      </c>
      <c r="J1559" s="1">
        <f>Table1[[#This Row],[m_miasto]]*Table1[[#This Row],[wiek]]</f>
        <v>7319592</v>
      </c>
      <c r="K1559" s="1">
        <f>Table1[[#This Row],[m_miasto]]+Table1[[#This Row],[m_wies]]-Table1[[#This Row],[k_miasto]]-Table1[[#This Row],[k_wies]]</f>
        <v>7103</v>
      </c>
      <c r="L1559" s="1" cm="1">
        <f t="array" ref="L1559">_xlfn.IFS(A1558&lt;&gt;Table1[[#This Row],[rok]],0,AND(L1558=0, Table1[[#This Row],[Column1]]&lt;0),Table1[[#This Row],[wiek]]*Table1[[#This Row],[rok]],L1558&lt;&gt;0,L1558,L1558=0,L1558)</f>
        <v>0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x14ac:dyDescent="0.3">
      <c r="A1560">
        <v>2028</v>
      </c>
      <c r="B1560">
        <v>43</v>
      </c>
      <c r="C1560">
        <v>185054</v>
      </c>
      <c r="D1560">
        <v>186479</v>
      </c>
      <c r="E1560">
        <v>130230</v>
      </c>
      <c r="F1560">
        <v>121649</v>
      </c>
      <c r="G1560">
        <f>Table1[[#This Row],[m_miasto]]+Table1[[#This Row],[k_miasto]]+Table1[[#This Row],[m_wies]]+Table1[[#This Row],[k_wies]]</f>
        <v>623412</v>
      </c>
      <c r="H1560">
        <f>Table1[[#This Row],[m_miasto]]+Table1[[#This Row],[k_miasto]]</f>
        <v>371533</v>
      </c>
      <c r="I1560">
        <f>Table1[[#This Row],[m_wies]]+Table1[[#This Row],[k_wies]]</f>
        <v>251879</v>
      </c>
      <c r="J1560" s="1">
        <f>Table1[[#This Row],[m_miasto]]*Table1[[#This Row],[wiek]]</f>
        <v>7957322</v>
      </c>
      <c r="K1560" s="1">
        <f>Table1[[#This Row],[m_miasto]]+Table1[[#This Row],[m_wies]]-Table1[[#This Row],[k_miasto]]-Table1[[#This Row],[k_wies]]</f>
        <v>7156</v>
      </c>
      <c r="L1560" s="1" cm="1">
        <f t="array" ref="L1560">_xlfn.IFS(A1559&lt;&gt;Table1[[#This Row],[rok]],0,AND(L1559=0, Table1[[#This Row],[Column1]]&lt;0),Table1[[#This Row],[wiek]]*Table1[[#This Row],[rok]],L1559&lt;&gt;0,L1559,L1559=0,L1559)</f>
        <v>0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x14ac:dyDescent="0.3">
      <c r="A1561">
        <v>2028</v>
      </c>
      <c r="B1561">
        <v>44</v>
      </c>
      <c r="C1561">
        <v>192453</v>
      </c>
      <c r="D1561">
        <v>193252</v>
      </c>
      <c r="E1561">
        <v>132112</v>
      </c>
      <c r="F1561">
        <v>123947</v>
      </c>
      <c r="G1561">
        <f>Table1[[#This Row],[m_miasto]]+Table1[[#This Row],[k_miasto]]+Table1[[#This Row],[m_wies]]+Table1[[#This Row],[k_wies]]</f>
        <v>641764</v>
      </c>
      <c r="H1561">
        <f>Table1[[#This Row],[m_miasto]]+Table1[[#This Row],[k_miasto]]</f>
        <v>385705</v>
      </c>
      <c r="I1561">
        <f>Table1[[#This Row],[m_wies]]+Table1[[#This Row],[k_wies]]</f>
        <v>256059</v>
      </c>
      <c r="J1561" s="1">
        <f>Table1[[#This Row],[m_miasto]]*Table1[[#This Row],[wiek]]</f>
        <v>8467932</v>
      </c>
      <c r="K1561" s="1">
        <f>Table1[[#This Row],[m_miasto]]+Table1[[#This Row],[m_wies]]-Table1[[#This Row],[k_miasto]]-Table1[[#This Row],[k_wies]]</f>
        <v>7366</v>
      </c>
      <c r="L1561" s="1" cm="1">
        <f t="array" ref="L1561">_xlfn.IFS(A1560&lt;&gt;Table1[[#This Row],[rok]],0,AND(L1560=0, Table1[[#This Row],[Column1]]&lt;0),Table1[[#This Row],[wiek]]*Table1[[#This Row],[rok]],L1560&lt;&gt;0,L1560,L1560=0,L1560)</f>
        <v>0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x14ac:dyDescent="0.3">
      <c r="A1562">
        <v>2028</v>
      </c>
      <c r="B1562">
        <v>45</v>
      </c>
      <c r="C1562">
        <v>197818</v>
      </c>
      <c r="D1562">
        <v>199903</v>
      </c>
      <c r="E1562">
        <v>134470</v>
      </c>
      <c r="F1562">
        <v>127404</v>
      </c>
      <c r="G1562">
        <f>Table1[[#This Row],[m_miasto]]+Table1[[#This Row],[k_miasto]]+Table1[[#This Row],[m_wies]]+Table1[[#This Row],[k_wies]]</f>
        <v>659595</v>
      </c>
      <c r="H1562">
        <f>Table1[[#This Row],[m_miasto]]+Table1[[#This Row],[k_miasto]]</f>
        <v>397721</v>
      </c>
      <c r="I1562">
        <f>Table1[[#This Row],[m_wies]]+Table1[[#This Row],[k_wies]]</f>
        <v>261874</v>
      </c>
      <c r="J1562" s="1">
        <f>Table1[[#This Row],[m_miasto]]*Table1[[#This Row],[wiek]]</f>
        <v>8901810</v>
      </c>
      <c r="K1562" s="1">
        <f>Table1[[#This Row],[m_miasto]]+Table1[[#This Row],[m_wies]]-Table1[[#This Row],[k_miasto]]-Table1[[#This Row],[k_wies]]</f>
        <v>4981</v>
      </c>
      <c r="L1562" s="1" cm="1">
        <f t="array" ref="L1562">_xlfn.IFS(A1561&lt;&gt;Table1[[#This Row],[rok]],0,AND(L1561=0, Table1[[#This Row],[Column1]]&lt;0),Table1[[#This Row],[wiek]]*Table1[[#This Row],[rok]],L1561&lt;&gt;0,L1561,L1561=0,L1561)</f>
        <v>0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x14ac:dyDescent="0.3">
      <c r="A1563">
        <v>2028</v>
      </c>
      <c r="B1563">
        <v>46</v>
      </c>
      <c r="C1563">
        <v>190462</v>
      </c>
      <c r="D1563">
        <v>192206</v>
      </c>
      <c r="E1563">
        <v>131372</v>
      </c>
      <c r="F1563">
        <v>123587</v>
      </c>
      <c r="G1563">
        <f>Table1[[#This Row],[m_miasto]]+Table1[[#This Row],[k_miasto]]+Table1[[#This Row],[m_wies]]+Table1[[#This Row],[k_wies]]</f>
        <v>637627</v>
      </c>
      <c r="H1563">
        <f>Table1[[#This Row],[m_miasto]]+Table1[[#This Row],[k_miasto]]</f>
        <v>382668</v>
      </c>
      <c r="I1563">
        <f>Table1[[#This Row],[m_wies]]+Table1[[#This Row],[k_wies]]</f>
        <v>254959</v>
      </c>
      <c r="J1563" s="1">
        <f>Table1[[#This Row],[m_miasto]]*Table1[[#This Row],[wiek]]</f>
        <v>8761252</v>
      </c>
      <c r="K1563" s="1">
        <f>Table1[[#This Row],[m_miasto]]+Table1[[#This Row],[m_wies]]-Table1[[#This Row],[k_miasto]]-Table1[[#This Row],[k_wies]]</f>
        <v>6041</v>
      </c>
      <c r="L1563" s="1" cm="1">
        <f t="array" ref="L1563">_xlfn.IFS(A1562&lt;&gt;Table1[[#This Row],[rok]],0,AND(L1562=0, Table1[[#This Row],[Column1]]&lt;0),Table1[[#This Row],[wiek]]*Table1[[#This Row],[rok]],L1562&lt;&gt;0,L1562,L1562=0,L1562)</f>
        <v>0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x14ac:dyDescent="0.3">
      <c r="A1564">
        <v>2028</v>
      </c>
      <c r="B1564">
        <v>47</v>
      </c>
      <c r="C1564">
        <v>181542</v>
      </c>
      <c r="D1564">
        <v>185189</v>
      </c>
      <c r="E1564">
        <v>124623</v>
      </c>
      <c r="F1564">
        <v>117755</v>
      </c>
      <c r="G1564">
        <f>Table1[[#This Row],[m_miasto]]+Table1[[#This Row],[k_miasto]]+Table1[[#This Row],[m_wies]]+Table1[[#This Row],[k_wies]]</f>
        <v>609109</v>
      </c>
      <c r="H1564">
        <f>Table1[[#This Row],[m_miasto]]+Table1[[#This Row],[k_miasto]]</f>
        <v>366731</v>
      </c>
      <c r="I1564">
        <f>Table1[[#This Row],[m_wies]]+Table1[[#This Row],[k_wies]]</f>
        <v>242378</v>
      </c>
      <c r="J1564" s="1">
        <f>Table1[[#This Row],[m_miasto]]*Table1[[#This Row],[wiek]]</f>
        <v>8532474</v>
      </c>
      <c r="K1564" s="1">
        <f>Table1[[#This Row],[m_miasto]]+Table1[[#This Row],[m_wies]]-Table1[[#This Row],[k_miasto]]-Table1[[#This Row],[k_wies]]</f>
        <v>3221</v>
      </c>
      <c r="L1564" s="1" cm="1">
        <f t="array" ref="L1564">_xlfn.IFS(A1563&lt;&gt;Table1[[#This Row],[rok]],0,AND(L1563=0, Table1[[#This Row],[Column1]]&lt;0),Table1[[#This Row],[wiek]]*Table1[[#This Row],[rok]],L1563&lt;&gt;0,L1563,L1563=0,L1563)</f>
        <v>0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x14ac:dyDescent="0.3">
      <c r="A1565">
        <v>2028</v>
      </c>
      <c r="B1565">
        <v>48</v>
      </c>
      <c r="C1565">
        <v>184262</v>
      </c>
      <c r="D1565">
        <v>187867</v>
      </c>
      <c r="E1565">
        <v>126254</v>
      </c>
      <c r="F1565">
        <v>120508</v>
      </c>
      <c r="G1565">
        <f>Table1[[#This Row],[m_miasto]]+Table1[[#This Row],[k_miasto]]+Table1[[#This Row],[m_wies]]+Table1[[#This Row],[k_wies]]</f>
        <v>618891</v>
      </c>
      <c r="H1565">
        <f>Table1[[#This Row],[m_miasto]]+Table1[[#This Row],[k_miasto]]</f>
        <v>372129</v>
      </c>
      <c r="I1565">
        <f>Table1[[#This Row],[m_wies]]+Table1[[#This Row],[k_wies]]</f>
        <v>246762</v>
      </c>
      <c r="J1565" s="1">
        <f>Table1[[#This Row],[m_miasto]]*Table1[[#This Row],[wiek]]</f>
        <v>8844576</v>
      </c>
      <c r="K1565" s="1">
        <f>Table1[[#This Row],[m_miasto]]+Table1[[#This Row],[m_wies]]-Table1[[#This Row],[k_miasto]]-Table1[[#This Row],[k_wies]]</f>
        <v>2141</v>
      </c>
      <c r="L1565" s="1" cm="1">
        <f t="array" ref="L1565">_xlfn.IFS(A1564&lt;&gt;Table1[[#This Row],[rok]],0,AND(L1564=0, Table1[[#This Row],[Column1]]&lt;0),Table1[[#This Row],[wiek]]*Table1[[#This Row],[rok]],L1564&lt;&gt;0,L1564,L1564=0,L1564)</f>
        <v>0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x14ac:dyDescent="0.3">
      <c r="A1566">
        <v>2028</v>
      </c>
      <c r="B1566">
        <v>49</v>
      </c>
      <c r="C1566">
        <v>183348</v>
      </c>
      <c r="D1566">
        <v>185847</v>
      </c>
      <c r="E1566">
        <v>124971</v>
      </c>
      <c r="F1566">
        <v>119004</v>
      </c>
      <c r="G1566">
        <f>Table1[[#This Row],[m_miasto]]+Table1[[#This Row],[k_miasto]]+Table1[[#This Row],[m_wies]]+Table1[[#This Row],[k_wies]]</f>
        <v>613170</v>
      </c>
      <c r="H1566">
        <f>Table1[[#This Row],[m_miasto]]+Table1[[#This Row],[k_miasto]]</f>
        <v>369195</v>
      </c>
      <c r="I1566">
        <f>Table1[[#This Row],[m_wies]]+Table1[[#This Row],[k_wies]]</f>
        <v>243975</v>
      </c>
      <c r="J1566" s="1">
        <f>Table1[[#This Row],[m_miasto]]*Table1[[#This Row],[wiek]]</f>
        <v>8984052</v>
      </c>
      <c r="K1566" s="1">
        <f>Table1[[#This Row],[m_miasto]]+Table1[[#This Row],[m_wies]]-Table1[[#This Row],[k_miasto]]-Table1[[#This Row],[k_wies]]</f>
        <v>3468</v>
      </c>
      <c r="L1566" s="1" cm="1">
        <f t="array" ref="L1566">_xlfn.IFS(A1565&lt;&gt;Table1[[#This Row],[rok]],0,AND(L1565=0, Table1[[#This Row],[Column1]]&lt;0),Table1[[#This Row],[wiek]]*Table1[[#This Row],[rok]],L1565&lt;&gt;0,L1565,L1565=0,L1565)</f>
        <v>0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x14ac:dyDescent="0.3">
      <c r="A1567">
        <v>2028</v>
      </c>
      <c r="B1567">
        <v>50</v>
      </c>
      <c r="C1567">
        <v>176335</v>
      </c>
      <c r="D1567">
        <v>179986</v>
      </c>
      <c r="E1567">
        <v>121451</v>
      </c>
      <c r="F1567">
        <v>116389</v>
      </c>
      <c r="G1567">
        <f>Table1[[#This Row],[m_miasto]]+Table1[[#This Row],[k_miasto]]+Table1[[#This Row],[m_wies]]+Table1[[#This Row],[k_wies]]</f>
        <v>594161</v>
      </c>
      <c r="H1567">
        <f>Table1[[#This Row],[m_miasto]]+Table1[[#This Row],[k_miasto]]</f>
        <v>356321</v>
      </c>
      <c r="I1567">
        <f>Table1[[#This Row],[m_wies]]+Table1[[#This Row],[k_wies]]</f>
        <v>237840</v>
      </c>
      <c r="J1567" s="1">
        <f>Table1[[#This Row],[m_miasto]]*Table1[[#This Row],[wiek]]</f>
        <v>8816750</v>
      </c>
      <c r="K1567" s="1">
        <f>Table1[[#This Row],[m_miasto]]+Table1[[#This Row],[m_wies]]-Table1[[#This Row],[k_miasto]]-Table1[[#This Row],[k_wies]]</f>
        <v>1411</v>
      </c>
      <c r="L1567" s="1" cm="1">
        <f t="array" ref="L1567">_xlfn.IFS(A1566&lt;&gt;Table1[[#This Row],[rok]],0,AND(L1566=0, Table1[[#This Row],[Column1]]&lt;0),Table1[[#This Row],[wiek]]*Table1[[#This Row],[rok]],L1566&lt;&gt;0,L1566,L1566=0,L1566)</f>
        <v>0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x14ac:dyDescent="0.3">
      <c r="A1568">
        <v>2028</v>
      </c>
      <c r="B1568">
        <v>51</v>
      </c>
      <c r="C1568">
        <v>173336</v>
      </c>
      <c r="D1568">
        <v>177734</v>
      </c>
      <c r="E1568">
        <v>120866</v>
      </c>
      <c r="F1568">
        <v>115586</v>
      </c>
      <c r="G1568">
        <f>Table1[[#This Row],[m_miasto]]+Table1[[#This Row],[k_miasto]]+Table1[[#This Row],[m_wies]]+Table1[[#This Row],[k_wies]]</f>
        <v>587522</v>
      </c>
      <c r="H1568">
        <f>Table1[[#This Row],[m_miasto]]+Table1[[#This Row],[k_miasto]]</f>
        <v>351070</v>
      </c>
      <c r="I1568">
        <f>Table1[[#This Row],[m_wies]]+Table1[[#This Row],[k_wies]]</f>
        <v>236452</v>
      </c>
      <c r="J1568" s="1">
        <f>Table1[[#This Row],[m_miasto]]*Table1[[#This Row],[wiek]]</f>
        <v>8840136</v>
      </c>
      <c r="K1568" s="1">
        <f>Table1[[#This Row],[m_miasto]]+Table1[[#This Row],[m_wies]]-Table1[[#This Row],[k_miasto]]-Table1[[#This Row],[k_wies]]</f>
        <v>882</v>
      </c>
      <c r="L1568" s="1" cm="1">
        <f t="array" ref="L1568">_xlfn.IFS(A1567&lt;&gt;Table1[[#This Row],[rok]],0,AND(L1567=0, Table1[[#This Row],[Column1]]&lt;0),Table1[[#This Row],[wiek]]*Table1[[#This Row],[rok]],L1567&lt;&gt;0,L1567,L1567=0,L1567)</f>
        <v>0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x14ac:dyDescent="0.3">
      <c r="A1569">
        <v>2028</v>
      </c>
      <c r="B1569">
        <v>52</v>
      </c>
      <c r="C1569">
        <v>171712</v>
      </c>
      <c r="D1569">
        <v>178185</v>
      </c>
      <c r="E1569">
        <v>121484</v>
      </c>
      <c r="F1569">
        <v>116119</v>
      </c>
      <c r="G1569">
        <f>Table1[[#This Row],[m_miasto]]+Table1[[#This Row],[k_miasto]]+Table1[[#This Row],[m_wies]]+Table1[[#This Row],[k_wies]]</f>
        <v>587500</v>
      </c>
      <c r="H1569">
        <f>Table1[[#This Row],[m_miasto]]+Table1[[#This Row],[k_miasto]]</f>
        <v>349897</v>
      </c>
      <c r="I1569">
        <f>Table1[[#This Row],[m_wies]]+Table1[[#This Row],[k_wies]]</f>
        <v>237603</v>
      </c>
      <c r="J1569" s="1">
        <f>Table1[[#This Row],[m_miasto]]*Table1[[#This Row],[wiek]]</f>
        <v>8929024</v>
      </c>
      <c r="K1569" s="1">
        <f>Table1[[#This Row],[m_miasto]]+Table1[[#This Row],[m_wies]]-Table1[[#This Row],[k_miasto]]-Table1[[#This Row],[k_wies]]</f>
        <v>-1108</v>
      </c>
      <c r="L1569" s="1" cm="1">
        <f t="array" ref="L1569">_xlfn.IFS(A1568&lt;&gt;Table1[[#This Row],[rok]],0,AND(L1568=0, Table1[[#This Row],[Column1]]&lt;0),Table1[[#This Row],[wiek]]*Table1[[#This Row],[rok]],L1568&lt;&gt;0,L1568,L1568=0,L1568)</f>
        <v>105456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x14ac:dyDescent="0.3">
      <c r="A1570">
        <v>2028</v>
      </c>
      <c r="B1570">
        <v>53</v>
      </c>
      <c r="C1570">
        <v>163694</v>
      </c>
      <c r="D1570">
        <v>169585</v>
      </c>
      <c r="E1570">
        <v>117792</v>
      </c>
      <c r="F1570">
        <v>114152</v>
      </c>
      <c r="G1570">
        <f>Table1[[#This Row],[m_miasto]]+Table1[[#This Row],[k_miasto]]+Table1[[#This Row],[m_wies]]+Table1[[#This Row],[k_wies]]</f>
        <v>565223</v>
      </c>
      <c r="H1570">
        <f>Table1[[#This Row],[m_miasto]]+Table1[[#This Row],[k_miasto]]</f>
        <v>333279</v>
      </c>
      <c r="I1570">
        <f>Table1[[#This Row],[m_wies]]+Table1[[#This Row],[k_wies]]</f>
        <v>231944</v>
      </c>
      <c r="J1570" s="1">
        <f>Table1[[#This Row],[m_miasto]]*Table1[[#This Row],[wiek]]</f>
        <v>8675782</v>
      </c>
      <c r="K1570" s="1">
        <f>Table1[[#This Row],[m_miasto]]+Table1[[#This Row],[m_wies]]-Table1[[#This Row],[k_miasto]]-Table1[[#This Row],[k_wies]]</f>
        <v>-2251</v>
      </c>
      <c r="L1570" s="1" cm="1">
        <f t="array" ref="L1570">_xlfn.IFS(A1569&lt;&gt;Table1[[#This Row],[rok]],0,AND(L1569=0, Table1[[#This Row],[Column1]]&lt;0),Table1[[#This Row],[wiek]]*Table1[[#This Row],[rok]],L1569&lt;&gt;0,L1569,L1569=0,L1569)</f>
        <v>105456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x14ac:dyDescent="0.3">
      <c r="A1571">
        <v>2028</v>
      </c>
      <c r="B1571">
        <v>54</v>
      </c>
      <c r="C1571">
        <v>155318</v>
      </c>
      <c r="D1571">
        <v>161552</v>
      </c>
      <c r="E1571">
        <v>114928</v>
      </c>
      <c r="F1571">
        <v>110937</v>
      </c>
      <c r="G1571">
        <f>Table1[[#This Row],[m_miasto]]+Table1[[#This Row],[k_miasto]]+Table1[[#This Row],[m_wies]]+Table1[[#This Row],[k_wies]]</f>
        <v>542735</v>
      </c>
      <c r="H1571">
        <f>Table1[[#This Row],[m_miasto]]+Table1[[#This Row],[k_miasto]]</f>
        <v>316870</v>
      </c>
      <c r="I1571">
        <f>Table1[[#This Row],[m_wies]]+Table1[[#This Row],[k_wies]]</f>
        <v>225865</v>
      </c>
      <c r="J1571" s="1">
        <f>Table1[[#This Row],[m_miasto]]*Table1[[#This Row],[wiek]]</f>
        <v>8387172</v>
      </c>
      <c r="K1571" s="1">
        <f>Table1[[#This Row],[m_miasto]]+Table1[[#This Row],[m_wies]]-Table1[[#This Row],[k_miasto]]-Table1[[#This Row],[k_wies]]</f>
        <v>-2243</v>
      </c>
      <c r="L1571" s="1" cm="1">
        <f t="array" ref="L1571">_xlfn.IFS(A1570&lt;&gt;Table1[[#This Row],[rok]],0,AND(L1570=0, Table1[[#This Row],[Column1]]&lt;0),Table1[[#This Row],[wiek]]*Table1[[#This Row],[rok]],L1570&lt;&gt;0,L1570,L1570=0,L1570)</f>
        <v>105456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x14ac:dyDescent="0.3">
      <c r="A1572">
        <v>2028</v>
      </c>
      <c r="B1572">
        <v>55</v>
      </c>
      <c r="C1572">
        <v>146907</v>
      </c>
      <c r="D1572">
        <v>154091</v>
      </c>
      <c r="E1572">
        <v>110427</v>
      </c>
      <c r="F1572">
        <v>107786</v>
      </c>
      <c r="G1572">
        <f>Table1[[#This Row],[m_miasto]]+Table1[[#This Row],[k_miasto]]+Table1[[#This Row],[m_wies]]+Table1[[#This Row],[k_wies]]</f>
        <v>519211</v>
      </c>
      <c r="H1572">
        <f>Table1[[#This Row],[m_miasto]]+Table1[[#This Row],[k_miasto]]</f>
        <v>300998</v>
      </c>
      <c r="I1572">
        <f>Table1[[#This Row],[m_wies]]+Table1[[#This Row],[k_wies]]</f>
        <v>218213</v>
      </c>
      <c r="J1572" s="1">
        <f>Table1[[#This Row],[m_miasto]]*Table1[[#This Row],[wiek]]</f>
        <v>8079885</v>
      </c>
      <c r="K1572" s="1">
        <f>Table1[[#This Row],[m_miasto]]+Table1[[#This Row],[m_wies]]-Table1[[#This Row],[k_miasto]]-Table1[[#This Row],[k_wies]]</f>
        <v>-4543</v>
      </c>
      <c r="L1572" s="1" cm="1">
        <f t="array" ref="L1572">_xlfn.IFS(A1571&lt;&gt;Table1[[#This Row],[rok]],0,AND(L1571=0, Table1[[#This Row],[Column1]]&lt;0),Table1[[#This Row],[wiek]]*Table1[[#This Row],[rok]],L1571&lt;&gt;0,L1571,L1571=0,L1571)</f>
        <v>105456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x14ac:dyDescent="0.3">
      <c r="A1573">
        <v>2028</v>
      </c>
      <c r="B1573">
        <v>56</v>
      </c>
      <c r="C1573">
        <v>139888</v>
      </c>
      <c r="D1573">
        <v>147080</v>
      </c>
      <c r="E1573">
        <v>106376</v>
      </c>
      <c r="F1573">
        <v>104373</v>
      </c>
      <c r="G1573">
        <f>Table1[[#This Row],[m_miasto]]+Table1[[#This Row],[k_miasto]]+Table1[[#This Row],[m_wies]]+Table1[[#This Row],[k_wies]]</f>
        <v>497717</v>
      </c>
      <c r="H1573">
        <f>Table1[[#This Row],[m_miasto]]+Table1[[#This Row],[k_miasto]]</f>
        <v>286968</v>
      </c>
      <c r="I1573">
        <f>Table1[[#This Row],[m_wies]]+Table1[[#This Row],[k_wies]]</f>
        <v>210749</v>
      </c>
      <c r="J1573" s="1">
        <f>Table1[[#This Row],[m_miasto]]*Table1[[#This Row],[wiek]]</f>
        <v>7833728</v>
      </c>
      <c r="K1573" s="1">
        <f>Table1[[#This Row],[m_miasto]]+Table1[[#This Row],[m_wies]]-Table1[[#This Row],[k_miasto]]-Table1[[#This Row],[k_wies]]</f>
        <v>-5189</v>
      </c>
      <c r="L1573" s="1" cm="1">
        <f t="array" ref="L1573">_xlfn.IFS(A1572&lt;&gt;Table1[[#This Row],[rok]],0,AND(L1572=0, Table1[[#This Row],[Column1]]&lt;0),Table1[[#This Row],[wiek]]*Table1[[#This Row],[rok]],L1572&lt;&gt;0,L1572,L1572=0,L1572)</f>
        <v>105456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x14ac:dyDescent="0.3">
      <c r="A1574">
        <v>2028</v>
      </c>
      <c r="B1574">
        <v>57</v>
      </c>
      <c r="C1574">
        <v>131364</v>
      </c>
      <c r="D1574">
        <v>140727</v>
      </c>
      <c r="E1574">
        <v>102522</v>
      </c>
      <c r="F1574">
        <v>101151</v>
      </c>
      <c r="G1574">
        <f>Table1[[#This Row],[m_miasto]]+Table1[[#This Row],[k_miasto]]+Table1[[#This Row],[m_wies]]+Table1[[#This Row],[k_wies]]</f>
        <v>475764</v>
      </c>
      <c r="H1574">
        <f>Table1[[#This Row],[m_miasto]]+Table1[[#This Row],[k_miasto]]</f>
        <v>272091</v>
      </c>
      <c r="I1574">
        <f>Table1[[#This Row],[m_wies]]+Table1[[#This Row],[k_wies]]</f>
        <v>203673</v>
      </c>
      <c r="J1574" s="1">
        <f>Table1[[#This Row],[m_miasto]]*Table1[[#This Row],[wiek]]</f>
        <v>7487748</v>
      </c>
      <c r="K1574" s="1">
        <f>Table1[[#This Row],[m_miasto]]+Table1[[#This Row],[m_wies]]-Table1[[#This Row],[k_miasto]]-Table1[[#This Row],[k_wies]]</f>
        <v>-7992</v>
      </c>
      <c r="L1574" s="1" cm="1">
        <f t="array" ref="L1574">_xlfn.IFS(A1573&lt;&gt;Table1[[#This Row],[rok]],0,AND(L1573=0, Table1[[#This Row],[Column1]]&lt;0),Table1[[#This Row],[wiek]]*Table1[[#This Row],[rok]],L1573&lt;&gt;0,L1573,L1573=0,L1573)</f>
        <v>105456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x14ac:dyDescent="0.3">
      <c r="A1575">
        <v>2028</v>
      </c>
      <c r="B1575">
        <v>58</v>
      </c>
      <c r="C1575">
        <v>126575</v>
      </c>
      <c r="D1575">
        <v>136326</v>
      </c>
      <c r="E1575">
        <v>99049</v>
      </c>
      <c r="F1575">
        <v>96864</v>
      </c>
      <c r="G1575">
        <f>Table1[[#This Row],[m_miasto]]+Table1[[#This Row],[k_miasto]]+Table1[[#This Row],[m_wies]]+Table1[[#This Row],[k_wies]]</f>
        <v>458814</v>
      </c>
      <c r="H1575">
        <f>Table1[[#This Row],[m_miasto]]+Table1[[#This Row],[k_miasto]]</f>
        <v>262901</v>
      </c>
      <c r="I1575">
        <f>Table1[[#This Row],[m_wies]]+Table1[[#This Row],[k_wies]]</f>
        <v>195913</v>
      </c>
      <c r="J1575" s="1">
        <f>Table1[[#This Row],[m_miasto]]*Table1[[#This Row],[wiek]]</f>
        <v>7341350</v>
      </c>
      <c r="K1575" s="1">
        <f>Table1[[#This Row],[m_miasto]]+Table1[[#This Row],[m_wies]]-Table1[[#This Row],[k_miasto]]-Table1[[#This Row],[k_wies]]</f>
        <v>-7566</v>
      </c>
      <c r="L1575" s="1" cm="1">
        <f t="array" ref="L1575">_xlfn.IFS(A1574&lt;&gt;Table1[[#This Row],[rok]],0,AND(L1574=0, Table1[[#This Row],[Column1]]&lt;0),Table1[[#This Row],[wiek]]*Table1[[#This Row],[rok]],L1574&lt;&gt;0,L1574,L1574=0,L1574)</f>
        <v>105456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x14ac:dyDescent="0.3">
      <c r="A1576">
        <v>2028</v>
      </c>
      <c r="B1576">
        <v>59</v>
      </c>
      <c r="C1576">
        <v>119268</v>
      </c>
      <c r="D1576">
        <v>130387</v>
      </c>
      <c r="E1576">
        <v>95234</v>
      </c>
      <c r="F1576">
        <v>94419</v>
      </c>
      <c r="G1576">
        <f>Table1[[#This Row],[m_miasto]]+Table1[[#This Row],[k_miasto]]+Table1[[#This Row],[m_wies]]+Table1[[#This Row],[k_wies]]</f>
        <v>439308</v>
      </c>
      <c r="H1576">
        <f>Table1[[#This Row],[m_miasto]]+Table1[[#This Row],[k_miasto]]</f>
        <v>249655</v>
      </c>
      <c r="I1576">
        <f>Table1[[#This Row],[m_wies]]+Table1[[#This Row],[k_wies]]</f>
        <v>189653</v>
      </c>
      <c r="J1576" s="1">
        <f>Table1[[#This Row],[m_miasto]]*Table1[[#This Row],[wiek]]</f>
        <v>7036812</v>
      </c>
      <c r="K1576" s="1">
        <f>Table1[[#This Row],[m_miasto]]+Table1[[#This Row],[m_wies]]-Table1[[#This Row],[k_miasto]]-Table1[[#This Row],[k_wies]]</f>
        <v>-10304</v>
      </c>
      <c r="L1576" s="1" cm="1">
        <f t="array" ref="L1576">_xlfn.IFS(A1575&lt;&gt;Table1[[#This Row],[rok]],0,AND(L1575=0, Table1[[#This Row],[Column1]]&lt;0),Table1[[#This Row],[wiek]]*Table1[[#This Row],[rok]],L1575&lt;&gt;0,L1575,L1575=0,L1575)</f>
        <v>105456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x14ac:dyDescent="0.3">
      <c r="A1577">
        <v>2028</v>
      </c>
      <c r="B1577">
        <v>60</v>
      </c>
      <c r="C1577">
        <v>115635</v>
      </c>
      <c r="D1577">
        <v>127792</v>
      </c>
      <c r="E1577">
        <v>93212</v>
      </c>
      <c r="F1577">
        <v>92282</v>
      </c>
      <c r="G1577">
        <f>Table1[[#This Row],[m_miasto]]+Table1[[#This Row],[k_miasto]]+Table1[[#This Row],[m_wies]]+Table1[[#This Row],[k_wies]]</f>
        <v>428921</v>
      </c>
      <c r="H1577">
        <f>Table1[[#This Row],[m_miasto]]+Table1[[#This Row],[k_miasto]]</f>
        <v>243427</v>
      </c>
      <c r="I1577">
        <f>Table1[[#This Row],[m_wies]]+Table1[[#This Row],[k_wies]]</f>
        <v>185494</v>
      </c>
      <c r="J1577" s="1">
        <f>Table1[[#This Row],[m_miasto]]*Table1[[#This Row],[wiek]]</f>
        <v>6938100</v>
      </c>
      <c r="K1577" s="1">
        <f>Table1[[#This Row],[m_miasto]]+Table1[[#This Row],[m_wies]]-Table1[[#This Row],[k_miasto]]-Table1[[#This Row],[k_wies]]</f>
        <v>-11227</v>
      </c>
      <c r="L1577" s="1" cm="1">
        <f t="array" ref="L1577">_xlfn.IFS(A1576&lt;&gt;Table1[[#This Row],[rok]],0,AND(L1576=0, Table1[[#This Row],[Column1]]&lt;0),Table1[[#This Row],[wiek]]*Table1[[#This Row],[rok]],L1576&lt;&gt;0,L1576,L1576=0,L1576)</f>
        <v>105456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x14ac:dyDescent="0.3">
      <c r="A1578">
        <v>2028</v>
      </c>
      <c r="B1578">
        <v>61</v>
      </c>
      <c r="C1578">
        <v>112462</v>
      </c>
      <c r="D1578">
        <v>126517</v>
      </c>
      <c r="E1578">
        <v>91993</v>
      </c>
      <c r="F1578">
        <v>90922</v>
      </c>
      <c r="G1578">
        <f>Table1[[#This Row],[m_miasto]]+Table1[[#This Row],[k_miasto]]+Table1[[#This Row],[m_wies]]+Table1[[#This Row],[k_wies]]</f>
        <v>421894</v>
      </c>
      <c r="H1578">
        <f>Table1[[#This Row],[m_miasto]]+Table1[[#This Row],[k_miasto]]</f>
        <v>238979</v>
      </c>
      <c r="I1578">
        <f>Table1[[#This Row],[m_wies]]+Table1[[#This Row],[k_wies]]</f>
        <v>182915</v>
      </c>
      <c r="J1578" s="1">
        <f>Table1[[#This Row],[m_miasto]]*Table1[[#This Row],[wiek]]</f>
        <v>6860182</v>
      </c>
      <c r="K1578" s="1">
        <f>Table1[[#This Row],[m_miasto]]+Table1[[#This Row],[m_wies]]-Table1[[#This Row],[k_miasto]]-Table1[[#This Row],[k_wies]]</f>
        <v>-12984</v>
      </c>
      <c r="L1578" s="1" cm="1">
        <f t="array" ref="L1578">_xlfn.IFS(A1577&lt;&gt;Table1[[#This Row],[rok]],0,AND(L1577=0, Table1[[#This Row],[Column1]]&lt;0),Table1[[#This Row],[wiek]]*Table1[[#This Row],[rok]],L1577&lt;&gt;0,L1577,L1577=0,L1577)</f>
        <v>105456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x14ac:dyDescent="0.3">
      <c r="A1579">
        <v>2028</v>
      </c>
      <c r="B1579">
        <v>62</v>
      </c>
      <c r="C1579">
        <v>112048</v>
      </c>
      <c r="D1579">
        <v>128219</v>
      </c>
      <c r="E1579">
        <v>90897</v>
      </c>
      <c r="F1579">
        <v>89851</v>
      </c>
      <c r="G1579">
        <f>Table1[[#This Row],[m_miasto]]+Table1[[#This Row],[k_miasto]]+Table1[[#This Row],[m_wies]]+Table1[[#This Row],[k_wies]]</f>
        <v>421015</v>
      </c>
      <c r="H1579">
        <f>Table1[[#This Row],[m_miasto]]+Table1[[#This Row],[k_miasto]]</f>
        <v>240267</v>
      </c>
      <c r="I1579">
        <f>Table1[[#This Row],[m_wies]]+Table1[[#This Row],[k_wies]]</f>
        <v>180748</v>
      </c>
      <c r="J1579" s="1">
        <f>Table1[[#This Row],[m_miasto]]*Table1[[#This Row],[wiek]]</f>
        <v>6946976</v>
      </c>
      <c r="K1579" s="1">
        <f>Table1[[#This Row],[m_miasto]]+Table1[[#This Row],[m_wies]]-Table1[[#This Row],[k_miasto]]-Table1[[#This Row],[k_wies]]</f>
        <v>-15125</v>
      </c>
      <c r="L1579" s="1" cm="1">
        <f t="array" ref="L1579">_xlfn.IFS(A1578&lt;&gt;Table1[[#This Row],[rok]],0,AND(L1578=0, Table1[[#This Row],[Column1]]&lt;0),Table1[[#This Row],[wiek]]*Table1[[#This Row],[rok]],L1578&lt;&gt;0,L1578,L1578=0,L1578)</f>
        <v>105456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x14ac:dyDescent="0.3">
      <c r="A1580">
        <v>2028</v>
      </c>
      <c r="B1580">
        <v>63</v>
      </c>
      <c r="C1580">
        <v>111844</v>
      </c>
      <c r="D1580">
        <v>129858</v>
      </c>
      <c r="E1580">
        <v>90815</v>
      </c>
      <c r="F1580">
        <v>89964</v>
      </c>
      <c r="G1580">
        <f>Table1[[#This Row],[m_miasto]]+Table1[[#This Row],[k_miasto]]+Table1[[#This Row],[m_wies]]+Table1[[#This Row],[k_wies]]</f>
        <v>422481</v>
      </c>
      <c r="H1580">
        <f>Table1[[#This Row],[m_miasto]]+Table1[[#This Row],[k_miasto]]</f>
        <v>241702</v>
      </c>
      <c r="I1580">
        <f>Table1[[#This Row],[m_wies]]+Table1[[#This Row],[k_wies]]</f>
        <v>180779</v>
      </c>
      <c r="J1580" s="1">
        <f>Table1[[#This Row],[m_miasto]]*Table1[[#This Row],[wiek]]</f>
        <v>7046172</v>
      </c>
      <c r="K1580" s="1">
        <f>Table1[[#This Row],[m_miasto]]+Table1[[#This Row],[m_wies]]-Table1[[#This Row],[k_miasto]]-Table1[[#This Row],[k_wies]]</f>
        <v>-17163</v>
      </c>
      <c r="L1580" s="1" cm="1">
        <f t="array" ref="L1580">_xlfn.IFS(A1579&lt;&gt;Table1[[#This Row],[rok]],0,AND(L1579=0, Table1[[#This Row],[Column1]]&lt;0),Table1[[#This Row],[wiek]]*Table1[[#This Row],[rok]],L1579&lt;&gt;0,L1579,L1579=0,L1579)</f>
        <v>105456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x14ac:dyDescent="0.3">
      <c r="A1581">
        <v>2028</v>
      </c>
      <c r="B1581">
        <v>64</v>
      </c>
      <c r="C1581">
        <v>113420</v>
      </c>
      <c r="D1581">
        <v>133931</v>
      </c>
      <c r="E1581">
        <v>90670</v>
      </c>
      <c r="F1581">
        <v>89968</v>
      </c>
      <c r="G1581">
        <f>Table1[[#This Row],[m_miasto]]+Table1[[#This Row],[k_miasto]]+Table1[[#This Row],[m_wies]]+Table1[[#This Row],[k_wies]]</f>
        <v>427989</v>
      </c>
      <c r="H1581">
        <f>Table1[[#This Row],[m_miasto]]+Table1[[#This Row],[k_miasto]]</f>
        <v>247351</v>
      </c>
      <c r="I1581">
        <f>Table1[[#This Row],[m_wies]]+Table1[[#This Row],[k_wies]]</f>
        <v>180638</v>
      </c>
      <c r="J1581" s="1">
        <f>Table1[[#This Row],[m_miasto]]*Table1[[#This Row],[wiek]]</f>
        <v>7258880</v>
      </c>
      <c r="K1581" s="1">
        <f>Table1[[#This Row],[m_miasto]]+Table1[[#This Row],[m_wies]]-Table1[[#This Row],[k_miasto]]-Table1[[#This Row],[k_wies]]</f>
        <v>-19809</v>
      </c>
      <c r="L1581" s="1" cm="1">
        <f t="array" ref="L1581">_xlfn.IFS(A1580&lt;&gt;Table1[[#This Row],[rok]],0,AND(L1580=0, Table1[[#This Row],[Column1]]&lt;0),Table1[[#This Row],[wiek]]*Table1[[#This Row],[rok]],L1580&lt;&gt;0,L1580,L1580=0,L1580)</f>
        <v>105456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x14ac:dyDescent="0.3">
      <c r="A1582">
        <v>2028</v>
      </c>
      <c r="B1582">
        <v>65</v>
      </c>
      <c r="C1582">
        <v>114026</v>
      </c>
      <c r="D1582">
        <v>137234</v>
      </c>
      <c r="E1582">
        <v>90370</v>
      </c>
      <c r="F1582">
        <v>91093</v>
      </c>
      <c r="G1582">
        <f>Table1[[#This Row],[m_miasto]]+Table1[[#This Row],[k_miasto]]+Table1[[#This Row],[m_wies]]+Table1[[#This Row],[k_wies]]</f>
        <v>432723</v>
      </c>
      <c r="H1582">
        <f>Table1[[#This Row],[m_miasto]]+Table1[[#This Row],[k_miasto]]</f>
        <v>251260</v>
      </c>
      <c r="I1582">
        <f>Table1[[#This Row],[m_wies]]+Table1[[#This Row],[k_wies]]</f>
        <v>181463</v>
      </c>
      <c r="J1582" s="1">
        <f>Table1[[#This Row],[m_miasto]]*Table1[[#This Row],[wiek]]</f>
        <v>7411690</v>
      </c>
      <c r="K1582" s="1">
        <f>Table1[[#This Row],[m_miasto]]+Table1[[#This Row],[m_wies]]-Table1[[#This Row],[k_miasto]]-Table1[[#This Row],[k_wies]]</f>
        <v>-23931</v>
      </c>
      <c r="L1582" s="1" cm="1">
        <f t="array" ref="L1582">_xlfn.IFS(A1581&lt;&gt;Table1[[#This Row],[rok]],0,AND(L1581=0, Table1[[#This Row],[Column1]]&lt;0),Table1[[#This Row],[wiek]]*Table1[[#This Row],[rok]],L1581&lt;&gt;0,L1581,L1581=0,L1581)</f>
        <v>105456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x14ac:dyDescent="0.3">
      <c r="A1583">
        <v>2028</v>
      </c>
      <c r="B1583">
        <v>66</v>
      </c>
      <c r="C1583">
        <v>113591</v>
      </c>
      <c r="D1583">
        <v>138906</v>
      </c>
      <c r="E1583">
        <v>89125</v>
      </c>
      <c r="F1583">
        <v>90226</v>
      </c>
      <c r="G1583">
        <f>Table1[[#This Row],[m_miasto]]+Table1[[#This Row],[k_miasto]]+Table1[[#This Row],[m_wies]]+Table1[[#This Row],[k_wies]]</f>
        <v>431848</v>
      </c>
      <c r="H1583">
        <f>Table1[[#This Row],[m_miasto]]+Table1[[#This Row],[k_miasto]]</f>
        <v>252497</v>
      </c>
      <c r="I1583">
        <f>Table1[[#This Row],[m_wies]]+Table1[[#This Row],[k_wies]]</f>
        <v>179351</v>
      </c>
      <c r="J1583" s="1">
        <f>Table1[[#This Row],[m_miasto]]*Table1[[#This Row],[wiek]]</f>
        <v>7497006</v>
      </c>
      <c r="K1583" s="1">
        <f>Table1[[#This Row],[m_miasto]]+Table1[[#This Row],[m_wies]]-Table1[[#This Row],[k_miasto]]-Table1[[#This Row],[k_wies]]</f>
        <v>-26416</v>
      </c>
      <c r="L1583" s="1" cm="1">
        <f t="array" ref="L1583">_xlfn.IFS(A1582&lt;&gt;Table1[[#This Row],[rok]],0,AND(L1582=0, Table1[[#This Row],[Column1]]&lt;0),Table1[[#This Row],[wiek]]*Table1[[#This Row],[rok]],L1582&lt;&gt;0,L1582,L1582=0,L1582)</f>
        <v>105456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x14ac:dyDescent="0.3">
      <c r="A1584">
        <v>2028</v>
      </c>
      <c r="B1584">
        <v>67</v>
      </c>
      <c r="C1584">
        <v>116555</v>
      </c>
      <c r="D1584">
        <v>145955</v>
      </c>
      <c r="E1584">
        <v>89055</v>
      </c>
      <c r="F1584">
        <v>91147</v>
      </c>
      <c r="G1584">
        <f>Table1[[#This Row],[m_miasto]]+Table1[[#This Row],[k_miasto]]+Table1[[#This Row],[m_wies]]+Table1[[#This Row],[k_wies]]</f>
        <v>442712</v>
      </c>
      <c r="H1584">
        <f>Table1[[#This Row],[m_miasto]]+Table1[[#This Row],[k_miasto]]</f>
        <v>262510</v>
      </c>
      <c r="I1584">
        <f>Table1[[#This Row],[m_wies]]+Table1[[#This Row],[k_wies]]</f>
        <v>180202</v>
      </c>
      <c r="J1584" s="1">
        <f>Table1[[#This Row],[m_miasto]]*Table1[[#This Row],[wiek]]</f>
        <v>7809185</v>
      </c>
      <c r="K1584" s="1">
        <f>Table1[[#This Row],[m_miasto]]+Table1[[#This Row],[m_wies]]-Table1[[#This Row],[k_miasto]]-Table1[[#This Row],[k_wies]]</f>
        <v>-31492</v>
      </c>
      <c r="L1584" s="1" cm="1">
        <f t="array" ref="L1584">_xlfn.IFS(A1583&lt;&gt;Table1[[#This Row],[rok]],0,AND(L1583=0, Table1[[#This Row],[Column1]]&lt;0),Table1[[#This Row],[wiek]]*Table1[[#This Row],[rok]],L1583&lt;&gt;0,L1583,L1583=0,L1583)</f>
        <v>105456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x14ac:dyDescent="0.3">
      <c r="A1585">
        <v>2028</v>
      </c>
      <c r="B1585">
        <v>68</v>
      </c>
      <c r="C1585">
        <v>121425</v>
      </c>
      <c r="D1585">
        <v>156304</v>
      </c>
      <c r="E1585">
        <v>90446</v>
      </c>
      <c r="F1585">
        <v>93680</v>
      </c>
      <c r="G1585">
        <f>Table1[[#This Row],[m_miasto]]+Table1[[#This Row],[k_miasto]]+Table1[[#This Row],[m_wies]]+Table1[[#This Row],[k_wies]]</f>
        <v>461855</v>
      </c>
      <c r="H1585">
        <f>Table1[[#This Row],[m_miasto]]+Table1[[#This Row],[k_miasto]]</f>
        <v>277729</v>
      </c>
      <c r="I1585">
        <f>Table1[[#This Row],[m_wies]]+Table1[[#This Row],[k_wies]]</f>
        <v>184126</v>
      </c>
      <c r="J1585" s="1">
        <f>Table1[[#This Row],[m_miasto]]*Table1[[#This Row],[wiek]]</f>
        <v>8256900</v>
      </c>
      <c r="K1585" s="1">
        <f>Table1[[#This Row],[m_miasto]]+Table1[[#This Row],[m_wies]]-Table1[[#This Row],[k_miasto]]-Table1[[#This Row],[k_wies]]</f>
        <v>-38113</v>
      </c>
      <c r="L1585" s="1" cm="1">
        <f t="array" ref="L1585">_xlfn.IFS(A1584&lt;&gt;Table1[[#This Row],[rok]],0,AND(L1584=0, Table1[[#This Row],[Column1]]&lt;0),Table1[[#This Row],[wiek]]*Table1[[#This Row],[rok]],L1584&lt;&gt;0,L1584,L1584=0,L1584)</f>
        <v>105456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x14ac:dyDescent="0.3">
      <c r="A1586">
        <v>2028</v>
      </c>
      <c r="B1586">
        <v>69</v>
      </c>
      <c r="C1586">
        <v>128138</v>
      </c>
      <c r="D1586">
        <v>167861</v>
      </c>
      <c r="E1586">
        <v>92356</v>
      </c>
      <c r="F1586">
        <v>96574</v>
      </c>
      <c r="G1586">
        <f>Table1[[#This Row],[m_miasto]]+Table1[[#This Row],[k_miasto]]+Table1[[#This Row],[m_wies]]+Table1[[#This Row],[k_wies]]</f>
        <v>484929</v>
      </c>
      <c r="H1586">
        <f>Table1[[#This Row],[m_miasto]]+Table1[[#This Row],[k_miasto]]</f>
        <v>295999</v>
      </c>
      <c r="I1586">
        <f>Table1[[#This Row],[m_wies]]+Table1[[#This Row],[k_wies]]</f>
        <v>188930</v>
      </c>
      <c r="J1586" s="1">
        <f>Table1[[#This Row],[m_miasto]]*Table1[[#This Row],[wiek]]</f>
        <v>8841522</v>
      </c>
      <c r="K1586" s="1">
        <f>Table1[[#This Row],[m_miasto]]+Table1[[#This Row],[m_wies]]-Table1[[#This Row],[k_miasto]]-Table1[[#This Row],[k_wies]]</f>
        <v>-43941</v>
      </c>
      <c r="L1586" s="1" cm="1">
        <f t="array" ref="L1586">_xlfn.IFS(A1585&lt;&gt;Table1[[#This Row],[rok]],0,AND(L1585=0, Table1[[#This Row],[Column1]]&lt;0),Table1[[#This Row],[wiek]]*Table1[[#This Row],[rok]],L1585&lt;&gt;0,L1585,L1585=0,L1585)</f>
        <v>105456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x14ac:dyDescent="0.3">
      <c r="A1587">
        <v>2028</v>
      </c>
      <c r="B1587">
        <v>70</v>
      </c>
      <c r="C1587">
        <v>132080</v>
      </c>
      <c r="D1587">
        <v>175401</v>
      </c>
      <c r="E1587">
        <v>89766</v>
      </c>
      <c r="F1587">
        <v>96195</v>
      </c>
      <c r="G1587">
        <f>Table1[[#This Row],[m_miasto]]+Table1[[#This Row],[k_miasto]]+Table1[[#This Row],[m_wies]]+Table1[[#This Row],[k_wies]]</f>
        <v>493442</v>
      </c>
      <c r="H1587">
        <f>Table1[[#This Row],[m_miasto]]+Table1[[#This Row],[k_miasto]]</f>
        <v>307481</v>
      </c>
      <c r="I1587">
        <f>Table1[[#This Row],[m_wies]]+Table1[[#This Row],[k_wies]]</f>
        <v>185961</v>
      </c>
      <c r="J1587" s="1">
        <f>Table1[[#This Row],[m_miasto]]*Table1[[#This Row],[wiek]]</f>
        <v>9245600</v>
      </c>
      <c r="K1587" s="1">
        <f>Table1[[#This Row],[m_miasto]]+Table1[[#This Row],[m_wies]]-Table1[[#This Row],[k_miasto]]-Table1[[#This Row],[k_wies]]</f>
        <v>-49750</v>
      </c>
      <c r="L1587" s="1" cm="1">
        <f t="array" ref="L1587">_xlfn.IFS(A1586&lt;&gt;Table1[[#This Row],[rok]],0,AND(L1586=0, Table1[[#This Row],[Column1]]&lt;0),Table1[[#This Row],[wiek]]*Table1[[#This Row],[rok]],L1586&lt;&gt;0,L1586,L1586=0,L1586)</f>
        <v>105456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x14ac:dyDescent="0.3">
      <c r="A1588">
        <v>2028</v>
      </c>
      <c r="B1588">
        <v>71</v>
      </c>
      <c r="C1588">
        <v>131677</v>
      </c>
      <c r="D1588">
        <v>179805</v>
      </c>
      <c r="E1588">
        <v>86779</v>
      </c>
      <c r="F1588">
        <v>94347</v>
      </c>
      <c r="G1588">
        <f>Table1[[#This Row],[m_miasto]]+Table1[[#This Row],[k_miasto]]+Table1[[#This Row],[m_wies]]+Table1[[#This Row],[k_wies]]</f>
        <v>492608</v>
      </c>
      <c r="H1588">
        <f>Table1[[#This Row],[m_miasto]]+Table1[[#This Row],[k_miasto]]</f>
        <v>311482</v>
      </c>
      <c r="I1588">
        <f>Table1[[#This Row],[m_wies]]+Table1[[#This Row],[k_wies]]</f>
        <v>181126</v>
      </c>
      <c r="J1588" s="1">
        <f>Table1[[#This Row],[m_miasto]]*Table1[[#This Row],[wiek]]</f>
        <v>9349067</v>
      </c>
      <c r="K1588" s="1">
        <f>Table1[[#This Row],[m_miasto]]+Table1[[#This Row],[m_wies]]-Table1[[#This Row],[k_miasto]]-Table1[[#This Row],[k_wies]]</f>
        <v>-55696</v>
      </c>
      <c r="L1588" s="1" cm="1">
        <f t="array" ref="L1588">_xlfn.IFS(A1587&lt;&gt;Table1[[#This Row],[rok]],0,AND(L1587=0, Table1[[#This Row],[Column1]]&lt;0),Table1[[#This Row],[wiek]]*Table1[[#This Row],[rok]],L1587&lt;&gt;0,L1587,L1587=0,L1587)</f>
        <v>105456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x14ac:dyDescent="0.3">
      <c r="A1589">
        <v>2028</v>
      </c>
      <c r="B1589">
        <v>72</v>
      </c>
      <c r="C1589">
        <v>128360</v>
      </c>
      <c r="D1589">
        <v>177891</v>
      </c>
      <c r="E1589">
        <v>81460</v>
      </c>
      <c r="F1589">
        <v>90518</v>
      </c>
      <c r="G1589">
        <f>Table1[[#This Row],[m_miasto]]+Table1[[#This Row],[k_miasto]]+Table1[[#This Row],[m_wies]]+Table1[[#This Row],[k_wies]]</f>
        <v>478229</v>
      </c>
      <c r="H1589">
        <f>Table1[[#This Row],[m_miasto]]+Table1[[#This Row],[k_miasto]]</f>
        <v>306251</v>
      </c>
      <c r="I1589">
        <f>Table1[[#This Row],[m_wies]]+Table1[[#This Row],[k_wies]]</f>
        <v>171978</v>
      </c>
      <c r="J1589" s="1">
        <f>Table1[[#This Row],[m_miasto]]*Table1[[#This Row],[wiek]]</f>
        <v>9241920</v>
      </c>
      <c r="K1589" s="1">
        <f>Table1[[#This Row],[m_miasto]]+Table1[[#This Row],[m_wies]]-Table1[[#This Row],[k_miasto]]-Table1[[#This Row],[k_wies]]</f>
        <v>-58589</v>
      </c>
      <c r="L1589" s="1" cm="1">
        <f t="array" ref="L1589">_xlfn.IFS(A1588&lt;&gt;Table1[[#This Row],[rok]],0,AND(L1588=0, Table1[[#This Row],[Column1]]&lt;0),Table1[[#This Row],[wiek]]*Table1[[#This Row],[rok]],L1588&lt;&gt;0,L1588,L1588=0,L1588)</f>
        <v>105456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x14ac:dyDescent="0.3">
      <c r="A1590">
        <v>2028</v>
      </c>
      <c r="B1590">
        <v>73</v>
      </c>
      <c r="C1590">
        <v>126908</v>
      </c>
      <c r="D1590">
        <v>179244</v>
      </c>
      <c r="E1590">
        <v>77567</v>
      </c>
      <c r="F1590">
        <v>88645</v>
      </c>
      <c r="G1590">
        <f>Table1[[#This Row],[m_miasto]]+Table1[[#This Row],[k_miasto]]+Table1[[#This Row],[m_wies]]+Table1[[#This Row],[k_wies]]</f>
        <v>472364</v>
      </c>
      <c r="H1590">
        <f>Table1[[#This Row],[m_miasto]]+Table1[[#This Row],[k_miasto]]</f>
        <v>306152</v>
      </c>
      <c r="I1590">
        <f>Table1[[#This Row],[m_wies]]+Table1[[#This Row],[k_wies]]</f>
        <v>166212</v>
      </c>
      <c r="J1590" s="1">
        <f>Table1[[#This Row],[m_miasto]]*Table1[[#This Row],[wiek]]</f>
        <v>9264284</v>
      </c>
      <c r="K1590" s="1">
        <f>Table1[[#This Row],[m_miasto]]+Table1[[#This Row],[m_wies]]-Table1[[#This Row],[k_miasto]]-Table1[[#This Row],[k_wies]]</f>
        <v>-63414</v>
      </c>
      <c r="L1590" s="1" cm="1">
        <f t="array" ref="L1590">_xlfn.IFS(A1589&lt;&gt;Table1[[#This Row],[rok]],0,AND(L1589=0, Table1[[#This Row],[Column1]]&lt;0),Table1[[#This Row],[wiek]]*Table1[[#This Row],[rok]],L1589&lt;&gt;0,L1589,L1589=0,L1589)</f>
        <v>105456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x14ac:dyDescent="0.3">
      <c r="A1591">
        <v>2028</v>
      </c>
      <c r="B1591">
        <v>74</v>
      </c>
      <c r="C1591">
        <v>118234</v>
      </c>
      <c r="D1591">
        <v>172130</v>
      </c>
      <c r="E1591">
        <v>70133</v>
      </c>
      <c r="F1591">
        <v>82631</v>
      </c>
      <c r="G1591">
        <f>Table1[[#This Row],[m_miasto]]+Table1[[#This Row],[k_miasto]]+Table1[[#This Row],[m_wies]]+Table1[[#This Row],[k_wies]]</f>
        <v>443128</v>
      </c>
      <c r="H1591">
        <f>Table1[[#This Row],[m_miasto]]+Table1[[#This Row],[k_miasto]]</f>
        <v>290364</v>
      </c>
      <c r="I1591">
        <f>Table1[[#This Row],[m_wies]]+Table1[[#This Row],[k_wies]]</f>
        <v>152764</v>
      </c>
      <c r="J1591" s="1">
        <f>Table1[[#This Row],[m_miasto]]*Table1[[#This Row],[wiek]]</f>
        <v>8749316</v>
      </c>
      <c r="K1591" s="1">
        <f>Table1[[#This Row],[m_miasto]]+Table1[[#This Row],[m_wies]]-Table1[[#This Row],[k_miasto]]-Table1[[#This Row],[k_wies]]</f>
        <v>-66394</v>
      </c>
      <c r="L1591" s="1" cm="1">
        <f t="array" ref="L1591">_xlfn.IFS(A1590&lt;&gt;Table1[[#This Row],[rok]],0,AND(L1590=0, Table1[[#This Row],[Column1]]&lt;0),Table1[[#This Row],[wiek]]*Table1[[#This Row],[rok]],L1590&lt;&gt;0,L1590,L1590=0,L1590)</f>
        <v>105456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x14ac:dyDescent="0.3">
      <c r="A1592">
        <v>2028</v>
      </c>
      <c r="B1592">
        <v>75</v>
      </c>
      <c r="C1592">
        <v>112904</v>
      </c>
      <c r="D1592">
        <v>169013</v>
      </c>
      <c r="E1592">
        <v>65781</v>
      </c>
      <c r="F1592">
        <v>80193</v>
      </c>
      <c r="G1592">
        <f>Table1[[#This Row],[m_miasto]]+Table1[[#This Row],[k_miasto]]+Table1[[#This Row],[m_wies]]+Table1[[#This Row],[k_wies]]</f>
        <v>427891</v>
      </c>
      <c r="H1592">
        <f>Table1[[#This Row],[m_miasto]]+Table1[[#This Row],[k_miasto]]</f>
        <v>281917</v>
      </c>
      <c r="I1592">
        <f>Table1[[#This Row],[m_wies]]+Table1[[#This Row],[k_wies]]</f>
        <v>145974</v>
      </c>
      <c r="J1592" s="1">
        <f>Table1[[#This Row],[m_miasto]]*Table1[[#This Row],[wiek]]</f>
        <v>8467800</v>
      </c>
      <c r="K1592" s="1">
        <f>Table1[[#This Row],[m_miasto]]+Table1[[#This Row],[m_wies]]-Table1[[#This Row],[k_miasto]]-Table1[[#This Row],[k_wies]]</f>
        <v>-70521</v>
      </c>
      <c r="L1592" s="1" cm="1">
        <f t="array" ref="L1592">_xlfn.IFS(A1591&lt;&gt;Table1[[#This Row],[rok]],0,AND(L1591=0, Table1[[#This Row],[Column1]]&lt;0),Table1[[#This Row],[wiek]]*Table1[[#This Row],[rok]],L1591&lt;&gt;0,L1591,L1591=0,L1591)</f>
        <v>105456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x14ac:dyDescent="0.3">
      <c r="A1593">
        <v>2028</v>
      </c>
      <c r="B1593">
        <v>76</v>
      </c>
      <c r="C1593">
        <v>106513</v>
      </c>
      <c r="D1593">
        <v>163483</v>
      </c>
      <c r="E1593">
        <v>60698</v>
      </c>
      <c r="F1593">
        <v>77158</v>
      </c>
      <c r="G1593">
        <f>Table1[[#This Row],[m_miasto]]+Table1[[#This Row],[k_miasto]]+Table1[[#This Row],[m_wies]]+Table1[[#This Row],[k_wies]]</f>
        <v>407852</v>
      </c>
      <c r="H1593">
        <f>Table1[[#This Row],[m_miasto]]+Table1[[#This Row],[k_miasto]]</f>
        <v>269996</v>
      </c>
      <c r="I1593">
        <f>Table1[[#This Row],[m_wies]]+Table1[[#This Row],[k_wies]]</f>
        <v>137856</v>
      </c>
      <c r="J1593" s="1">
        <f>Table1[[#This Row],[m_miasto]]*Table1[[#This Row],[wiek]]</f>
        <v>8094988</v>
      </c>
      <c r="K1593" s="1">
        <f>Table1[[#This Row],[m_miasto]]+Table1[[#This Row],[m_wies]]-Table1[[#This Row],[k_miasto]]-Table1[[#This Row],[k_wies]]</f>
        <v>-73430</v>
      </c>
      <c r="L1593" s="1" cm="1">
        <f t="array" ref="L1593">_xlfn.IFS(A1592&lt;&gt;Table1[[#This Row],[rok]],0,AND(L1592=0, Table1[[#This Row],[Column1]]&lt;0),Table1[[#This Row],[wiek]]*Table1[[#This Row],[rok]],L1592&lt;&gt;0,L1592,L1592=0,L1592)</f>
        <v>105456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x14ac:dyDescent="0.3">
      <c r="A1594">
        <v>2028</v>
      </c>
      <c r="B1594">
        <v>77</v>
      </c>
      <c r="C1594">
        <v>99886</v>
      </c>
      <c r="D1594">
        <v>157964</v>
      </c>
      <c r="E1594">
        <v>55102</v>
      </c>
      <c r="F1594">
        <v>74327</v>
      </c>
      <c r="G1594">
        <f>Table1[[#This Row],[m_miasto]]+Table1[[#This Row],[k_miasto]]+Table1[[#This Row],[m_wies]]+Table1[[#This Row],[k_wies]]</f>
        <v>387279</v>
      </c>
      <c r="H1594">
        <f>Table1[[#This Row],[m_miasto]]+Table1[[#This Row],[k_miasto]]</f>
        <v>257850</v>
      </c>
      <c r="I1594">
        <f>Table1[[#This Row],[m_wies]]+Table1[[#This Row],[k_wies]]</f>
        <v>129429</v>
      </c>
      <c r="J1594" s="1">
        <f>Table1[[#This Row],[m_miasto]]*Table1[[#This Row],[wiek]]</f>
        <v>7691222</v>
      </c>
      <c r="K1594" s="1">
        <f>Table1[[#This Row],[m_miasto]]+Table1[[#This Row],[m_wies]]-Table1[[#This Row],[k_miasto]]-Table1[[#This Row],[k_wies]]</f>
        <v>-77303</v>
      </c>
      <c r="L1594" s="1" cm="1">
        <f t="array" ref="L1594">_xlfn.IFS(A1593&lt;&gt;Table1[[#This Row],[rok]],0,AND(L1593=0, Table1[[#This Row],[Column1]]&lt;0),Table1[[#This Row],[wiek]]*Table1[[#This Row],[rok]],L1593&lt;&gt;0,L1593,L1593=0,L1593)</f>
        <v>105456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x14ac:dyDescent="0.3">
      <c r="A1595">
        <v>2028</v>
      </c>
      <c r="B1595">
        <v>78</v>
      </c>
      <c r="C1595">
        <v>90889</v>
      </c>
      <c r="D1595">
        <v>145986</v>
      </c>
      <c r="E1595">
        <v>49279</v>
      </c>
      <c r="F1595">
        <v>69242</v>
      </c>
      <c r="G1595">
        <f>Table1[[#This Row],[m_miasto]]+Table1[[#This Row],[k_miasto]]+Table1[[#This Row],[m_wies]]+Table1[[#This Row],[k_wies]]</f>
        <v>355396</v>
      </c>
      <c r="H1595">
        <f>Table1[[#This Row],[m_miasto]]+Table1[[#This Row],[k_miasto]]</f>
        <v>236875</v>
      </c>
      <c r="I1595">
        <f>Table1[[#This Row],[m_wies]]+Table1[[#This Row],[k_wies]]</f>
        <v>118521</v>
      </c>
      <c r="J1595" s="1">
        <f>Table1[[#This Row],[m_miasto]]*Table1[[#This Row],[wiek]]</f>
        <v>7089342</v>
      </c>
      <c r="K1595" s="1">
        <f>Table1[[#This Row],[m_miasto]]+Table1[[#This Row],[m_wies]]-Table1[[#This Row],[k_miasto]]-Table1[[#This Row],[k_wies]]</f>
        <v>-75060</v>
      </c>
      <c r="L1595" s="1" cm="1">
        <f t="array" ref="L1595">_xlfn.IFS(A1594&lt;&gt;Table1[[#This Row],[rok]],0,AND(L1594=0, Table1[[#This Row],[Column1]]&lt;0),Table1[[#This Row],[wiek]]*Table1[[#This Row],[rok]],L1594&lt;&gt;0,L1594,L1594=0,L1594)</f>
        <v>105456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x14ac:dyDescent="0.3">
      <c r="A1596">
        <v>2028</v>
      </c>
      <c r="B1596">
        <v>79</v>
      </c>
      <c r="C1596">
        <v>82081</v>
      </c>
      <c r="D1596">
        <v>136366</v>
      </c>
      <c r="E1596">
        <v>43088</v>
      </c>
      <c r="F1596">
        <v>64118</v>
      </c>
      <c r="G1596">
        <f>Table1[[#This Row],[m_miasto]]+Table1[[#This Row],[k_miasto]]+Table1[[#This Row],[m_wies]]+Table1[[#This Row],[k_wies]]</f>
        <v>325653</v>
      </c>
      <c r="H1596">
        <f>Table1[[#This Row],[m_miasto]]+Table1[[#This Row],[k_miasto]]</f>
        <v>218447</v>
      </c>
      <c r="I1596">
        <f>Table1[[#This Row],[m_wies]]+Table1[[#This Row],[k_wies]]</f>
        <v>107206</v>
      </c>
      <c r="J1596" s="1">
        <f>Table1[[#This Row],[m_miasto]]*Table1[[#This Row],[wiek]]</f>
        <v>6484399</v>
      </c>
      <c r="K1596" s="1">
        <f>Table1[[#This Row],[m_miasto]]+Table1[[#This Row],[m_wies]]-Table1[[#This Row],[k_miasto]]-Table1[[#This Row],[k_wies]]</f>
        <v>-75315</v>
      </c>
      <c r="L1596" s="1" cm="1">
        <f t="array" ref="L1596">_xlfn.IFS(A1595&lt;&gt;Table1[[#This Row],[rok]],0,AND(L1595=0, Table1[[#This Row],[Column1]]&lt;0),Table1[[#This Row],[wiek]]*Table1[[#This Row],[rok]],L1595&lt;&gt;0,L1595,L1595=0,L1595)</f>
        <v>105456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x14ac:dyDescent="0.3">
      <c r="A1597">
        <v>2028</v>
      </c>
      <c r="B1597">
        <v>80</v>
      </c>
      <c r="C1597">
        <v>74627</v>
      </c>
      <c r="D1597">
        <v>127283</v>
      </c>
      <c r="E1597">
        <v>38693</v>
      </c>
      <c r="F1597">
        <v>59874</v>
      </c>
      <c r="G1597">
        <f>Table1[[#This Row],[m_miasto]]+Table1[[#This Row],[k_miasto]]+Table1[[#This Row],[m_wies]]+Table1[[#This Row],[k_wies]]</f>
        <v>300477</v>
      </c>
      <c r="H1597">
        <f>Table1[[#This Row],[m_miasto]]+Table1[[#This Row],[k_miasto]]</f>
        <v>201910</v>
      </c>
      <c r="I1597">
        <f>Table1[[#This Row],[m_wies]]+Table1[[#This Row],[k_wies]]</f>
        <v>98567</v>
      </c>
      <c r="J1597" s="1">
        <f>Table1[[#This Row],[m_miasto]]*Table1[[#This Row],[wiek]]</f>
        <v>5970160</v>
      </c>
      <c r="K1597" s="1">
        <f>Table1[[#This Row],[m_miasto]]+Table1[[#This Row],[m_wies]]-Table1[[#This Row],[k_miasto]]-Table1[[#This Row],[k_wies]]</f>
        <v>-73837</v>
      </c>
      <c r="L1597" s="1" cm="1">
        <f t="array" ref="L1597">_xlfn.IFS(A1596&lt;&gt;Table1[[#This Row],[rok]],0,AND(L1596=0, Table1[[#This Row],[Column1]]&lt;0),Table1[[#This Row],[wiek]]*Table1[[#This Row],[rok]],L1596&lt;&gt;0,L1596,L1596=0,L1596)</f>
        <v>105456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x14ac:dyDescent="0.3">
      <c r="A1598">
        <v>2028</v>
      </c>
      <c r="B1598">
        <v>81</v>
      </c>
      <c r="C1598">
        <v>64819</v>
      </c>
      <c r="D1598">
        <v>114490</v>
      </c>
      <c r="E1598">
        <v>32345</v>
      </c>
      <c r="F1598">
        <v>53263</v>
      </c>
      <c r="G1598">
        <f>Table1[[#This Row],[m_miasto]]+Table1[[#This Row],[k_miasto]]+Table1[[#This Row],[m_wies]]+Table1[[#This Row],[k_wies]]</f>
        <v>264917</v>
      </c>
      <c r="H1598">
        <f>Table1[[#This Row],[m_miasto]]+Table1[[#This Row],[k_miasto]]</f>
        <v>179309</v>
      </c>
      <c r="I1598">
        <f>Table1[[#This Row],[m_wies]]+Table1[[#This Row],[k_wies]]</f>
        <v>85608</v>
      </c>
      <c r="J1598" s="1">
        <f>Table1[[#This Row],[m_miasto]]*Table1[[#This Row],[wiek]]</f>
        <v>5250339</v>
      </c>
      <c r="K1598" s="1">
        <f>Table1[[#This Row],[m_miasto]]+Table1[[#This Row],[m_wies]]-Table1[[#This Row],[k_miasto]]-Table1[[#This Row],[k_wies]]</f>
        <v>-70589</v>
      </c>
      <c r="L1598" s="1" cm="1">
        <f t="array" ref="L1598">_xlfn.IFS(A1597&lt;&gt;Table1[[#This Row],[rok]],0,AND(L1597=0, Table1[[#This Row],[Column1]]&lt;0),Table1[[#This Row],[wiek]]*Table1[[#This Row],[rok]],L1597&lt;&gt;0,L1597,L1597=0,L1597)</f>
        <v>105456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x14ac:dyDescent="0.3">
      <c r="A1599">
        <v>2028</v>
      </c>
      <c r="B1599">
        <v>82</v>
      </c>
      <c r="C1599">
        <v>54187</v>
      </c>
      <c r="D1599">
        <v>99429</v>
      </c>
      <c r="E1599">
        <v>26163</v>
      </c>
      <c r="F1599">
        <v>46186</v>
      </c>
      <c r="G1599">
        <f>Table1[[#This Row],[m_miasto]]+Table1[[#This Row],[k_miasto]]+Table1[[#This Row],[m_wies]]+Table1[[#This Row],[k_wies]]</f>
        <v>225965</v>
      </c>
      <c r="H1599">
        <f>Table1[[#This Row],[m_miasto]]+Table1[[#This Row],[k_miasto]]</f>
        <v>153616</v>
      </c>
      <c r="I1599">
        <f>Table1[[#This Row],[m_wies]]+Table1[[#This Row],[k_wies]]</f>
        <v>72349</v>
      </c>
      <c r="J1599" s="1">
        <f>Table1[[#This Row],[m_miasto]]*Table1[[#This Row],[wiek]]</f>
        <v>4443334</v>
      </c>
      <c r="K1599" s="1">
        <f>Table1[[#This Row],[m_miasto]]+Table1[[#This Row],[m_wies]]-Table1[[#This Row],[k_miasto]]-Table1[[#This Row],[k_wies]]</f>
        <v>-65265</v>
      </c>
      <c r="L1599" s="1" cm="1">
        <f t="array" ref="L1599">_xlfn.IFS(A1598&lt;&gt;Table1[[#This Row],[rok]],0,AND(L1598=0, Table1[[#This Row],[Column1]]&lt;0),Table1[[#This Row],[wiek]]*Table1[[#This Row],[rok]],L1598&lt;&gt;0,L1598,L1598=0,L1598)</f>
        <v>105456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x14ac:dyDescent="0.3">
      <c r="A1600">
        <v>2028</v>
      </c>
      <c r="B1600">
        <v>83</v>
      </c>
      <c r="C1600">
        <v>34909</v>
      </c>
      <c r="D1600">
        <v>66614</v>
      </c>
      <c r="E1600">
        <v>17270</v>
      </c>
      <c r="F1600">
        <v>32784</v>
      </c>
      <c r="G1600">
        <f>Table1[[#This Row],[m_miasto]]+Table1[[#This Row],[k_miasto]]+Table1[[#This Row],[m_wies]]+Table1[[#This Row],[k_wies]]</f>
        <v>151577</v>
      </c>
      <c r="H1600">
        <f>Table1[[#This Row],[m_miasto]]+Table1[[#This Row],[k_miasto]]</f>
        <v>101523</v>
      </c>
      <c r="I1600">
        <f>Table1[[#This Row],[m_wies]]+Table1[[#This Row],[k_wies]]</f>
        <v>50054</v>
      </c>
      <c r="J1600" s="1">
        <f>Table1[[#This Row],[m_miasto]]*Table1[[#This Row],[wiek]]</f>
        <v>2897447</v>
      </c>
      <c r="K1600" s="1">
        <f>Table1[[#This Row],[m_miasto]]+Table1[[#This Row],[m_wies]]-Table1[[#This Row],[k_miasto]]-Table1[[#This Row],[k_wies]]</f>
        <v>-47219</v>
      </c>
      <c r="L1600" s="1" cm="1">
        <f t="array" ref="L1600">_xlfn.IFS(A1599&lt;&gt;Table1[[#This Row],[rok]],0,AND(L1599=0, Table1[[#This Row],[Column1]]&lt;0),Table1[[#This Row],[wiek]]*Table1[[#This Row],[rok]],L1599&lt;&gt;0,L1599,L1599=0,L1599)</f>
        <v>105456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x14ac:dyDescent="0.3">
      <c r="A1601">
        <v>2028</v>
      </c>
      <c r="B1601">
        <v>84</v>
      </c>
      <c r="C1601">
        <v>30988</v>
      </c>
      <c r="D1601">
        <v>61911</v>
      </c>
      <c r="E1601">
        <v>15198</v>
      </c>
      <c r="F1601">
        <v>30622</v>
      </c>
      <c r="G1601">
        <f>Table1[[#This Row],[m_miasto]]+Table1[[#This Row],[k_miasto]]+Table1[[#This Row],[m_wies]]+Table1[[#This Row],[k_wies]]</f>
        <v>138719</v>
      </c>
      <c r="H1601">
        <f>Table1[[#This Row],[m_miasto]]+Table1[[#This Row],[k_miasto]]</f>
        <v>92899</v>
      </c>
      <c r="I1601">
        <f>Table1[[#This Row],[m_wies]]+Table1[[#This Row],[k_wies]]</f>
        <v>45820</v>
      </c>
      <c r="J1601" s="1">
        <f>Table1[[#This Row],[m_miasto]]*Table1[[#This Row],[wiek]]</f>
        <v>2602992</v>
      </c>
      <c r="K1601" s="1">
        <f>Table1[[#This Row],[m_miasto]]+Table1[[#This Row],[m_wies]]-Table1[[#This Row],[k_miasto]]-Table1[[#This Row],[k_wies]]</f>
        <v>-46347</v>
      </c>
      <c r="L1601" s="1" cm="1">
        <f t="array" ref="L1601">_xlfn.IFS(A1600&lt;&gt;Table1[[#This Row],[rok]],0,AND(L1600=0, Table1[[#This Row],[Column1]]&lt;0),Table1[[#This Row],[wiek]]*Table1[[#This Row],[rok]],L1600&lt;&gt;0,L1600,L1600=0,L1600)</f>
        <v>105456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x14ac:dyDescent="0.3">
      <c r="A1602">
        <v>2028</v>
      </c>
      <c r="B1602">
        <v>85</v>
      </c>
      <c r="C1602">
        <v>27007</v>
      </c>
      <c r="D1602">
        <v>55545</v>
      </c>
      <c r="E1602">
        <v>12958</v>
      </c>
      <c r="F1602">
        <v>27694</v>
      </c>
      <c r="G1602">
        <f>Table1[[#This Row],[m_miasto]]+Table1[[#This Row],[k_miasto]]+Table1[[#This Row],[m_wies]]+Table1[[#This Row],[k_wies]]</f>
        <v>123204</v>
      </c>
      <c r="H1602">
        <f>Table1[[#This Row],[m_miasto]]+Table1[[#This Row],[k_miasto]]</f>
        <v>82552</v>
      </c>
      <c r="I1602">
        <f>Table1[[#This Row],[m_wies]]+Table1[[#This Row],[k_wies]]</f>
        <v>40652</v>
      </c>
      <c r="J1602" s="1">
        <f>Table1[[#This Row],[m_miasto]]*Table1[[#This Row],[wiek]]</f>
        <v>2295595</v>
      </c>
      <c r="K1602" s="1">
        <f>Table1[[#This Row],[m_miasto]]+Table1[[#This Row],[m_wies]]-Table1[[#This Row],[k_miasto]]-Table1[[#This Row],[k_wies]]</f>
        <v>-43274</v>
      </c>
      <c r="L1602" s="1" cm="1">
        <f t="array" ref="L1602">_xlfn.IFS(A1601&lt;&gt;Table1[[#This Row],[rok]],0,AND(L1601=0, Table1[[#This Row],[Column1]]&lt;0),Table1[[#This Row],[wiek]]*Table1[[#This Row],[rok]],L1601&lt;&gt;0,L1601,L1601=0,L1601)</f>
        <v>105456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x14ac:dyDescent="0.3">
      <c r="A1603">
        <v>2028</v>
      </c>
      <c r="B1603">
        <v>86</v>
      </c>
      <c r="C1603">
        <v>23172</v>
      </c>
      <c r="D1603">
        <v>50113</v>
      </c>
      <c r="E1603">
        <v>11026</v>
      </c>
      <c r="F1603">
        <v>24991</v>
      </c>
      <c r="G1603">
        <f>Table1[[#This Row],[m_miasto]]+Table1[[#This Row],[k_miasto]]+Table1[[#This Row],[m_wies]]+Table1[[#This Row],[k_wies]]</f>
        <v>109302</v>
      </c>
      <c r="H1603">
        <f>Table1[[#This Row],[m_miasto]]+Table1[[#This Row],[k_miasto]]</f>
        <v>73285</v>
      </c>
      <c r="I1603">
        <f>Table1[[#This Row],[m_wies]]+Table1[[#This Row],[k_wies]]</f>
        <v>36017</v>
      </c>
      <c r="J1603" s="1">
        <f>Table1[[#This Row],[m_miasto]]*Table1[[#This Row],[wiek]]</f>
        <v>1992792</v>
      </c>
      <c r="K1603" s="1">
        <f>Table1[[#This Row],[m_miasto]]+Table1[[#This Row],[m_wies]]-Table1[[#This Row],[k_miasto]]-Table1[[#This Row],[k_wies]]</f>
        <v>-40906</v>
      </c>
      <c r="L1603" s="1" cm="1">
        <f t="array" ref="L1603">_xlfn.IFS(A1602&lt;&gt;Table1[[#This Row],[rok]],0,AND(L1602=0, Table1[[#This Row],[Column1]]&lt;0),Table1[[#This Row],[wiek]]*Table1[[#This Row],[rok]],L1602&lt;&gt;0,L1602,L1602=0,L1602)</f>
        <v>105456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x14ac:dyDescent="0.3">
      <c r="A1604">
        <v>2028</v>
      </c>
      <c r="B1604">
        <v>87</v>
      </c>
      <c r="C1604">
        <v>21192</v>
      </c>
      <c r="D1604">
        <v>48528</v>
      </c>
      <c r="E1604">
        <v>10478</v>
      </c>
      <c r="F1604">
        <v>24404</v>
      </c>
      <c r="G1604">
        <f>Table1[[#This Row],[m_miasto]]+Table1[[#This Row],[k_miasto]]+Table1[[#This Row],[m_wies]]+Table1[[#This Row],[k_wies]]</f>
        <v>104602</v>
      </c>
      <c r="H1604">
        <f>Table1[[#This Row],[m_miasto]]+Table1[[#This Row],[k_miasto]]</f>
        <v>69720</v>
      </c>
      <c r="I1604">
        <f>Table1[[#This Row],[m_wies]]+Table1[[#This Row],[k_wies]]</f>
        <v>34882</v>
      </c>
      <c r="J1604" s="1">
        <f>Table1[[#This Row],[m_miasto]]*Table1[[#This Row],[wiek]]</f>
        <v>1843704</v>
      </c>
      <c r="K1604" s="1">
        <f>Table1[[#This Row],[m_miasto]]+Table1[[#This Row],[m_wies]]-Table1[[#This Row],[k_miasto]]-Table1[[#This Row],[k_wies]]</f>
        <v>-41262</v>
      </c>
      <c r="L1604" s="1" cm="1">
        <f t="array" ref="L1604">_xlfn.IFS(A1603&lt;&gt;Table1[[#This Row],[rok]],0,AND(L1603=0, Table1[[#This Row],[Column1]]&lt;0),Table1[[#This Row],[wiek]]*Table1[[#This Row],[rok]],L1603&lt;&gt;0,L1603,L1603=0,L1603)</f>
        <v>105456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x14ac:dyDescent="0.3">
      <c r="A1605">
        <v>2028</v>
      </c>
      <c r="B1605">
        <v>88</v>
      </c>
      <c r="C1605">
        <v>18816</v>
      </c>
      <c r="D1605">
        <v>45347</v>
      </c>
      <c r="E1605">
        <v>9383</v>
      </c>
      <c r="F1605">
        <v>23544</v>
      </c>
      <c r="G1605">
        <f>Table1[[#This Row],[m_miasto]]+Table1[[#This Row],[k_miasto]]+Table1[[#This Row],[m_wies]]+Table1[[#This Row],[k_wies]]</f>
        <v>97090</v>
      </c>
      <c r="H1605">
        <f>Table1[[#This Row],[m_miasto]]+Table1[[#This Row],[k_miasto]]</f>
        <v>64163</v>
      </c>
      <c r="I1605">
        <f>Table1[[#This Row],[m_wies]]+Table1[[#This Row],[k_wies]]</f>
        <v>32927</v>
      </c>
      <c r="J1605" s="1">
        <f>Table1[[#This Row],[m_miasto]]*Table1[[#This Row],[wiek]]</f>
        <v>1655808</v>
      </c>
      <c r="K1605" s="1">
        <f>Table1[[#This Row],[m_miasto]]+Table1[[#This Row],[m_wies]]-Table1[[#This Row],[k_miasto]]-Table1[[#This Row],[k_wies]]</f>
        <v>-40692</v>
      </c>
      <c r="L1605" s="1" cm="1">
        <f t="array" ref="L1605">_xlfn.IFS(A1604&lt;&gt;Table1[[#This Row],[rok]],0,AND(L1604=0, Table1[[#This Row],[Column1]]&lt;0),Table1[[#This Row],[wiek]]*Table1[[#This Row],[rok]],L1604&lt;&gt;0,L1604,L1604=0,L1604)</f>
        <v>105456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x14ac:dyDescent="0.3">
      <c r="A1606">
        <v>2028</v>
      </c>
      <c r="B1606">
        <v>89</v>
      </c>
      <c r="C1606">
        <v>15981</v>
      </c>
      <c r="D1606">
        <v>40445</v>
      </c>
      <c r="E1606">
        <v>7896</v>
      </c>
      <c r="F1606">
        <v>21162</v>
      </c>
      <c r="G1606">
        <f>Table1[[#This Row],[m_miasto]]+Table1[[#This Row],[k_miasto]]+Table1[[#This Row],[m_wies]]+Table1[[#This Row],[k_wies]]</f>
        <v>85484</v>
      </c>
      <c r="H1606">
        <f>Table1[[#This Row],[m_miasto]]+Table1[[#This Row],[k_miasto]]</f>
        <v>56426</v>
      </c>
      <c r="I1606">
        <f>Table1[[#This Row],[m_wies]]+Table1[[#This Row],[k_wies]]</f>
        <v>29058</v>
      </c>
      <c r="J1606" s="1">
        <f>Table1[[#This Row],[m_miasto]]*Table1[[#This Row],[wiek]]</f>
        <v>1422309</v>
      </c>
      <c r="K1606" s="1">
        <f>Table1[[#This Row],[m_miasto]]+Table1[[#This Row],[m_wies]]-Table1[[#This Row],[k_miasto]]-Table1[[#This Row],[k_wies]]</f>
        <v>-37730</v>
      </c>
      <c r="L1606" s="1" cm="1">
        <f t="array" ref="L1606">_xlfn.IFS(A1605&lt;&gt;Table1[[#This Row],[rok]],0,AND(L1605=0, Table1[[#This Row],[Column1]]&lt;0),Table1[[#This Row],[wiek]]*Table1[[#This Row],[rok]],L1605&lt;&gt;0,L1605,L1605=0,L1605)</f>
        <v>105456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x14ac:dyDescent="0.3">
      <c r="A1607">
        <v>2028</v>
      </c>
      <c r="B1607">
        <v>90</v>
      </c>
      <c r="C1607">
        <v>13277</v>
      </c>
      <c r="D1607">
        <v>35336</v>
      </c>
      <c r="E1607">
        <v>6623</v>
      </c>
      <c r="F1607">
        <v>18717</v>
      </c>
      <c r="G1607">
        <f>Table1[[#This Row],[m_miasto]]+Table1[[#This Row],[k_miasto]]+Table1[[#This Row],[m_wies]]+Table1[[#This Row],[k_wies]]</f>
        <v>73953</v>
      </c>
      <c r="H1607">
        <f>Table1[[#This Row],[m_miasto]]+Table1[[#This Row],[k_miasto]]</f>
        <v>48613</v>
      </c>
      <c r="I1607">
        <f>Table1[[#This Row],[m_wies]]+Table1[[#This Row],[k_wies]]</f>
        <v>25340</v>
      </c>
      <c r="J1607" s="1">
        <f>Table1[[#This Row],[m_miasto]]*Table1[[#This Row],[wiek]]</f>
        <v>1194930</v>
      </c>
      <c r="K1607" s="1">
        <f>Table1[[#This Row],[m_miasto]]+Table1[[#This Row],[m_wies]]-Table1[[#This Row],[k_miasto]]-Table1[[#This Row],[k_wies]]</f>
        <v>-34153</v>
      </c>
      <c r="L1607" s="1" cm="1">
        <f t="array" ref="L1607">_xlfn.IFS(A1606&lt;&gt;Table1[[#This Row],[rok]],0,AND(L1606=0, Table1[[#This Row],[Column1]]&lt;0),Table1[[#This Row],[wiek]]*Table1[[#This Row],[rok]],L1606&lt;&gt;0,L1606,L1606=0,L1606)</f>
        <v>105456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x14ac:dyDescent="0.3">
      <c r="A1608">
        <v>2028</v>
      </c>
      <c r="B1608">
        <v>91</v>
      </c>
      <c r="C1608">
        <v>11143</v>
      </c>
      <c r="D1608">
        <v>30689</v>
      </c>
      <c r="E1608">
        <v>5393</v>
      </c>
      <c r="F1608">
        <v>16187</v>
      </c>
      <c r="G1608">
        <f>Table1[[#This Row],[m_miasto]]+Table1[[#This Row],[k_miasto]]+Table1[[#This Row],[m_wies]]+Table1[[#This Row],[k_wies]]</f>
        <v>63412</v>
      </c>
      <c r="H1608">
        <f>Table1[[#This Row],[m_miasto]]+Table1[[#This Row],[k_miasto]]</f>
        <v>41832</v>
      </c>
      <c r="I1608">
        <f>Table1[[#This Row],[m_wies]]+Table1[[#This Row],[k_wies]]</f>
        <v>21580</v>
      </c>
      <c r="J1608" s="1">
        <f>Table1[[#This Row],[m_miasto]]*Table1[[#This Row],[wiek]]</f>
        <v>1014013</v>
      </c>
      <c r="K1608" s="1">
        <f>Table1[[#This Row],[m_miasto]]+Table1[[#This Row],[m_wies]]-Table1[[#This Row],[k_miasto]]-Table1[[#This Row],[k_wies]]</f>
        <v>-30340</v>
      </c>
      <c r="L1608" s="1" cm="1">
        <f t="array" ref="L1608">_xlfn.IFS(A1607&lt;&gt;Table1[[#This Row],[rok]],0,AND(L1607=0, Table1[[#This Row],[Column1]]&lt;0),Table1[[#This Row],[wiek]]*Table1[[#This Row],[rok]],L1607&lt;&gt;0,L1607,L1607=0,L1607)</f>
        <v>105456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x14ac:dyDescent="0.3">
      <c r="A1609">
        <v>2028</v>
      </c>
      <c r="B1609">
        <v>92</v>
      </c>
      <c r="C1609">
        <v>9145</v>
      </c>
      <c r="D1609">
        <v>26386</v>
      </c>
      <c r="E1609">
        <v>4322</v>
      </c>
      <c r="F1609">
        <v>13854</v>
      </c>
      <c r="G1609">
        <f>Table1[[#This Row],[m_miasto]]+Table1[[#This Row],[k_miasto]]+Table1[[#This Row],[m_wies]]+Table1[[#This Row],[k_wies]]</f>
        <v>53707</v>
      </c>
      <c r="H1609">
        <f>Table1[[#This Row],[m_miasto]]+Table1[[#This Row],[k_miasto]]</f>
        <v>35531</v>
      </c>
      <c r="I1609">
        <f>Table1[[#This Row],[m_wies]]+Table1[[#This Row],[k_wies]]</f>
        <v>18176</v>
      </c>
      <c r="J1609" s="1">
        <f>Table1[[#This Row],[m_miasto]]*Table1[[#This Row],[wiek]]</f>
        <v>841340</v>
      </c>
      <c r="K1609" s="1">
        <f>Table1[[#This Row],[m_miasto]]+Table1[[#This Row],[m_wies]]-Table1[[#This Row],[k_miasto]]-Table1[[#This Row],[k_wies]]</f>
        <v>-26773</v>
      </c>
      <c r="L1609" s="1" cm="1">
        <f t="array" ref="L1609">_xlfn.IFS(A1608&lt;&gt;Table1[[#This Row],[rok]],0,AND(L1608=0, Table1[[#This Row],[Column1]]&lt;0),Table1[[#This Row],[wiek]]*Table1[[#This Row],[rok]],L1608&lt;&gt;0,L1608,L1608=0,L1608)</f>
        <v>105456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x14ac:dyDescent="0.3">
      <c r="A1610">
        <v>2028</v>
      </c>
      <c r="B1610">
        <v>93</v>
      </c>
      <c r="C1610">
        <v>7119</v>
      </c>
      <c r="D1610">
        <v>21453</v>
      </c>
      <c r="E1610">
        <v>3374</v>
      </c>
      <c r="F1610">
        <v>11470</v>
      </c>
      <c r="G1610">
        <f>Table1[[#This Row],[m_miasto]]+Table1[[#This Row],[k_miasto]]+Table1[[#This Row],[m_wies]]+Table1[[#This Row],[k_wies]]</f>
        <v>43416</v>
      </c>
      <c r="H1610">
        <f>Table1[[#This Row],[m_miasto]]+Table1[[#This Row],[k_miasto]]</f>
        <v>28572</v>
      </c>
      <c r="I1610">
        <f>Table1[[#This Row],[m_wies]]+Table1[[#This Row],[k_wies]]</f>
        <v>14844</v>
      </c>
      <c r="J1610" s="1">
        <f>Table1[[#This Row],[m_miasto]]*Table1[[#This Row],[wiek]]</f>
        <v>662067</v>
      </c>
      <c r="K1610" s="1">
        <f>Table1[[#This Row],[m_miasto]]+Table1[[#This Row],[m_wies]]-Table1[[#This Row],[k_miasto]]-Table1[[#This Row],[k_wies]]</f>
        <v>-22430</v>
      </c>
      <c r="L1610" s="1" cm="1">
        <f t="array" ref="L1610">_xlfn.IFS(A1609&lt;&gt;Table1[[#This Row],[rok]],0,AND(L1609=0, Table1[[#This Row],[Column1]]&lt;0),Table1[[#This Row],[wiek]]*Table1[[#This Row],[rok]],L1609&lt;&gt;0,L1609,L1609=0,L1609)</f>
        <v>105456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x14ac:dyDescent="0.3">
      <c r="A1611">
        <v>2028</v>
      </c>
      <c r="B1611">
        <v>94</v>
      </c>
      <c r="C1611">
        <v>5367</v>
      </c>
      <c r="D1611">
        <v>16892</v>
      </c>
      <c r="E1611">
        <v>2543</v>
      </c>
      <c r="F1611">
        <v>9243</v>
      </c>
      <c r="G1611">
        <f>Table1[[#This Row],[m_miasto]]+Table1[[#This Row],[k_miasto]]+Table1[[#This Row],[m_wies]]+Table1[[#This Row],[k_wies]]</f>
        <v>34045</v>
      </c>
      <c r="H1611">
        <f>Table1[[#This Row],[m_miasto]]+Table1[[#This Row],[k_miasto]]</f>
        <v>22259</v>
      </c>
      <c r="I1611">
        <f>Table1[[#This Row],[m_wies]]+Table1[[#This Row],[k_wies]]</f>
        <v>11786</v>
      </c>
      <c r="J1611" s="1">
        <f>Table1[[#This Row],[m_miasto]]*Table1[[#This Row],[wiek]]</f>
        <v>504498</v>
      </c>
      <c r="K1611" s="1">
        <f>Table1[[#This Row],[m_miasto]]+Table1[[#This Row],[m_wies]]-Table1[[#This Row],[k_miasto]]-Table1[[#This Row],[k_wies]]</f>
        <v>-18225</v>
      </c>
      <c r="L1611" s="1" cm="1">
        <f t="array" ref="L1611">_xlfn.IFS(A1610&lt;&gt;Table1[[#This Row],[rok]],0,AND(L1610=0, Table1[[#This Row],[Column1]]&lt;0),Table1[[#This Row],[wiek]]*Table1[[#This Row],[rok]],L1610&lt;&gt;0,L1610,L1610=0,L1610)</f>
        <v>105456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x14ac:dyDescent="0.3">
      <c r="A1612">
        <v>2028</v>
      </c>
      <c r="B1612">
        <v>95</v>
      </c>
      <c r="C1612">
        <v>4027</v>
      </c>
      <c r="D1612">
        <v>13087</v>
      </c>
      <c r="E1612">
        <v>1886</v>
      </c>
      <c r="F1612">
        <v>7228</v>
      </c>
      <c r="G1612">
        <f>Table1[[#This Row],[m_miasto]]+Table1[[#This Row],[k_miasto]]+Table1[[#This Row],[m_wies]]+Table1[[#This Row],[k_wies]]</f>
        <v>26228</v>
      </c>
      <c r="H1612">
        <f>Table1[[#This Row],[m_miasto]]+Table1[[#This Row],[k_miasto]]</f>
        <v>17114</v>
      </c>
      <c r="I1612">
        <f>Table1[[#This Row],[m_wies]]+Table1[[#This Row],[k_wies]]</f>
        <v>9114</v>
      </c>
      <c r="J1612" s="1">
        <f>Table1[[#This Row],[m_miasto]]*Table1[[#This Row],[wiek]]</f>
        <v>382565</v>
      </c>
      <c r="K1612" s="1">
        <f>Table1[[#This Row],[m_miasto]]+Table1[[#This Row],[m_wies]]-Table1[[#This Row],[k_miasto]]-Table1[[#This Row],[k_wies]]</f>
        <v>-14402</v>
      </c>
      <c r="L1612" s="1" cm="1">
        <f t="array" ref="L1612">_xlfn.IFS(A1611&lt;&gt;Table1[[#This Row],[rok]],0,AND(L1611=0, Table1[[#This Row],[Column1]]&lt;0),Table1[[#This Row],[wiek]]*Table1[[#This Row],[rok]],L1611&lt;&gt;0,L1611,L1611=0,L1611)</f>
        <v>105456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x14ac:dyDescent="0.3">
      <c r="A1613">
        <v>2028</v>
      </c>
      <c r="B1613">
        <v>96</v>
      </c>
      <c r="C1613">
        <v>3070</v>
      </c>
      <c r="D1613">
        <v>10462</v>
      </c>
      <c r="E1613">
        <v>1403</v>
      </c>
      <c r="F1613">
        <v>5934</v>
      </c>
      <c r="G1613">
        <f>Table1[[#This Row],[m_miasto]]+Table1[[#This Row],[k_miasto]]+Table1[[#This Row],[m_wies]]+Table1[[#This Row],[k_wies]]</f>
        <v>20869</v>
      </c>
      <c r="H1613">
        <f>Table1[[#This Row],[m_miasto]]+Table1[[#This Row],[k_miasto]]</f>
        <v>13532</v>
      </c>
      <c r="I1613">
        <f>Table1[[#This Row],[m_wies]]+Table1[[#This Row],[k_wies]]</f>
        <v>7337</v>
      </c>
      <c r="J1613" s="1">
        <f>Table1[[#This Row],[m_miasto]]*Table1[[#This Row],[wiek]]</f>
        <v>294720</v>
      </c>
      <c r="K1613" s="1">
        <f>Table1[[#This Row],[m_miasto]]+Table1[[#This Row],[m_wies]]-Table1[[#This Row],[k_miasto]]-Table1[[#This Row],[k_wies]]</f>
        <v>-11923</v>
      </c>
      <c r="L1613" s="1" cm="1">
        <f t="array" ref="L1613">_xlfn.IFS(A1612&lt;&gt;Table1[[#This Row],[rok]],0,AND(L1612=0, Table1[[#This Row],[Column1]]&lt;0),Table1[[#This Row],[wiek]]*Table1[[#This Row],[rok]],L1612&lt;&gt;0,L1612,L1612=0,L1612)</f>
        <v>105456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x14ac:dyDescent="0.3">
      <c r="A1614">
        <v>2028</v>
      </c>
      <c r="B1614">
        <v>97</v>
      </c>
      <c r="C1614">
        <v>2237</v>
      </c>
      <c r="D1614">
        <v>7832</v>
      </c>
      <c r="E1614">
        <v>1012</v>
      </c>
      <c r="F1614">
        <v>4526</v>
      </c>
      <c r="G1614">
        <f>Table1[[#This Row],[m_miasto]]+Table1[[#This Row],[k_miasto]]+Table1[[#This Row],[m_wies]]+Table1[[#This Row],[k_wies]]</f>
        <v>15607</v>
      </c>
      <c r="H1614">
        <f>Table1[[#This Row],[m_miasto]]+Table1[[#This Row],[k_miasto]]</f>
        <v>10069</v>
      </c>
      <c r="I1614">
        <f>Table1[[#This Row],[m_wies]]+Table1[[#This Row],[k_wies]]</f>
        <v>5538</v>
      </c>
      <c r="J1614" s="1">
        <f>Table1[[#This Row],[m_miasto]]*Table1[[#This Row],[wiek]]</f>
        <v>216989</v>
      </c>
      <c r="K1614" s="1">
        <f>Table1[[#This Row],[m_miasto]]+Table1[[#This Row],[m_wies]]-Table1[[#This Row],[k_miasto]]-Table1[[#This Row],[k_wies]]</f>
        <v>-9109</v>
      </c>
      <c r="L1614" s="1" cm="1">
        <f t="array" ref="L1614">_xlfn.IFS(A1613&lt;&gt;Table1[[#This Row],[rok]],0,AND(L1613=0, Table1[[#This Row],[Column1]]&lt;0),Table1[[#This Row],[wiek]]*Table1[[#This Row],[rok]],L1613&lt;&gt;0,L1613,L1613=0,L1613)</f>
        <v>105456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x14ac:dyDescent="0.3">
      <c r="A1615">
        <v>2028</v>
      </c>
      <c r="B1615">
        <v>98</v>
      </c>
      <c r="C1615">
        <v>1577</v>
      </c>
      <c r="D1615">
        <v>5823</v>
      </c>
      <c r="E1615">
        <v>706</v>
      </c>
      <c r="F1615">
        <v>3368</v>
      </c>
      <c r="G1615">
        <f>Table1[[#This Row],[m_miasto]]+Table1[[#This Row],[k_miasto]]+Table1[[#This Row],[m_wies]]+Table1[[#This Row],[k_wies]]</f>
        <v>11474</v>
      </c>
      <c r="H1615">
        <f>Table1[[#This Row],[m_miasto]]+Table1[[#This Row],[k_miasto]]</f>
        <v>7400</v>
      </c>
      <c r="I1615">
        <f>Table1[[#This Row],[m_wies]]+Table1[[#This Row],[k_wies]]</f>
        <v>4074</v>
      </c>
      <c r="J1615" s="1">
        <f>Table1[[#This Row],[m_miasto]]*Table1[[#This Row],[wiek]]</f>
        <v>154546</v>
      </c>
      <c r="K1615" s="1">
        <f>Table1[[#This Row],[m_miasto]]+Table1[[#This Row],[m_wies]]-Table1[[#This Row],[k_miasto]]-Table1[[#This Row],[k_wies]]</f>
        <v>-6908</v>
      </c>
      <c r="L1615" s="1" cm="1">
        <f t="array" ref="L1615">_xlfn.IFS(A1614&lt;&gt;Table1[[#This Row],[rok]],0,AND(L1614=0, Table1[[#This Row],[Column1]]&lt;0),Table1[[#This Row],[wiek]]*Table1[[#This Row],[rok]],L1614&lt;&gt;0,L1614,L1614=0,L1614)</f>
        <v>105456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x14ac:dyDescent="0.3">
      <c r="A1616">
        <v>2028</v>
      </c>
      <c r="B1616">
        <v>99</v>
      </c>
      <c r="C1616">
        <v>976</v>
      </c>
      <c r="D1616">
        <v>3833</v>
      </c>
      <c r="E1616">
        <v>450</v>
      </c>
      <c r="F1616">
        <v>2264</v>
      </c>
      <c r="G1616">
        <f>Table1[[#This Row],[m_miasto]]+Table1[[#This Row],[k_miasto]]+Table1[[#This Row],[m_wies]]+Table1[[#This Row],[k_wies]]</f>
        <v>7523</v>
      </c>
      <c r="H1616">
        <f>Table1[[#This Row],[m_miasto]]+Table1[[#This Row],[k_miasto]]</f>
        <v>4809</v>
      </c>
      <c r="I1616">
        <f>Table1[[#This Row],[m_wies]]+Table1[[#This Row],[k_wies]]</f>
        <v>2714</v>
      </c>
      <c r="J1616" s="1">
        <f>Table1[[#This Row],[m_miasto]]*Table1[[#This Row],[wiek]]</f>
        <v>96624</v>
      </c>
      <c r="K1616" s="1">
        <f>Table1[[#This Row],[m_miasto]]+Table1[[#This Row],[m_wies]]-Table1[[#This Row],[k_miasto]]-Table1[[#This Row],[k_wies]]</f>
        <v>-4671</v>
      </c>
      <c r="L1616" s="1" cm="1">
        <f t="array" ref="L1616">_xlfn.IFS(A1615&lt;&gt;Table1[[#This Row],[rok]],0,AND(L1615=0, Table1[[#This Row],[Column1]]&lt;0),Table1[[#This Row],[wiek]]*Table1[[#This Row],[rok]],L1615&lt;&gt;0,L1615,L1615=0,L1615)</f>
        <v>105456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x14ac:dyDescent="0.3">
      <c r="A1617">
        <v>2028</v>
      </c>
      <c r="B1617">
        <v>100</v>
      </c>
      <c r="C1617">
        <v>1439</v>
      </c>
      <c r="D1617">
        <v>6674</v>
      </c>
      <c r="E1617">
        <v>650</v>
      </c>
      <c r="F1617">
        <v>3897</v>
      </c>
      <c r="G1617">
        <f>Table1[[#This Row],[m_miasto]]+Table1[[#This Row],[k_miasto]]+Table1[[#This Row],[m_wies]]+Table1[[#This Row],[k_wies]]</f>
        <v>12660</v>
      </c>
      <c r="H1617">
        <f>Table1[[#This Row],[m_miasto]]+Table1[[#This Row],[k_miasto]]</f>
        <v>8113</v>
      </c>
      <c r="I1617">
        <f>Table1[[#This Row],[m_wies]]+Table1[[#This Row],[k_wies]]</f>
        <v>4547</v>
      </c>
      <c r="J1617" s="1">
        <f>Table1[[#This Row],[m_miasto]]*Table1[[#This Row],[wiek]]</f>
        <v>143900</v>
      </c>
      <c r="K1617" s="1">
        <f>Table1[[#This Row],[m_miasto]]+Table1[[#This Row],[m_wies]]-Table1[[#This Row],[k_miasto]]-Table1[[#This Row],[k_wies]]</f>
        <v>-8482</v>
      </c>
      <c r="L1617" s="1" cm="1">
        <f t="array" ref="L1617">_xlfn.IFS(A1616&lt;&gt;Table1[[#This Row],[rok]],0,AND(L1616=0, Table1[[#This Row],[Column1]]&lt;0),Table1[[#This Row],[wiek]]*Table1[[#This Row],[rok]],L1616&lt;&gt;0,L1616,L1616=0,L1616)</f>
        <v>105456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x14ac:dyDescent="0.3">
      <c r="A1618">
        <v>2029</v>
      </c>
      <c r="B1618">
        <v>0</v>
      </c>
      <c r="C1618">
        <v>80906</v>
      </c>
      <c r="D1618">
        <v>76279</v>
      </c>
      <c r="E1618">
        <v>68394</v>
      </c>
      <c r="F1618">
        <v>64445</v>
      </c>
      <c r="G1618">
        <f>Table1[[#This Row],[m_miasto]]+Table1[[#This Row],[k_miasto]]+Table1[[#This Row],[m_wies]]+Table1[[#This Row],[k_wies]]</f>
        <v>290024</v>
      </c>
      <c r="H1618">
        <f>Table1[[#This Row],[m_miasto]]+Table1[[#This Row],[k_miasto]]</f>
        <v>157185</v>
      </c>
      <c r="I1618">
        <f>Table1[[#This Row],[m_wies]]+Table1[[#This Row],[k_wies]]</f>
        <v>132839</v>
      </c>
      <c r="J1618" s="1">
        <f>Table1[[#This Row],[m_miasto]]*Table1[[#This Row],[wiek]]</f>
        <v>0</v>
      </c>
      <c r="K1618" s="1">
        <f>Table1[[#This Row],[m_miasto]]+Table1[[#This Row],[m_wies]]-Table1[[#This Row],[k_miasto]]-Table1[[#This Row],[k_wies]]</f>
        <v>8576</v>
      </c>
      <c r="L1618" s="1" cm="1">
        <f t="array" ref="L1618">_xlfn.IFS(A1617&lt;&gt;Table1[[#This Row],[rok]],0,AND(L1617=0, Table1[[#This Row],[Column1]]&lt;0),Table1[[#This Row],[wiek]]*Table1[[#This Row],[rok]],L1617&lt;&gt;0,L1617,L1617=0,L1617)</f>
        <v>0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x14ac:dyDescent="0.3">
      <c r="A1619">
        <v>2029</v>
      </c>
      <c r="B1619">
        <v>1</v>
      </c>
      <c r="C1619">
        <v>82899</v>
      </c>
      <c r="D1619">
        <v>78211</v>
      </c>
      <c r="E1619">
        <v>69515</v>
      </c>
      <c r="F1619">
        <v>65487</v>
      </c>
      <c r="G1619">
        <f>Table1[[#This Row],[m_miasto]]+Table1[[#This Row],[k_miasto]]+Table1[[#This Row],[m_wies]]+Table1[[#This Row],[k_wies]]</f>
        <v>296112</v>
      </c>
      <c r="H1619">
        <f>Table1[[#This Row],[m_miasto]]+Table1[[#This Row],[k_miasto]]</f>
        <v>161110</v>
      </c>
      <c r="I1619">
        <f>Table1[[#This Row],[m_wies]]+Table1[[#This Row],[k_wies]]</f>
        <v>135002</v>
      </c>
      <c r="J1619" s="1">
        <f>Table1[[#This Row],[m_miasto]]*Table1[[#This Row],[wiek]]</f>
        <v>82899</v>
      </c>
      <c r="K1619" s="1">
        <f>Table1[[#This Row],[m_miasto]]+Table1[[#This Row],[m_wies]]-Table1[[#This Row],[k_miasto]]-Table1[[#This Row],[k_wies]]</f>
        <v>8716</v>
      </c>
      <c r="L1619" s="1" cm="1">
        <f t="array" ref="L1619">_xlfn.IFS(A1618&lt;&gt;Table1[[#This Row],[rok]],0,AND(L1618=0, Table1[[#This Row],[Column1]]&lt;0),Table1[[#This Row],[wiek]]*Table1[[#This Row],[rok]],L1618&lt;&gt;0,L1618,L1618=0,L1618)</f>
        <v>0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x14ac:dyDescent="0.3">
      <c r="A1620">
        <v>2029</v>
      </c>
      <c r="B1620">
        <v>2</v>
      </c>
      <c r="C1620">
        <v>84865</v>
      </c>
      <c r="D1620">
        <v>80115</v>
      </c>
      <c r="E1620">
        <v>70748</v>
      </c>
      <c r="F1620">
        <v>66621</v>
      </c>
      <c r="G1620">
        <f>Table1[[#This Row],[m_miasto]]+Table1[[#This Row],[k_miasto]]+Table1[[#This Row],[m_wies]]+Table1[[#This Row],[k_wies]]</f>
        <v>302349</v>
      </c>
      <c r="H1620">
        <f>Table1[[#This Row],[m_miasto]]+Table1[[#This Row],[k_miasto]]</f>
        <v>164980</v>
      </c>
      <c r="I1620">
        <f>Table1[[#This Row],[m_wies]]+Table1[[#This Row],[k_wies]]</f>
        <v>137369</v>
      </c>
      <c r="J1620" s="1">
        <f>Table1[[#This Row],[m_miasto]]*Table1[[#This Row],[wiek]]</f>
        <v>169730</v>
      </c>
      <c r="K1620" s="1">
        <f>Table1[[#This Row],[m_miasto]]+Table1[[#This Row],[m_wies]]-Table1[[#This Row],[k_miasto]]-Table1[[#This Row],[k_wies]]</f>
        <v>8877</v>
      </c>
      <c r="L1620" s="1" cm="1">
        <f t="array" ref="L1620">_xlfn.IFS(A1619&lt;&gt;Table1[[#This Row],[rok]],0,AND(L1619=0, Table1[[#This Row],[Column1]]&lt;0),Table1[[#This Row],[wiek]]*Table1[[#This Row],[rok]],L1619&lt;&gt;0,L1619,L1619=0,L1619)</f>
        <v>0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x14ac:dyDescent="0.3">
      <c r="A1621">
        <v>2029</v>
      </c>
      <c r="B1621">
        <v>3</v>
      </c>
      <c r="C1621">
        <v>86810</v>
      </c>
      <c r="D1621">
        <v>81990</v>
      </c>
      <c r="E1621">
        <v>72080</v>
      </c>
      <c r="F1621">
        <v>67846</v>
      </c>
      <c r="G1621">
        <f>Table1[[#This Row],[m_miasto]]+Table1[[#This Row],[k_miasto]]+Table1[[#This Row],[m_wies]]+Table1[[#This Row],[k_wies]]</f>
        <v>308726</v>
      </c>
      <c r="H1621">
        <f>Table1[[#This Row],[m_miasto]]+Table1[[#This Row],[k_miasto]]</f>
        <v>168800</v>
      </c>
      <c r="I1621">
        <f>Table1[[#This Row],[m_wies]]+Table1[[#This Row],[k_wies]]</f>
        <v>139926</v>
      </c>
      <c r="J1621" s="1">
        <f>Table1[[#This Row],[m_miasto]]*Table1[[#This Row],[wiek]]</f>
        <v>260430</v>
      </c>
      <c r="K1621" s="1">
        <f>Table1[[#This Row],[m_miasto]]+Table1[[#This Row],[m_wies]]-Table1[[#This Row],[k_miasto]]-Table1[[#This Row],[k_wies]]</f>
        <v>9054</v>
      </c>
      <c r="L1621" s="1" cm="1">
        <f t="array" ref="L1621">_xlfn.IFS(A1620&lt;&gt;Table1[[#This Row],[rok]],0,AND(L1620=0, Table1[[#This Row],[Column1]]&lt;0),Table1[[#This Row],[wiek]]*Table1[[#This Row],[rok]],L1620&lt;&gt;0,L1620,L1620=0,L1620)</f>
        <v>0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x14ac:dyDescent="0.3">
      <c r="A1622">
        <v>2029</v>
      </c>
      <c r="B1622">
        <v>4</v>
      </c>
      <c r="C1622">
        <v>88731</v>
      </c>
      <c r="D1622">
        <v>83833</v>
      </c>
      <c r="E1622">
        <v>73489</v>
      </c>
      <c r="F1622">
        <v>69137</v>
      </c>
      <c r="G1622">
        <f>Table1[[#This Row],[m_miasto]]+Table1[[#This Row],[k_miasto]]+Table1[[#This Row],[m_wies]]+Table1[[#This Row],[k_wies]]</f>
        <v>315190</v>
      </c>
      <c r="H1622">
        <f>Table1[[#This Row],[m_miasto]]+Table1[[#This Row],[k_miasto]]</f>
        <v>172564</v>
      </c>
      <c r="I1622">
        <f>Table1[[#This Row],[m_wies]]+Table1[[#This Row],[k_wies]]</f>
        <v>142626</v>
      </c>
      <c r="J1622" s="1">
        <f>Table1[[#This Row],[m_miasto]]*Table1[[#This Row],[wiek]]</f>
        <v>354924</v>
      </c>
      <c r="K1622" s="1">
        <f>Table1[[#This Row],[m_miasto]]+Table1[[#This Row],[m_wies]]-Table1[[#This Row],[k_miasto]]-Table1[[#This Row],[k_wies]]</f>
        <v>9250</v>
      </c>
      <c r="L1622" s="1" cm="1">
        <f t="array" ref="L1622">_xlfn.IFS(A1621&lt;&gt;Table1[[#This Row],[rok]],0,AND(L1621=0, Table1[[#This Row],[Column1]]&lt;0),Table1[[#This Row],[wiek]]*Table1[[#This Row],[rok]],L1621&lt;&gt;0,L1621,L1621=0,L1621)</f>
        <v>0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x14ac:dyDescent="0.3">
      <c r="A1623">
        <v>2029</v>
      </c>
      <c r="B1623">
        <v>5</v>
      </c>
      <c r="C1623">
        <v>90593</v>
      </c>
      <c r="D1623">
        <v>85615</v>
      </c>
      <c r="E1623">
        <v>74938</v>
      </c>
      <c r="F1623">
        <v>70474</v>
      </c>
      <c r="G1623">
        <f>Table1[[#This Row],[m_miasto]]+Table1[[#This Row],[k_miasto]]+Table1[[#This Row],[m_wies]]+Table1[[#This Row],[k_wies]]</f>
        <v>321620</v>
      </c>
      <c r="H1623">
        <f>Table1[[#This Row],[m_miasto]]+Table1[[#This Row],[k_miasto]]</f>
        <v>176208</v>
      </c>
      <c r="I1623">
        <f>Table1[[#This Row],[m_wies]]+Table1[[#This Row],[k_wies]]</f>
        <v>145412</v>
      </c>
      <c r="J1623" s="1">
        <f>Table1[[#This Row],[m_miasto]]*Table1[[#This Row],[wiek]]</f>
        <v>452965</v>
      </c>
      <c r="K1623" s="1">
        <f>Table1[[#This Row],[m_miasto]]+Table1[[#This Row],[m_wies]]-Table1[[#This Row],[k_miasto]]-Table1[[#This Row],[k_wies]]</f>
        <v>9442</v>
      </c>
      <c r="L1623" s="1" cm="1">
        <f t="array" ref="L1623">_xlfn.IFS(A1622&lt;&gt;Table1[[#This Row],[rok]],0,AND(L1622=0, Table1[[#This Row],[Column1]]&lt;0),Table1[[#This Row],[wiek]]*Table1[[#This Row],[rok]],L1622&lt;&gt;0,L1622,L1622=0,L1622)</f>
        <v>0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x14ac:dyDescent="0.3">
      <c r="A1624">
        <v>2029</v>
      </c>
      <c r="B1624">
        <v>6</v>
      </c>
      <c r="C1624">
        <v>92335</v>
      </c>
      <c r="D1624">
        <v>87283</v>
      </c>
      <c r="E1624">
        <v>76383</v>
      </c>
      <c r="F1624">
        <v>71803</v>
      </c>
      <c r="G1624">
        <f>Table1[[#This Row],[m_miasto]]+Table1[[#This Row],[k_miasto]]+Table1[[#This Row],[m_wies]]+Table1[[#This Row],[k_wies]]</f>
        <v>327804</v>
      </c>
      <c r="H1624">
        <f>Table1[[#This Row],[m_miasto]]+Table1[[#This Row],[k_miasto]]</f>
        <v>179618</v>
      </c>
      <c r="I1624">
        <f>Table1[[#This Row],[m_wies]]+Table1[[#This Row],[k_wies]]</f>
        <v>148186</v>
      </c>
      <c r="J1624" s="1">
        <f>Table1[[#This Row],[m_miasto]]*Table1[[#This Row],[wiek]]</f>
        <v>554010</v>
      </c>
      <c r="K1624" s="1">
        <f>Table1[[#This Row],[m_miasto]]+Table1[[#This Row],[m_wies]]-Table1[[#This Row],[k_miasto]]-Table1[[#This Row],[k_wies]]</f>
        <v>9632</v>
      </c>
      <c r="L1624" s="1" cm="1">
        <f t="array" ref="L1624">_xlfn.IFS(A1623&lt;&gt;Table1[[#This Row],[rok]],0,AND(L1623=0, Table1[[#This Row],[Column1]]&lt;0),Table1[[#This Row],[wiek]]*Table1[[#This Row],[rok]],L1623&lt;&gt;0,L1623,L1623=0,L1623)</f>
        <v>0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x14ac:dyDescent="0.3">
      <c r="A1625">
        <v>2029</v>
      </c>
      <c r="B1625">
        <v>7</v>
      </c>
      <c r="C1625">
        <v>93877</v>
      </c>
      <c r="D1625">
        <v>88755</v>
      </c>
      <c r="E1625">
        <v>77757</v>
      </c>
      <c r="F1625">
        <v>73075</v>
      </c>
      <c r="G1625">
        <f>Table1[[#This Row],[m_miasto]]+Table1[[#This Row],[k_miasto]]+Table1[[#This Row],[m_wies]]+Table1[[#This Row],[k_wies]]</f>
        <v>333464</v>
      </c>
      <c r="H1625">
        <f>Table1[[#This Row],[m_miasto]]+Table1[[#This Row],[k_miasto]]</f>
        <v>182632</v>
      </c>
      <c r="I1625">
        <f>Table1[[#This Row],[m_wies]]+Table1[[#This Row],[k_wies]]</f>
        <v>150832</v>
      </c>
      <c r="J1625" s="1">
        <f>Table1[[#This Row],[m_miasto]]*Table1[[#This Row],[wiek]]</f>
        <v>657139</v>
      </c>
      <c r="K1625" s="1">
        <f>Table1[[#This Row],[m_miasto]]+Table1[[#This Row],[m_wies]]-Table1[[#This Row],[k_miasto]]-Table1[[#This Row],[k_wies]]</f>
        <v>9804</v>
      </c>
      <c r="L1625" s="1" cm="1">
        <f t="array" ref="L1625">_xlfn.IFS(A1624&lt;&gt;Table1[[#This Row],[rok]],0,AND(L1624=0, Table1[[#This Row],[Column1]]&lt;0),Table1[[#This Row],[wiek]]*Table1[[#This Row],[rok]],L1624&lt;&gt;0,L1624,L1624=0,L1624)</f>
        <v>0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x14ac:dyDescent="0.3">
      <c r="A1626">
        <v>2029</v>
      </c>
      <c r="B1626">
        <v>8</v>
      </c>
      <c r="C1626">
        <v>95209</v>
      </c>
      <c r="D1626">
        <v>90030</v>
      </c>
      <c r="E1626">
        <v>78982</v>
      </c>
      <c r="F1626">
        <v>74213</v>
      </c>
      <c r="G1626">
        <f>Table1[[#This Row],[m_miasto]]+Table1[[#This Row],[k_miasto]]+Table1[[#This Row],[m_wies]]+Table1[[#This Row],[k_wies]]</f>
        <v>338434</v>
      </c>
      <c r="H1626">
        <f>Table1[[#This Row],[m_miasto]]+Table1[[#This Row],[k_miasto]]</f>
        <v>185239</v>
      </c>
      <c r="I1626">
        <f>Table1[[#This Row],[m_wies]]+Table1[[#This Row],[k_wies]]</f>
        <v>153195</v>
      </c>
      <c r="J1626" s="1">
        <f>Table1[[#This Row],[m_miasto]]*Table1[[#This Row],[wiek]]</f>
        <v>761672</v>
      </c>
      <c r="K1626" s="1">
        <f>Table1[[#This Row],[m_miasto]]+Table1[[#This Row],[m_wies]]-Table1[[#This Row],[k_miasto]]-Table1[[#This Row],[k_wies]]</f>
        <v>9948</v>
      </c>
      <c r="L1626" s="1" cm="1">
        <f t="array" ref="L1626">_xlfn.IFS(A1625&lt;&gt;Table1[[#This Row],[rok]],0,AND(L1625=0, Table1[[#This Row],[Column1]]&lt;0),Table1[[#This Row],[wiek]]*Table1[[#This Row],[rok]],L1625&lt;&gt;0,L1625,L1625=0,L1625)</f>
        <v>0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x14ac:dyDescent="0.3">
      <c r="A1627">
        <v>2029</v>
      </c>
      <c r="B1627">
        <v>9</v>
      </c>
      <c r="C1627">
        <v>96306</v>
      </c>
      <c r="D1627">
        <v>91084</v>
      </c>
      <c r="E1627">
        <v>79962</v>
      </c>
      <c r="F1627">
        <v>75127</v>
      </c>
      <c r="G1627">
        <f>Table1[[#This Row],[m_miasto]]+Table1[[#This Row],[k_miasto]]+Table1[[#This Row],[m_wies]]+Table1[[#This Row],[k_wies]]</f>
        <v>342479</v>
      </c>
      <c r="H1627">
        <f>Table1[[#This Row],[m_miasto]]+Table1[[#This Row],[k_miasto]]</f>
        <v>187390</v>
      </c>
      <c r="I1627">
        <f>Table1[[#This Row],[m_wies]]+Table1[[#This Row],[k_wies]]</f>
        <v>155089</v>
      </c>
      <c r="J1627" s="1">
        <f>Table1[[#This Row],[m_miasto]]*Table1[[#This Row],[wiek]]</f>
        <v>866754</v>
      </c>
      <c r="K1627" s="1">
        <f>Table1[[#This Row],[m_miasto]]+Table1[[#This Row],[m_wies]]-Table1[[#This Row],[k_miasto]]-Table1[[#This Row],[k_wies]]</f>
        <v>10057</v>
      </c>
      <c r="L1627" s="1" cm="1">
        <f t="array" ref="L1627">_xlfn.IFS(A1626&lt;&gt;Table1[[#This Row],[rok]],0,AND(L1626=0, Table1[[#This Row],[Column1]]&lt;0),Table1[[#This Row],[wiek]]*Table1[[#This Row],[rok]],L1626&lt;&gt;0,L1626,L1626=0,L1626)</f>
        <v>0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x14ac:dyDescent="0.3">
      <c r="A1628">
        <v>2029</v>
      </c>
      <c r="B1628">
        <v>10</v>
      </c>
      <c r="C1628">
        <v>97089</v>
      </c>
      <c r="D1628">
        <v>91835</v>
      </c>
      <c r="E1628">
        <v>80659</v>
      </c>
      <c r="F1628">
        <v>75784</v>
      </c>
      <c r="G1628">
        <f>Table1[[#This Row],[m_miasto]]+Table1[[#This Row],[k_miasto]]+Table1[[#This Row],[m_wies]]+Table1[[#This Row],[k_wies]]</f>
        <v>345367</v>
      </c>
      <c r="H1628">
        <f>Table1[[#This Row],[m_miasto]]+Table1[[#This Row],[k_miasto]]</f>
        <v>188924</v>
      </c>
      <c r="I1628">
        <f>Table1[[#This Row],[m_wies]]+Table1[[#This Row],[k_wies]]</f>
        <v>156443</v>
      </c>
      <c r="J1628" s="1">
        <f>Table1[[#This Row],[m_miasto]]*Table1[[#This Row],[wiek]]</f>
        <v>970890</v>
      </c>
      <c r="K1628" s="1">
        <f>Table1[[#This Row],[m_miasto]]+Table1[[#This Row],[m_wies]]-Table1[[#This Row],[k_miasto]]-Table1[[#This Row],[k_wies]]</f>
        <v>10129</v>
      </c>
      <c r="L1628" s="1" cm="1">
        <f t="array" ref="L1628">_xlfn.IFS(A1627&lt;&gt;Table1[[#This Row],[rok]],0,AND(L1627=0, Table1[[#This Row],[Column1]]&lt;0),Table1[[#This Row],[wiek]]*Table1[[#This Row],[rok]],L1627&lt;&gt;0,L1627,L1627=0,L1627)</f>
        <v>0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x14ac:dyDescent="0.3">
      <c r="A1629">
        <v>2029</v>
      </c>
      <c r="B1629">
        <v>11</v>
      </c>
      <c r="C1629">
        <v>97579</v>
      </c>
      <c r="D1629">
        <v>92307</v>
      </c>
      <c r="E1629">
        <v>81117</v>
      </c>
      <c r="F1629">
        <v>76225</v>
      </c>
      <c r="G1629">
        <f>Table1[[#This Row],[m_miasto]]+Table1[[#This Row],[k_miasto]]+Table1[[#This Row],[m_wies]]+Table1[[#This Row],[k_wies]]</f>
        <v>347228</v>
      </c>
      <c r="H1629">
        <f>Table1[[#This Row],[m_miasto]]+Table1[[#This Row],[k_miasto]]</f>
        <v>189886</v>
      </c>
      <c r="I1629">
        <f>Table1[[#This Row],[m_wies]]+Table1[[#This Row],[k_wies]]</f>
        <v>157342</v>
      </c>
      <c r="J1629" s="1">
        <f>Table1[[#This Row],[m_miasto]]*Table1[[#This Row],[wiek]]</f>
        <v>1073369</v>
      </c>
      <c r="K1629" s="1">
        <f>Table1[[#This Row],[m_miasto]]+Table1[[#This Row],[m_wies]]-Table1[[#This Row],[k_miasto]]-Table1[[#This Row],[k_wies]]</f>
        <v>10164</v>
      </c>
      <c r="L1629" s="1" cm="1">
        <f t="array" ref="L1629">_xlfn.IFS(A1628&lt;&gt;Table1[[#This Row],[rok]],0,AND(L1628=0, Table1[[#This Row],[Column1]]&lt;0),Table1[[#This Row],[wiek]]*Table1[[#This Row],[rok]],L1628&lt;&gt;0,L1628,L1628=0,L1628)</f>
        <v>0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x14ac:dyDescent="0.3">
      <c r="A1630">
        <v>2029</v>
      </c>
      <c r="B1630">
        <v>12</v>
      </c>
      <c r="C1630">
        <v>97442</v>
      </c>
      <c r="D1630">
        <v>92188</v>
      </c>
      <c r="E1630">
        <v>81500</v>
      </c>
      <c r="F1630">
        <v>76602</v>
      </c>
      <c r="G1630">
        <f>Table1[[#This Row],[m_miasto]]+Table1[[#This Row],[k_miasto]]+Table1[[#This Row],[m_wies]]+Table1[[#This Row],[k_wies]]</f>
        <v>347732</v>
      </c>
      <c r="H1630">
        <f>Table1[[#This Row],[m_miasto]]+Table1[[#This Row],[k_miasto]]</f>
        <v>189630</v>
      </c>
      <c r="I1630">
        <f>Table1[[#This Row],[m_wies]]+Table1[[#This Row],[k_wies]]</f>
        <v>158102</v>
      </c>
      <c r="J1630" s="1">
        <f>Table1[[#This Row],[m_miasto]]*Table1[[#This Row],[wiek]]</f>
        <v>1169304</v>
      </c>
      <c r="K1630" s="1">
        <f>Table1[[#This Row],[m_miasto]]+Table1[[#This Row],[m_wies]]-Table1[[#This Row],[k_miasto]]-Table1[[#This Row],[k_wies]]</f>
        <v>10152</v>
      </c>
      <c r="L1630" s="1" cm="1">
        <f t="array" ref="L1630">_xlfn.IFS(A1629&lt;&gt;Table1[[#This Row],[rok]],0,AND(L1629=0, Table1[[#This Row],[Column1]]&lt;0),Table1[[#This Row],[wiek]]*Table1[[#This Row],[rok]],L1629&lt;&gt;0,L1629,L1629=0,L1629)</f>
        <v>0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x14ac:dyDescent="0.3">
      <c r="A1631">
        <v>2029</v>
      </c>
      <c r="B1631">
        <v>13</v>
      </c>
      <c r="C1631">
        <v>98037</v>
      </c>
      <c r="D1631">
        <v>92767</v>
      </c>
      <c r="E1631">
        <v>82129</v>
      </c>
      <c r="F1631">
        <v>77215</v>
      </c>
      <c r="G1631">
        <f>Table1[[#This Row],[m_miasto]]+Table1[[#This Row],[k_miasto]]+Table1[[#This Row],[m_wies]]+Table1[[#This Row],[k_wies]]</f>
        <v>350148</v>
      </c>
      <c r="H1631">
        <f>Table1[[#This Row],[m_miasto]]+Table1[[#This Row],[k_miasto]]</f>
        <v>190804</v>
      </c>
      <c r="I1631">
        <f>Table1[[#This Row],[m_wies]]+Table1[[#This Row],[k_wies]]</f>
        <v>159344</v>
      </c>
      <c r="J1631" s="1">
        <f>Table1[[#This Row],[m_miasto]]*Table1[[#This Row],[wiek]]</f>
        <v>1274481</v>
      </c>
      <c r="K1631" s="1">
        <f>Table1[[#This Row],[m_miasto]]+Table1[[#This Row],[m_wies]]-Table1[[#This Row],[k_miasto]]-Table1[[#This Row],[k_wies]]</f>
        <v>10184</v>
      </c>
      <c r="L1631" s="1" cm="1">
        <f t="array" ref="L1631">_xlfn.IFS(A1630&lt;&gt;Table1[[#This Row],[rok]],0,AND(L1630=0, Table1[[#This Row],[Column1]]&lt;0),Table1[[#This Row],[wiek]]*Table1[[#This Row],[rok]],L1630&lt;&gt;0,L1630,L1630=0,L1630)</f>
        <v>0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x14ac:dyDescent="0.3">
      <c r="A1632">
        <v>2029</v>
      </c>
      <c r="B1632">
        <v>14</v>
      </c>
      <c r="C1632">
        <v>99406</v>
      </c>
      <c r="D1632">
        <v>94088</v>
      </c>
      <c r="E1632">
        <v>83121</v>
      </c>
      <c r="F1632">
        <v>78165</v>
      </c>
      <c r="G1632">
        <f>Table1[[#This Row],[m_miasto]]+Table1[[#This Row],[k_miasto]]+Table1[[#This Row],[m_wies]]+Table1[[#This Row],[k_wies]]</f>
        <v>354780</v>
      </c>
      <c r="H1632">
        <f>Table1[[#This Row],[m_miasto]]+Table1[[#This Row],[k_miasto]]</f>
        <v>193494</v>
      </c>
      <c r="I1632">
        <f>Table1[[#This Row],[m_wies]]+Table1[[#This Row],[k_wies]]</f>
        <v>161286</v>
      </c>
      <c r="J1632" s="1">
        <f>Table1[[#This Row],[m_miasto]]*Table1[[#This Row],[wiek]]</f>
        <v>1391684</v>
      </c>
      <c r="K1632" s="1">
        <f>Table1[[#This Row],[m_miasto]]+Table1[[#This Row],[m_wies]]-Table1[[#This Row],[k_miasto]]-Table1[[#This Row],[k_wies]]</f>
        <v>10274</v>
      </c>
      <c r="L1632" s="1" cm="1">
        <f t="array" ref="L1632">_xlfn.IFS(A1631&lt;&gt;Table1[[#This Row],[rok]],0,AND(L1631=0, Table1[[#This Row],[Column1]]&lt;0),Table1[[#This Row],[wiek]]*Table1[[#This Row],[rok]],L1631&lt;&gt;0,L1631,L1631=0,L1631)</f>
        <v>0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x14ac:dyDescent="0.3">
      <c r="A1633">
        <v>2029</v>
      </c>
      <c r="B1633">
        <v>15</v>
      </c>
      <c r="C1633">
        <v>101253</v>
      </c>
      <c r="D1633">
        <v>95879</v>
      </c>
      <c r="E1633">
        <v>84358</v>
      </c>
      <c r="F1633">
        <v>79343</v>
      </c>
      <c r="G1633">
        <f>Table1[[#This Row],[m_miasto]]+Table1[[#This Row],[k_miasto]]+Table1[[#This Row],[m_wies]]+Table1[[#This Row],[k_wies]]</f>
        <v>360833</v>
      </c>
      <c r="H1633">
        <f>Table1[[#This Row],[m_miasto]]+Table1[[#This Row],[k_miasto]]</f>
        <v>197132</v>
      </c>
      <c r="I1633">
        <f>Table1[[#This Row],[m_wies]]+Table1[[#This Row],[k_wies]]</f>
        <v>163701</v>
      </c>
      <c r="J1633" s="1">
        <f>Table1[[#This Row],[m_miasto]]*Table1[[#This Row],[wiek]]</f>
        <v>1518795</v>
      </c>
      <c r="K1633" s="1">
        <f>Table1[[#This Row],[m_miasto]]+Table1[[#This Row],[m_wies]]-Table1[[#This Row],[k_miasto]]-Table1[[#This Row],[k_wies]]</f>
        <v>10389</v>
      </c>
      <c r="L1633" s="1" cm="1">
        <f t="array" ref="L1633">_xlfn.IFS(A1632&lt;&gt;Table1[[#This Row],[rok]],0,AND(L1632=0, Table1[[#This Row],[Column1]]&lt;0),Table1[[#This Row],[wiek]]*Table1[[#This Row],[rok]],L1632&lt;&gt;0,L1632,L1632=0,L1632)</f>
        <v>0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x14ac:dyDescent="0.3">
      <c r="A1634">
        <v>2029</v>
      </c>
      <c r="B1634">
        <v>16</v>
      </c>
      <c r="C1634">
        <v>101738</v>
      </c>
      <c r="D1634">
        <v>96661</v>
      </c>
      <c r="E1634">
        <v>83282</v>
      </c>
      <c r="F1634">
        <v>78940</v>
      </c>
      <c r="G1634">
        <f>Table1[[#This Row],[m_miasto]]+Table1[[#This Row],[k_miasto]]+Table1[[#This Row],[m_wies]]+Table1[[#This Row],[k_wies]]</f>
        <v>360621</v>
      </c>
      <c r="H1634">
        <f>Table1[[#This Row],[m_miasto]]+Table1[[#This Row],[k_miasto]]</f>
        <v>198399</v>
      </c>
      <c r="I1634">
        <f>Table1[[#This Row],[m_wies]]+Table1[[#This Row],[k_wies]]</f>
        <v>162222</v>
      </c>
      <c r="J1634" s="1">
        <f>Table1[[#This Row],[m_miasto]]*Table1[[#This Row],[wiek]]</f>
        <v>1627808</v>
      </c>
      <c r="K1634" s="1">
        <f>Table1[[#This Row],[m_miasto]]+Table1[[#This Row],[m_wies]]-Table1[[#This Row],[k_miasto]]-Table1[[#This Row],[k_wies]]</f>
        <v>9419</v>
      </c>
      <c r="L1634" s="1" cm="1">
        <f t="array" ref="L1634">_xlfn.IFS(A1633&lt;&gt;Table1[[#This Row],[rok]],0,AND(L1633=0, Table1[[#This Row],[Column1]]&lt;0),Table1[[#This Row],[wiek]]*Table1[[#This Row],[rok]],L1633&lt;&gt;0,L1633,L1633=0,L1633)</f>
        <v>0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x14ac:dyDescent="0.3">
      <c r="A1635">
        <v>2029</v>
      </c>
      <c r="B1635">
        <v>17</v>
      </c>
      <c r="C1635">
        <v>109616</v>
      </c>
      <c r="D1635">
        <v>103897</v>
      </c>
      <c r="E1635">
        <v>89682</v>
      </c>
      <c r="F1635">
        <v>84561</v>
      </c>
      <c r="G1635">
        <f>Table1[[#This Row],[m_miasto]]+Table1[[#This Row],[k_miasto]]+Table1[[#This Row],[m_wies]]+Table1[[#This Row],[k_wies]]</f>
        <v>387756</v>
      </c>
      <c r="H1635">
        <f>Table1[[#This Row],[m_miasto]]+Table1[[#This Row],[k_miasto]]</f>
        <v>213513</v>
      </c>
      <c r="I1635">
        <f>Table1[[#This Row],[m_wies]]+Table1[[#This Row],[k_wies]]</f>
        <v>174243</v>
      </c>
      <c r="J1635" s="1">
        <f>Table1[[#This Row],[m_miasto]]*Table1[[#This Row],[wiek]]</f>
        <v>1863472</v>
      </c>
      <c r="K1635" s="1">
        <f>Table1[[#This Row],[m_miasto]]+Table1[[#This Row],[m_wies]]-Table1[[#This Row],[k_miasto]]-Table1[[#This Row],[k_wies]]</f>
        <v>10840</v>
      </c>
      <c r="L1635" s="1" cm="1">
        <f t="array" ref="L1635">_xlfn.IFS(A1634&lt;&gt;Table1[[#This Row],[rok]],0,AND(L1634=0, Table1[[#This Row],[Column1]]&lt;0),Table1[[#This Row],[wiek]]*Table1[[#This Row],[rok]],L1634&lt;&gt;0,L1634,L1634=0,L1634)</f>
        <v>0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x14ac:dyDescent="0.3">
      <c r="A1636">
        <v>2029</v>
      </c>
      <c r="B1636">
        <v>18</v>
      </c>
      <c r="C1636">
        <v>111760</v>
      </c>
      <c r="D1636">
        <v>105790</v>
      </c>
      <c r="E1636">
        <v>91075</v>
      </c>
      <c r="F1636">
        <v>86135</v>
      </c>
      <c r="G1636">
        <f>Table1[[#This Row],[m_miasto]]+Table1[[#This Row],[k_miasto]]+Table1[[#This Row],[m_wies]]+Table1[[#This Row],[k_wies]]</f>
        <v>394760</v>
      </c>
      <c r="H1636">
        <f>Table1[[#This Row],[m_miasto]]+Table1[[#This Row],[k_miasto]]</f>
        <v>217550</v>
      </c>
      <c r="I1636">
        <f>Table1[[#This Row],[m_wies]]+Table1[[#This Row],[k_wies]]</f>
        <v>177210</v>
      </c>
      <c r="J1636" s="1">
        <f>Table1[[#This Row],[m_miasto]]*Table1[[#This Row],[wiek]]</f>
        <v>2011680</v>
      </c>
      <c r="K1636" s="1">
        <f>Table1[[#This Row],[m_miasto]]+Table1[[#This Row],[m_wies]]-Table1[[#This Row],[k_miasto]]-Table1[[#This Row],[k_wies]]</f>
        <v>10910</v>
      </c>
      <c r="L1636" s="1" cm="1">
        <f t="array" ref="L1636">_xlfn.IFS(A1635&lt;&gt;Table1[[#This Row],[rok]],0,AND(L1635=0, Table1[[#This Row],[Column1]]&lt;0),Table1[[#This Row],[wiek]]*Table1[[#This Row],[rok]],L1635&lt;&gt;0,L1635,L1635=0,L1635)</f>
        <v>0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x14ac:dyDescent="0.3">
      <c r="A1637">
        <v>2029</v>
      </c>
      <c r="B1637">
        <v>19</v>
      </c>
      <c r="C1637">
        <v>116493</v>
      </c>
      <c r="D1637">
        <v>111015</v>
      </c>
      <c r="E1637">
        <v>94864</v>
      </c>
      <c r="F1637">
        <v>89493</v>
      </c>
      <c r="G1637">
        <f>Table1[[#This Row],[m_miasto]]+Table1[[#This Row],[k_miasto]]+Table1[[#This Row],[m_wies]]+Table1[[#This Row],[k_wies]]</f>
        <v>411865</v>
      </c>
      <c r="H1637">
        <f>Table1[[#This Row],[m_miasto]]+Table1[[#This Row],[k_miasto]]</f>
        <v>227508</v>
      </c>
      <c r="I1637">
        <f>Table1[[#This Row],[m_wies]]+Table1[[#This Row],[k_wies]]</f>
        <v>184357</v>
      </c>
      <c r="J1637" s="1">
        <f>Table1[[#This Row],[m_miasto]]*Table1[[#This Row],[wiek]]</f>
        <v>2213367</v>
      </c>
      <c r="K1637" s="1">
        <f>Table1[[#This Row],[m_miasto]]+Table1[[#This Row],[m_wies]]-Table1[[#This Row],[k_miasto]]-Table1[[#This Row],[k_wies]]</f>
        <v>10849</v>
      </c>
      <c r="L1637" s="1" cm="1">
        <f t="array" ref="L1637">_xlfn.IFS(A1636&lt;&gt;Table1[[#This Row],[rok]],0,AND(L1636=0, Table1[[#This Row],[Column1]]&lt;0),Table1[[#This Row],[wiek]]*Table1[[#This Row],[rok]],L1636&lt;&gt;0,L1636,L1636=0,L1636)</f>
        <v>0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x14ac:dyDescent="0.3">
      <c r="A1638">
        <v>2029</v>
      </c>
      <c r="B1638">
        <v>20</v>
      </c>
      <c r="C1638">
        <v>120932</v>
      </c>
      <c r="D1638">
        <v>116049</v>
      </c>
      <c r="E1638">
        <v>99101</v>
      </c>
      <c r="F1638">
        <v>94312</v>
      </c>
      <c r="G1638">
        <f>Table1[[#This Row],[m_miasto]]+Table1[[#This Row],[k_miasto]]+Table1[[#This Row],[m_wies]]+Table1[[#This Row],[k_wies]]</f>
        <v>430394</v>
      </c>
      <c r="H1638">
        <f>Table1[[#This Row],[m_miasto]]+Table1[[#This Row],[k_miasto]]</f>
        <v>236981</v>
      </c>
      <c r="I1638">
        <f>Table1[[#This Row],[m_wies]]+Table1[[#This Row],[k_wies]]</f>
        <v>193413</v>
      </c>
      <c r="J1638" s="1">
        <f>Table1[[#This Row],[m_miasto]]*Table1[[#This Row],[wiek]]</f>
        <v>2418640</v>
      </c>
      <c r="K1638" s="1">
        <f>Table1[[#This Row],[m_miasto]]+Table1[[#This Row],[m_wies]]-Table1[[#This Row],[k_miasto]]-Table1[[#This Row],[k_wies]]</f>
        <v>9672</v>
      </c>
      <c r="L1638" s="1" cm="1">
        <f t="array" ref="L1638">_xlfn.IFS(A1637&lt;&gt;Table1[[#This Row],[rok]],0,AND(L1637=0, Table1[[#This Row],[Column1]]&lt;0),Table1[[#This Row],[wiek]]*Table1[[#This Row],[rok]],L1637&lt;&gt;0,L1637,L1637=0,L1637)</f>
        <v>0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x14ac:dyDescent="0.3">
      <c r="A1639">
        <v>2029</v>
      </c>
      <c r="B1639">
        <v>21</v>
      </c>
      <c r="C1639">
        <v>119308</v>
      </c>
      <c r="D1639">
        <v>115113</v>
      </c>
      <c r="E1639">
        <v>99479</v>
      </c>
      <c r="F1639">
        <v>94210</v>
      </c>
      <c r="G1639">
        <f>Table1[[#This Row],[m_miasto]]+Table1[[#This Row],[k_miasto]]+Table1[[#This Row],[m_wies]]+Table1[[#This Row],[k_wies]]</f>
        <v>428110</v>
      </c>
      <c r="H1639">
        <f>Table1[[#This Row],[m_miasto]]+Table1[[#This Row],[k_miasto]]</f>
        <v>234421</v>
      </c>
      <c r="I1639">
        <f>Table1[[#This Row],[m_wies]]+Table1[[#This Row],[k_wies]]</f>
        <v>193689</v>
      </c>
      <c r="J1639" s="1">
        <f>Table1[[#This Row],[m_miasto]]*Table1[[#This Row],[wiek]]</f>
        <v>2505468</v>
      </c>
      <c r="K1639" s="1">
        <f>Table1[[#This Row],[m_miasto]]+Table1[[#This Row],[m_wies]]-Table1[[#This Row],[k_miasto]]-Table1[[#This Row],[k_wies]]</f>
        <v>9464</v>
      </c>
      <c r="L1639" s="1" cm="1">
        <f t="array" ref="L1639">_xlfn.IFS(A1638&lt;&gt;Table1[[#This Row],[rok]],0,AND(L1638=0, Table1[[#This Row],[Column1]]&lt;0),Table1[[#This Row],[wiek]]*Table1[[#This Row],[rok]],L1638&lt;&gt;0,L1638,L1638=0,L1638)</f>
        <v>0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x14ac:dyDescent="0.3">
      <c r="A1640">
        <v>2029</v>
      </c>
      <c r="B1640">
        <v>22</v>
      </c>
      <c r="C1640">
        <v>111095</v>
      </c>
      <c r="D1640">
        <v>107194</v>
      </c>
      <c r="E1640">
        <v>93852</v>
      </c>
      <c r="F1640">
        <v>88342</v>
      </c>
      <c r="G1640">
        <f>Table1[[#This Row],[m_miasto]]+Table1[[#This Row],[k_miasto]]+Table1[[#This Row],[m_wies]]+Table1[[#This Row],[k_wies]]</f>
        <v>400483</v>
      </c>
      <c r="H1640">
        <f>Table1[[#This Row],[m_miasto]]+Table1[[#This Row],[k_miasto]]</f>
        <v>218289</v>
      </c>
      <c r="I1640">
        <f>Table1[[#This Row],[m_wies]]+Table1[[#This Row],[k_wies]]</f>
        <v>182194</v>
      </c>
      <c r="J1640" s="1">
        <f>Table1[[#This Row],[m_miasto]]*Table1[[#This Row],[wiek]]</f>
        <v>2444090</v>
      </c>
      <c r="K1640" s="1">
        <f>Table1[[#This Row],[m_miasto]]+Table1[[#This Row],[m_wies]]-Table1[[#This Row],[k_miasto]]-Table1[[#This Row],[k_wies]]</f>
        <v>9411</v>
      </c>
      <c r="L1640" s="1" cm="1">
        <f t="array" ref="L1640">_xlfn.IFS(A1639&lt;&gt;Table1[[#This Row],[rok]],0,AND(L1639=0, Table1[[#This Row],[Column1]]&lt;0),Table1[[#This Row],[wiek]]*Table1[[#This Row],[rok]],L1639&lt;&gt;0,L1639,L1639=0,L1639)</f>
        <v>0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x14ac:dyDescent="0.3">
      <c r="A1641">
        <v>2029</v>
      </c>
      <c r="B1641">
        <v>23</v>
      </c>
      <c r="C1641">
        <v>105250</v>
      </c>
      <c r="D1641">
        <v>101578</v>
      </c>
      <c r="E1641">
        <v>89499</v>
      </c>
      <c r="F1641">
        <v>83980</v>
      </c>
      <c r="G1641">
        <f>Table1[[#This Row],[m_miasto]]+Table1[[#This Row],[k_miasto]]+Table1[[#This Row],[m_wies]]+Table1[[#This Row],[k_wies]]</f>
        <v>380307</v>
      </c>
      <c r="H1641">
        <f>Table1[[#This Row],[m_miasto]]+Table1[[#This Row],[k_miasto]]</f>
        <v>206828</v>
      </c>
      <c r="I1641">
        <f>Table1[[#This Row],[m_wies]]+Table1[[#This Row],[k_wies]]</f>
        <v>173479</v>
      </c>
      <c r="J1641" s="1">
        <f>Table1[[#This Row],[m_miasto]]*Table1[[#This Row],[wiek]]</f>
        <v>2420750</v>
      </c>
      <c r="K1641" s="1">
        <f>Table1[[#This Row],[m_miasto]]+Table1[[#This Row],[m_wies]]-Table1[[#This Row],[k_miasto]]-Table1[[#This Row],[k_wies]]</f>
        <v>9191</v>
      </c>
      <c r="L1641" s="1" cm="1">
        <f t="array" ref="L1641">_xlfn.IFS(A1640&lt;&gt;Table1[[#This Row],[rok]],0,AND(L1640=0, Table1[[#This Row],[Column1]]&lt;0),Table1[[#This Row],[wiek]]*Table1[[#This Row],[rok]],L1640&lt;&gt;0,L1640,L1640=0,L1640)</f>
        <v>0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x14ac:dyDescent="0.3">
      <c r="A1642">
        <v>2029</v>
      </c>
      <c r="B1642">
        <v>24</v>
      </c>
      <c r="C1642">
        <v>100886</v>
      </c>
      <c r="D1642">
        <v>97529</v>
      </c>
      <c r="E1642">
        <v>86512</v>
      </c>
      <c r="F1642">
        <v>81415</v>
      </c>
      <c r="G1642">
        <f>Table1[[#This Row],[m_miasto]]+Table1[[#This Row],[k_miasto]]+Table1[[#This Row],[m_wies]]+Table1[[#This Row],[k_wies]]</f>
        <v>366342</v>
      </c>
      <c r="H1642">
        <f>Table1[[#This Row],[m_miasto]]+Table1[[#This Row],[k_miasto]]</f>
        <v>198415</v>
      </c>
      <c r="I1642">
        <f>Table1[[#This Row],[m_wies]]+Table1[[#This Row],[k_wies]]</f>
        <v>167927</v>
      </c>
      <c r="J1642" s="1">
        <f>Table1[[#This Row],[m_miasto]]*Table1[[#This Row],[wiek]]</f>
        <v>2421264</v>
      </c>
      <c r="K1642" s="1">
        <f>Table1[[#This Row],[m_miasto]]+Table1[[#This Row],[m_wies]]-Table1[[#This Row],[k_miasto]]-Table1[[#This Row],[k_wies]]</f>
        <v>8454</v>
      </c>
      <c r="L1642" s="1" cm="1">
        <f t="array" ref="L1642">_xlfn.IFS(A1641&lt;&gt;Table1[[#This Row],[rok]],0,AND(L1641=0, Table1[[#This Row],[Column1]]&lt;0),Table1[[#This Row],[wiek]]*Table1[[#This Row],[rok]],L1641&lt;&gt;0,L1641,L1641=0,L1641)</f>
        <v>0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x14ac:dyDescent="0.3">
      <c r="A1643">
        <v>2029</v>
      </c>
      <c r="B1643">
        <v>25</v>
      </c>
      <c r="C1643">
        <v>97776</v>
      </c>
      <c r="D1643">
        <v>94246</v>
      </c>
      <c r="E1643">
        <v>84323</v>
      </c>
      <c r="F1643">
        <v>78594</v>
      </c>
      <c r="G1643">
        <f>Table1[[#This Row],[m_miasto]]+Table1[[#This Row],[k_miasto]]+Table1[[#This Row],[m_wies]]+Table1[[#This Row],[k_wies]]</f>
        <v>354939</v>
      </c>
      <c r="H1643">
        <f>Table1[[#This Row],[m_miasto]]+Table1[[#This Row],[k_miasto]]</f>
        <v>192022</v>
      </c>
      <c r="I1643">
        <f>Table1[[#This Row],[m_wies]]+Table1[[#This Row],[k_wies]]</f>
        <v>162917</v>
      </c>
      <c r="J1643" s="1">
        <f>Table1[[#This Row],[m_miasto]]*Table1[[#This Row],[wiek]]</f>
        <v>2444400</v>
      </c>
      <c r="K1643" s="1">
        <f>Table1[[#This Row],[m_miasto]]+Table1[[#This Row],[m_wies]]-Table1[[#This Row],[k_miasto]]-Table1[[#This Row],[k_wies]]</f>
        <v>9259</v>
      </c>
      <c r="L1643" s="1" cm="1">
        <f t="array" ref="L1643">_xlfn.IFS(A1642&lt;&gt;Table1[[#This Row],[rok]],0,AND(L1642=0, Table1[[#This Row],[Column1]]&lt;0),Table1[[#This Row],[wiek]]*Table1[[#This Row],[rok]],L1642&lt;&gt;0,L1642,L1642=0,L1642)</f>
        <v>0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x14ac:dyDescent="0.3">
      <c r="A1644">
        <v>2029</v>
      </c>
      <c r="B1644">
        <v>26</v>
      </c>
      <c r="C1644">
        <v>95254</v>
      </c>
      <c r="D1644">
        <v>93035</v>
      </c>
      <c r="E1644">
        <v>83486</v>
      </c>
      <c r="F1644">
        <v>77246</v>
      </c>
      <c r="G1644">
        <f>Table1[[#This Row],[m_miasto]]+Table1[[#This Row],[k_miasto]]+Table1[[#This Row],[m_wies]]+Table1[[#This Row],[k_wies]]</f>
        <v>349021</v>
      </c>
      <c r="H1644">
        <f>Table1[[#This Row],[m_miasto]]+Table1[[#This Row],[k_miasto]]</f>
        <v>188289</v>
      </c>
      <c r="I1644">
        <f>Table1[[#This Row],[m_wies]]+Table1[[#This Row],[k_wies]]</f>
        <v>160732</v>
      </c>
      <c r="J1644" s="1">
        <f>Table1[[#This Row],[m_miasto]]*Table1[[#This Row],[wiek]]</f>
        <v>2476604</v>
      </c>
      <c r="K1644" s="1">
        <f>Table1[[#This Row],[m_miasto]]+Table1[[#This Row],[m_wies]]-Table1[[#This Row],[k_miasto]]-Table1[[#This Row],[k_wies]]</f>
        <v>8459</v>
      </c>
      <c r="L1644" s="1" cm="1">
        <f t="array" ref="L1644">_xlfn.IFS(A1643&lt;&gt;Table1[[#This Row],[rok]],0,AND(L1643=0, Table1[[#This Row],[Column1]]&lt;0),Table1[[#This Row],[wiek]]*Table1[[#This Row],[rok]],L1643&lt;&gt;0,L1643,L1643=0,L1643)</f>
        <v>0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x14ac:dyDescent="0.3">
      <c r="A1645">
        <v>2029</v>
      </c>
      <c r="B1645">
        <v>27</v>
      </c>
      <c r="C1645">
        <v>96213</v>
      </c>
      <c r="D1645">
        <v>93807</v>
      </c>
      <c r="E1645">
        <v>84696</v>
      </c>
      <c r="F1645">
        <v>77999</v>
      </c>
      <c r="G1645">
        <f>Table1[[#This Row],[m_miasto]]+Table1[[#This Row],[k_miasto]]+Table1[[#This Row],[m_wies]]+Table1[[#This Row],[k_wies]]</f>
        <v>352715</v>
      </c>
      <c r="H1645">
        <f>Table1[[#This Row],[m_miasto]]+Table1[[#This Row],[k_miasto]]</f>
        <v>190020</v>
      </c>
      <c r="I1645">
        <f>Table1[[#This Row],[m_wies]]+Table1[[#This Row],[k_wies]]</f>
        <v>162695</v>
      </c>
      <c r="J1645" s="1">
        <f>Table1[[#This Row],[m_miasto]]*Table1[[#This Row],[wiek]]</f>
        <v>2597751</v>
      </c>
      <c r="K1645" s="1">
        <f>Table1[[#This Row],[m_miasto]]+Table1[[#This Row],[m_wies]]-Table1[[#This Row],[k_miasto]]-Table1[[#This Row],[k_wies]]</f>
        <v>9103</v>
      </c>
      <c r="L1645" s="1" cm="1">
        <f t="array" ref="L1645">_xlfn.IFS(A1644&lt;&gt;Table1[[#This Row],[rok]],0,AND(L1644=0, Table1[[#This Row],[Column1]]&lt;0),Table1[[#This Row],[wiek]]*Table1[[#This Row],[rok]],L1644&lt;&gt;0,L1644,L1644=0,L1644)</f>
        <v>0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x14ac:dyDescent="0.3">
      <c r="A1646">
        <v>2029</v>
      </c>
      <c r="B1646">
        <v>28</v>
      </c>
      <c r="C1646">
        <v>100219</v>
      </c>
      <c r="D1646">
        <v>97938</v>
      </c>
      <c r="E1646">
        <v>87044</v>
      </c>
      <c r="F1646">
        <v>80040</v>
      </c>
      <c r="G1646">
        <f>Table1[[#This Row],[m_miasto]]+Table1[[#This Row],[k_miasto]]+Table1[[#This Row],[m_wies]]+Table1[[#This Row],[k_wies]]</f>
        <v>365241</v>
      </c>
      <c r="H1646">
        <f>Table1[[#This Row],[m_miasto]]+Table1[[#This Row],[k_miasto]]</f>
        <v>198157</v>
      </c>
      <c r="I1646">
        <f>Table1[[#This Row],[m_wies]]+Table1[[#This Row],[k_wies]]</f>
        <v>167084</v>
      </c>
      <c r="J1646" s="1">
        <f>Table1[[#This Row],[m_miasto]]*Table1[[#This Row],[wiek]]</f>
        <v>2806132</v>
      </c>
      <c r="K1646" s="1">
        <f>Table1[[#This Row],[m_miasto]]+Table1[[#This Row],[m_wies]]-Table1[[#This Row],[k_miasto]]-Table1[[#This Row],[k_wies]]</f>
        <v>9285</v>
      </c>
      <c r="L1646" s="1" cm="1">
        <f t="array" ref="L1646">_xlfn.IFS(A1645&lt;&gt;Table1[[#This Row],[rok]],0,AND(L1645=0, Table1[[#This Row],[Column1]]&lt;0),Table1[[#This Row],[wiek]]*Table1[[#This Row],[rok]],L1645&lt;&gt;0,L1645,L1645=0,L1645)</f>
        <v>0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x14ac:dyDescent="0.3">
      <c r="A1647">
        <v>2029</v>
      </c>
      <c r="B1647">
        <v>29</v>
      </c>
      <c r="C1647">
        <v>103374</v>
      </c>
      <c r="D1647">
        <v>101149</v>
      </c>
      <c r="E1647">
        <v>89150</v>
      </c>
      <c r="F1647">
        <v>81674</v>
      </c>
      <c r="G1647">
        <f>Table1[[#This Row],[m_miasto]]+Table1[[#This Row],[k_miasto]]+Table1[[#This Row],[m_wies]]+Table1[[#This Row],[k_wies]]</f>
        <v>375347</v>
      </c>
      <c r="H1647">
        <f>Table1[[#This Row],[m_miasto]]+Table1[[#This Row],[k_miasto]]</f>
        <v>204523</v>
      </c>
      <c r="I1647">
        <f>Table1[[#This Row],[m_wies]]+Table1[[#This Row],[k_wies]]</f>
        <v>170824</v>
      </c>
      <c r="J1647" s="1">
        <f>Table1[[#This Row],[m_miasto]]*Table1[[#This Row],[wiek]]</f>
        <v>2997846</v>
      </c>
      <c r="K1647" s="1">
        <f>Table1[[#This Row],[m_miasto]]+Table1[[#This Row],[m_wies]]-Table1[[#This Row],[k_miasto]]-Table1[[#This Row],[k_wies]]</f>
        <v>9701</v>
      </c>
      <c r="L1647" s="1" cm="1">
        <f t="array" ref="L1647">_xlfn.IFS(A1646&lt;&gt;Table1[[#This Row],[rok]],0,AND(L1646=0, Table1[[#This Row],[Column1]]&lt;0),Table1[[#This Row],[wiek]]*Table1[[#This Row],[rok]],L1646&lt;&gt;0,L1646,L1646=0,L1646)</f>
        <v>0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x14ac:dyDescent="0.3">
      <c r="A1648">
        <v>2029</v>
      </c>
      <c r="B1648">
        <v>30</v>
      </c>
      <c r="C1648">
        <v>103906</v>
      </c>
      <c r="D1648">
        <v>101848</v>
      </c>
      <c r="E1648">
        <v>90175</v>
      </c>
      <c r="F1648">
        <v>82599</v>
      </c>
      <c r="G1648">
        <f>Table1[[#This Row],[m_miasto]]+Table1[[#This Row],[k_miasto]]+Table1[[#This Row],[m_wies]]+Table1[[#This Row],[k_wies]]</f>
        <v>378528</v>
      </c>
      <c r="H1648">
        <f>Table1[[#This Row],[m_miasto]]+Table1[[#This Row],[k_miasto]]</f>
        <v>205754</v>
      </c>
      <c r="I1648">
        <f>Table1[[#This Row],[m_wies]]+Table1[[#This Row],[k_wies]]</f>
        <v>172774</v>
      </c>
      <c r="J1648" s="1">
        <f>Table1[[#This Row],[m_miasto]]*Table1[[#This Row],[wiek]]</f>
        <v>3117180</v>
      </c>
      <c r="K1648" s="1">
        <f>Table1[[#This Row],[m_miasto]]+Table1[[#This Row],[m_wies]]-Table1[[#This Row],[k_miasto]]-Table1[[#This Row],[k_wies]]</f>
        <v>9634</v>
      </c>
      <c r="L1648" s="1" cm="1">
        <f t="array" ref="L1648">_xlfn.IFS(A1647&lt;&gt;Table1[[#This Row],[rok]],0,AND(L1647=0, Table1[[#This Row],[Column1]]&lt;0),Table1[[#This Row],[wiek]]*Table1[[#This Row],[rok]],L1647&lt;&gt;0,L1647,L1647=0,L1647)</f>
        <v>0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x14ac:dyDescent="0.3">
      <c r="A1649">
        <v>2029</v>
      </c>
      <c r="B1649">
        <v>31</v>
      </c>
      <c r="C1649">
        <v>107440</v>
      </c>
      <c r="D1649">
        <v>104878</v>
      </c>
      <c r="E1649">
        <v>92735</v>
      </c>
      <c r="F1649">
        <v>84419</v>
      </c>
      <c r="G1649">
        <f>Table1[[#This Row],[m_miasto]]+Table1[[#This Row],[k_miasto]]+Table1[[#This Row],[m_wies]]+Table1[[#This Row],[k_wies]]</f>
        <v>389472</v>
      </c>
      <c r="H1649">
        <f>Table1[[#This Row],[m_miasto]]+Table1[[#This Row],[k_miasto]]</f>
        <v>212318</v>
      </c>
      <c r="I1649">
        <f>Table1[[#This Row],[m_wies]]+Table1[[#This Row],[k_wies]]</f>
        <v>177154</v>
      </c>
      <c r="J1649" s="1">
        <f>Table1[[#This Row],[m_miasto]]*Table1[[#This Row],[wiek]]</f>
        <v>3330640</v>
      </c>
      <c r="K1649" s="1">
        <f>Table1[[#This Row],[m_miasto]]+Table1[[#This Row],[m_wies]]-Table1[[#This Row],[k_miasto]]-Table1[[#This Row],[k_wies]]</f>
        <v>10878</v>
      </c>
      <c r="L1649" s="1" cm="1">
        <f t="array" ref="L1649">_xlfn.IFS(A1648&lt;&gt;Table1[[#This Row],[rok]],0,AND(L1648=0, Table1[[#This Row],[Column1]]&lt;0),Table1[[#This Row],[wiek]]*Table1[[#This Row],[rok]],L1648&lt;&gt;0,L1648,L1648=0,L1648)</f>
        <v>0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x14ac:dyDescent="0.3">
      <c r="A1650">
        <v>2029</v>
      </c>
      <c r="B1650">
        <v>32</v>
      </c>
      <c r="C1650">
        <v>113690</v>
      </c>
      <c r="D1650">
        <v>112733</v>
      </c>
      <c r="E1650">
        <v>94143</v>
      </c>
      <c r="F1650">
        <v>84961</v>
      </c>
      <c r="G1650">
        <f>Table1[[#This Row],[m_miasto]]+Table1[[#This Row],[k_miasto]]+Table1[[#This Row],[m_wies]]+Table1[[#This Row],[k_wies]]</f>
        <v>405527</v>
      </c>
      <c r="H1650">
        <f>Table1[[#This Row],[m_miasto]]+Table1[[#This Row],[k_miasto]]</f>
        <v>226423</v>
      </c>
      <c r="I1650">
        <f>Table1[[#This Row],[m_wies]]+Table1[[#This Row],[k_wies]]</f>
        <v>179104</v>
      </c>
      <c r="J1650" s="1">
        <f>Table1[[#This Row],[m_miasto]]*Table1[[#This Row],[wiek]]</f>
        <v>3638080</v>
      </c>
      <c r="K1650" s="1">
        <f>Table1[[#This Row],[m_miasto]]+Table1[[#This Row],[m_wies]]-Table1[[#This Row],[k_miasto]]-Table1[[#This Row],[k_wies]]</f>
        <v>10139</v>
      </c>
      <c r="L1650" s="1" cm="1">
        <f t="array" ref="L1650">_xlfn.IFS(A1649&lt;&gt;Table1[[#This Row],[rok]],0,AND(L1649=0, Table1[[#This Row],[Column1]]&lt;0),Table1[[#This Row],[wiek]]*Table1[[#This Row],[rok]],L1649&lt;&gt;0,L1649,L1649=0,L1649)</f>
        <v>0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x14ac:dyDescent="0.3">
      <c r="A1651">
        <v>2029</v>
      </c>
      <c r="B1651">
        <v>33</v>
      </c>
      <c r="C1651">
        <v>118519</v>
      </c>
      <c r="D1651">
        <v>117181</v>
      </c>
      <c r="E1651">
        <v>97829</v>
      </c>
      <c r="F1651">
        <v>88065</v>
      </c>
      <c r="G1651">
        <f>Table1[[#This Row],[m_miasto]]+Table1[[#This Row],[k_miasto]]+Table1[[#This Row],[m_wies]]+Table1[[#This Row],[k_wies]]</f>
        <v>421594</v>
      </c>
      <c r="H1651">
        <f>Table1[[#This Row],[m_miasto]]+Table1[[#This Row],[k_miasto]]</f>
        <v>235700</v>
      </c>
      <c r="I1651">
        <f>Table1[[#This Row],[m_wies]]+Table1[[#This Row],[k_wies]]</f>
        <v>185894</v>
      </c>
      <c r="J1651" s="1">
        <f>Table1[[#This Row],[m_miasto]]*Table1[[#This Row],[wiek]]</f>
        <v>3911127</v>
      </c>
      <c r="K1651" s="1">
        <f>Table1[[#This Row],[m_miasto]]+Table1[[#This Row],[m_wies]]-Table1[[#This Row],[k_miasto]]-Table1[[#This Row],[k_wies]]</f>
        <v>11102</v>
      </c>
      <c r="L1651" s="1" cm="1">
        <f t="array" ref="L1651">_xlfn.IFS(A1650&lt;&gt;Table1[[#This Row],[rok]],0,AND(L1650=0, Table1[[#This Row],[Column1]]&lt;0),Table1[[#This Row],[wiek]]*Table1[[#This Row],[rok]],L1650&lt;&gt;0,L1650,L1650=0,L1650)</f>
        <v>0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x14ac:dyDescent="0.3">
      <c r="A1652">
        <v>2029</v>
      </c>
      <c r="B1652">
        <v>34</v>
      </c>
      <c r="C1652">
        <v>118830</v>
      </c>
      <c r="D1652">
        <v>117521</v>
      </c>
      <c r="E1652">
        <v>102461</v>
      </c>
      <c r="F1652">
        <v>94243</v>
      </c>
      <c r="G1652">
        <f>Table1[[#This Row],[m_miasto]]+Table1[[#This Row],[k_miasto]]+Table1[[#This Row],[m_wies]]+Table1[[#This Row],[k_wies]]</f>
        <v>433055</v>
      </c>
      <c r="H1652">
        <f>Table1[[#This Row],[m_miasto]]+Table1[[#This Row],[k_miasto]]</f>
        <v>236351</v>
      </c>
      <c r="I1652">
        <f>Table1[[#This Row],[m_wies]]+Table1[[#This Row],[k_wies]]</f>
        <v>196704</v>
      </c>
      <c r="J1652" s="1">
        <f>Table1[[#This Row],[m_miasto]]*Table1[[#This Row],[wiek]]</f>
        <v>4040220</v>
      </c>
      <c r="K1652" s="1">
        <f>Table1[[#This Row],[m_miasto]]+Table1[[#This Row],[m_wies]]-Table1[[#This Row],[k_miasto]]-Table1[[#This Row],[k_wies]]</f>
        <v>9527</v>
      </c>
      <c r="L1652" s="1" cm="1">
        <f t="array" ref="L1652">_xlfn.IFS(A1651&lt;&gt;Table1[[#This Row],[rok]],0,AND(L1651=0, Table1[[#This Row],[Column1]]&lt;0),Table1[[#This Row],[wiek]]*Table1[[#This Row],[rok]],L1651&lt;&gt;0,L1651,L1651=0,L1651)</f>
        <v>0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x14ac:dyDescent="0.3">
      <c r="A1653">
        <v>2029</v>
      </c>
      <c r="B1653">
        <v>35</v>
      </c>
      <c r="C1653">
        <v>127884</v>
      </c>
      <c r="D1653">
        <v>127294</v>
      </c>
      <c r="E1653">
        <v>106350</v>
      </c>
      <c r="F1653">
        <v>98251</v>
      </c>
      <c r="G1653">
        <f>Table1[[#This Row],[m_miasto]]+Table1[[#This Row],[k_miasto]]+Table1[[#This Row],[m_wies]]+Table1[[#This Row],[k_wies]]</f>
        <v>459779</v>
      </c>
      <c r="H1653">
        <f>Table1[[#This Row],[m_miasto]]+Table1[[#This Row],[k_miasto]]</f>
        <v>255178</v>
      </c>
      <c r="I1653">
        <f>Table1[[#This Row],[m_wies]]+Table1[[#This Row],[k_wies]]</f>
        <v>204601</v>
      </c>
      <c r="J1653" s="1">
        <f>Table1[[#This Row],[m_miasto]]*Table1[[#This Row],[wiek]]</f>
        <v>4475940</v>
      </c>
      <c r="K1653" s="1">
        <f>Table1[[#This Row],[m_miasto]]+Table1[[#This Row],[m_wies]]-Table1[[#This Row],[k_miasto]]-Table1[[#This Row],[k_wies]]</f>
        <v>8689</v>
      </c>
      <c r="L1653" s="1" cm="1">
        <f t="array" ref="L1653">_xlfn.IFS(A1652&lt;&gt;Table1[[#This Row],[rok]],0,AND(L1652=0, Table1[[#This Row],[Column1]]&lt;0),Table1[[#This Row],[wiek]]*Table1[[#This Row],[rok]],L1652&lt;&gt;0,L1652,L1652=0,L1652)</f>
        <v>0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x14ac:dyDescent="0.3">
      <c r="A1654">
        <v>2029</v>
      </c>
      <c r="B1654">
        <v>36</v>
      </c>
      <c r="C1654">
        <v>132869</v>
      </c>
      <c r="D1654">
        <v>131776</v>
      </c>
      <c r="E1654">
        <v>111331</v>
      </c>
      <c r="F1654">
        <v>102093</v>
      </c>
      <c r="G1654">
        <f>Table1[[#This Row],[m_miasto]]+Table1[[#This Row],[k_miasto]]+Table1[[#This Row],[m_wies]]+Table1[[#This Row],[k_wies]]</f>
        <v>478069</v>
      </c>
      <c r="H1654">
        <f>Table1[[#This Row],[m_miasto]]+Table1[[#This Row],[k_miasto]]</f>
        <v>264645</v>
      </c>
      <c r="I1654">
        <f>Table1[[#This Row],[m_wies]]+Table1[[#This Row],[k_wies]]</f>
        <v>213424</v>
      </c>
      <c r="J1654" s="1">
        <f>Table1[[#This Row],[m_miasto]]*Table1[[#This Row],[wiek]]</f>
        <v>4783284</v>
      </c>
      <c r="K1654" s="1">
        <f>Table1[[#This Row],[m_miasto]]+Table1[[#This Row],[m_wies]]-Table1[[#This Row],[k_miasto]]-Table1[[#This Row],[k_wies]]</f>
        <v>10331</v>
      </c>
      <c r="L1654" s="1" cm="1">
        <f t="array" ref="L1654">_xlfn.IFS(A1653&lt;&gt;Table1[[#This Row],[rok]],0,AND(L1653=0, Table1[[#This Row],[Column1]]&lt;0),Table1[[#This Row],[wiek]]*Table1[[#This Row],[rok]],L1653&lt;&gt;0,L1653,L1653=0,L1653)</f>
        <v>0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x14ac:dyDescent="0.3">
      <c r="A1655">
        <v>2029</v>
      </c>
      <c r="B1655">
        <v>37</v>
      </c>
      <c r="C1655">
        <v>136999</v>
      </c>
      <c r="D1655">
        <v>135469</v>
      </c>
      <c r="E1655">
        <v>115975</v>
      </c>
      <c r="F1655">
        <v>107410</v>
      </c>
      <c r="G1655">
        <f>Table1[[#This Row],[m_miasto]]+Table1[[#This Row],[k_miasto]]+Table1[[#This Row],[m_wies]]+Table1[[#This Row],[k_wies]]</f>
        <v>495853</v>
      </c>
      <c r="H1655">
        <f>Table1[[#This Row],[m_miasto]]+Table1[[#This Row],[k_miasto]]</f>
        <v>272468</v>
      </c>
      <c r="I1655">
        <f>Table1[[#This Row],[m_wies]]+Table1[[#This Row],[k_wies]]</f>
        <v>223385</v>
      </c>
      <c r="J1655" s="1">
        <f>Table1[[#This Row],[m_miasto]]*Table1[[#This Row],[wiek]]</f>
        <v>5068963</v>
      </c>
      <c r="K1655" s="1">
        <f>Table1[[#This Row],[m_miasto]]+Table1[[#This Row],[m_wies]]-Table1[[#This Row],[k_miasto]]-Table1[[#This Row],[k_wies]]</f>
        <v>10095</v>
      </c>
      <c r="L1655" s="1" cm="1">
        <f t="array" ref="L1655">_xlfn.IFS(A1654&lt;&gt;Table1[[#This Row],[rok]],0,AND(L1654=0, Table1[[#This Row],[Column1]]&lt;0),Table1[[#This Row],[wiek]]*Table1[[#This Row],[rok]],L1654&lt;&gt;0,L1654,L1654=0,L1654)</f>
        <v>0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x14ac:dyDescent="0.3">
      <c r="A1656">
        <v>2029</v>
      </c>
      <c r="B1656">
        <v>38</v>
      </c>
      <c r="C1656">
        <v>148271</v>
      </c>
      <c r="D1656">
        <v>147312</v>
      </c>
      <c r="E1656">
        <v>119792</v>
      </c>
      <c r="F1656">
        <v>109398</v>
      </c>
      <c r="G1656">
        <f>Table1[[#This Row],[m_miasto]]+Table1[[#This Row],[k_miasto]]+Table1[[#This Row],[m_wies]]+Table1[[#This Row],[k_wies]]</f>
        <v>524773</v>
      </c>
      <c r="H1656">
        <f>Table1[[#This Row],[m_miasto]]+Table1[[#This Row],[k_miasto]]</f>
        <v>295583</v>
      </c>
      <c r="I1656">
        <f>Table1[[#This Row],[m_wies]]+Table1[[#This Row],[k_wies]]</f>
        <v>229190</v>
      </c>
      <c r="J1656" s="1">
        <f>Table1[[#This Row],[m_miasto]]*Table1[[#This Row],[wiek]]</f>
        <v>5634298</v>
      </c>
      <c r="K1656" s="1">
        <f>Table1[[#This Row],[m_miasto]]+Table1[[#This Row],[m_wies]]-Table1[[#This Row],[k_miasto]]-Table1[[#This Row],[k_wies]]</f>
        <v>11353</v>
      </c>
      <c r="L1656" s="1" cm="1">
        <f t="array" ref="L1656">_xlfn.IFS(A1655&lt;&gt;Table1[[#This Row],[rok]],0,AND(L1655=0, Table1[[#This Row],[Column1]]&lt;0),Table1[[#This Row],[wiek]]*Table1[[#This Row],[rok]],L1655&lt;&gt;0,L1655,L1655=0,L1655)</f>
        <v>0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x14ac:dyDescent="0.3">
      <c r="A1657">
        <v>2029</v>
      </c>
      <c r="B1657">
        <v>39</v>
      </c>
      <c r="C1657">
        <v>153267</v>
      </c>
      <c r="D1657">
        <v>152874</v>
      </c>
      <c r="E1657">
        <v>120129</v>
      </c>
      <c r="F1657">
        <v>110055</v>
      </c>
      <c r="G1657">
        <f>Table1[[#This Row],[m_miasto]]+Table1[[#This Row],[k_miasto]]+Table1[[#This Row],[m_wies]]+Table1[[#This Row],[k_wies]]</f>
        <v>536325</v>
      </c>
      <c r="H1657">
        <f>Table1[[#This Row],[m_miasto]]+Table1[[#This Row],[k_miasto]]</f>
        <v>306141</v>
      </c>
      <c r="I1657">
        <f>Table1[[#This Row],[m_wies]]+Table1[[#This Row],[k_wies]]</f>
        <v>230184</v>
      </c>
      <c r="J1657" s="1">
        <f>Table1[[#This Row],[m_miasto]]*Table1[[#This Row],[wiek]]</f>
        <v>5977413</v>
      </c>
      <c r="K1657" s="1">
        <f>Table1[[#This Row],[m_miasto]]+Table1[[#This Row],[m_wies]]-Table1[[#This Row],[k_miasto]]-Table1[[#This Row],[k_wies]]</f>
        <v>10467</v>
      </c>
      <c r="L1657" s="1" cm="1">
        <f t="array" ref="L1657">_xlfn.IFS(A1656&lt;&gt;Table1[[#This Row],[rok]],0,AND(L1656=0, Table1[[#This Row],[Column1]]&lt;0),Table1[[#This Row],[wiek]]*Table1[[#This Row],[rok]],L1656&lt;&gt;0,L1656,L1656=0,L1656)</f>
        <v>0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x14ac:dyDescent="0.3">
      <c r="A1658">
        <v>2029</v>
      </c>
      <c r="B1658">
        <v>40</v>
      </c>
      <c r="C1658">
        <v>155668</v>
      </c>
      <c r="D1658">
        <v>155110</v>
      </c>
      <c r="E1658">
        <v>119440</v>
      </c>
      <c r="F1658">
        <v>109953</v>
      </c>
      <c r="G1658">
        <f>Table1[[#This Row],[m_miasto]]+Table1[[#This Row],[k_miasto]]+Table1[[#This Row],[m_wies]]+Table1[[#This Row],[k_wies]]</f>
        <v>540171</v>
      </c>
      <c r="H1658">
        <f>Table1[[#This Row],[m_miasto]]+Table1[[#This Row],[k_miasto]]</f>
        <v>310778</v>
      </c>
      <c r="I1658">
        <f>Table1[[#This Row],[m_wies]]+Table1[[#This Row],[k_wies]]</f>
        <v>229393</v>
      </c>
      <c r="J1658" s="1">
        <f>Table1[[#This Row],[m_miasto]]*Table1[[#This Row],[wiek]]</f>
        <v>6226720</v>
      </c>
      <c r="K1658" s="1">
        <f>Table1[[#This Row],[m_miasto]]+Table1[[#This Row],[m_wies]]-Table1[[#This Row],[k_miasto]]-Table1[[#This Row],[k_wies]]</f>
        <v>10045</v>
      </c>
      <c r="L1658" s="1" cm="1">
        <f t="array" ref="L1658">_xlfn.IFS(A1657&lt;&gt;Table1[[#This Row],[rok]],0,AND(L1657=0, Table1[[#This Row],[Column1]]&lt;0),Table1[[#This Row],[wiek]]*Table1[[#This Row],[rok]],L1657&lt;&gt;0,L1657,L1657=0,L1657)</f>
        <v>0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x14ac:dyDescent="0.3">
      <c r="A1659">
        <v>2029</v>
      </c>
      <c r="B1659">
        <v>41</v>
      </c>
      <c r="C1659">
        <v>160619</v>
      </c>
      <c r="D1659">
        <v>161957</v>
      </c>
      <c r="E1659">
        <v>121567</v>
      </c>
      <c r="F1659">
        <v>111857</v>
      </c>
      <c r="G1659">
        <f>Table1[[#This Row],[m_miasto]]+Table1[[#This Row],[k_miasto]]+Table1[[#This Row],[m_wies]]+Table1[[#This Row],[k_wies]]</f>
        <v>556000</v>
      </c>
      <c r="H1659">
        <f>Table1[[#This Row],[m_miasto]]+Table1[[#This Row],[k_miasto]]</f>
        <v>322576</v>
      </c>
      <c r="I1659">
        <f>Table1[[#This Row],[m_wies]]+Table1[[#This Row],[k_wies]]</f>
        <v>233424</v>
      </c>
      <c r="J1659" s="1">
        <f>Table1[[#This Row],[m_miasto]]*Table1[[#This Row],[wiek]]</f>
        <v>6585379</v>
      </c>
      <c r="K1659" s="1">
        <f>Table1[[#This Row],[m_miasto]]+Table1[[#This Row],[m_wies]]-Table1[[#This Row],[k_miasto]]-Table1[[#This Row],[k_wies]]</f>
        <v>8372</v>
      </c>
      <c r="L1659" s="1" cm="1">
        <f t="array" ref="L1659">_xlfn.IFS(A1658&lt;&gt;Table1[[#This Row],[rok]],0,AND(L1658=0, Table1[[#This Row],[Column1]]&lt;0),Table1[[#This Row],[wiek]]*Table1[[#This Row],[rok]],L1658&lt;&gt;0,L1658,L1658=0,L1658)</f>
        <v>0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x14ac:dyDescent="0.3">
      <c r="A1660">
        <v>2029</v>
      </c>
      <c r="B1660">
        <v>42</v>
      </c>
      <c r="C1660">
        <v>165279</v>
      </c>
      <c r="D1660">
        <v>165633</v>
      </c>
      <c r="E1660">
        <v>122023</v>
      </c>
      <c r="F1660">
        <v>112517</v>
      </c>
      <c r="G1660">
        <f>Table1[[#This Row],[m_miasto]]+Table1[[#This Row],[k_miasto]]+Table1[[#This Row],[m_wies]]+Table1[[#This Row],[k_wies]]</f>
        <v>565452</v>
      </c>
      <c r="H1660">
        <f>Table1[[#This Row],[m_miasto]]+Table1[[#This Row],[k_miasto]]</f>
        <v>330912</v>
      </c>
      <c r="I1660">
        <f>Table1[[#This Row],[m_wies]]+Table1[[#This Row],[k_wies]]</f>
        <v>234540</v>
      </c>
      <c r="J1660" s="1">
        <f>Table1[[#This Row],[m_miasto]]*Table1[[#This Row],[wiek]]</f>
        <v>6941718</v>
      </c>
      <c r="K1660" s="1">
        <f>Table1[[#This Row],[m_miasto]]+Table1[[#This Row],[m_wies]]-Table1[[#This Row],[k_miasto]]-Table1[[#This Row],[k_wies]]</f>
        <v>9152</v>
      </c>
      <c r="L1660" s="1" cm="1">
        <f t="array" ref="L1660">_xlfn.IFS(A1659&lt;&gt;Table1[[#This Row],[rok]],0,AND(L1659=0, Table1[[#This Row],[Column1]]&lt;0),Table1[[#This Row],[wiek]]*Table1[[#This Row],[rok]],L1659&lt;&gt;0,L1659,L1659=0,L1659)</f>
        <v>0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x14ac:dyDescent="0.3">
      <c r="A1661">
        <v>2029</v>
      </c>
      <c r="B1661">
        <v>43</v>
      </c>
      <c r="C1661">
        <v>173309</v>
      </c>
      <c r="D1661">
        <v>174628</v>
      </c>
      <c r="E1661">
        <v>124678</v>
      </c>
      <c r="F1661">
        <v>116515</v>
      </c>
      <c r="G1661">
        <f>Table1[[#This Row],[m_miasto]]+Table1[[#This Row],[k_miasto]]+Table1[[#This Row],[m_wies]]+Table1[[#This Row],[k_wies]]</f>
        <v>589130</v>
      </c>
      <c r="H1661">
        <f>Table1[[#This Row],[m_miasto]]+Table1[[#This Row],[k_miasto]]</f>
        <v>347937</v>
      </c>
      <c r="I1661">
        <f>Table1[[#This Row],[m_wies]]+Table1[[#This Row],[k_wies]]</f>
        <v>241193</v>
      </c>
      <c r="J1661" s="1">
        <f>Table1[[#This Row],[m_miasto]]*Table1[[#This Row],[wiek]]</f>
        <v>7452287</v>
      </c>
      <c r="K1661" s="1">
        <f>Table1[[#This Row],[m_miasto]]+Table1[[#This Row],[m_wies]]-Table1[[#This Row],[k_miasto]]-Table1[[#This Row],[k_wies]]</f>
        <v>6844</v>
      </c>
      <c r="L1661" s="1" cm="1">
        <f t="array" ref="L1661">_xlfn.IFS(A1660&lt;&gt;Table1[[#This Row],[rok]],0,AND(L1660=0, Table1[[#This Row],[Column1]]&lt;0),Table1[[#This Row],[wiek]]*Table1[[#This Row],[rok]],L1660&lt;&gt;0,L1660,L1660=0,L1660)</f>
        <v>0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x14ac:dyDescent="0.3">
      <c r="A1662">
        <v>2029</v>
      </c>
      <c r="B1662">
        <v>44</v>
      </c>
      <c r="C1662">
        <v>184008</v>
      </c>
      <c r="D1662">
        <v>185689</v>
      </c>
      <c r="E1662">
        <v>130450</v>
      </c>
      <c r="F1662">
        <v>121930</v>
      </c>
      <c r="G1662">
        <f>Table1[[#This Row],[m_miasto]]+Table1[[#This Row],[k_miasto]]+Table1[[#This Row],[m_wies]]+Table1[[#This Row],[k_wies]]</f>
        <v>622077</v>
      </c>
      <c r="H1662">
        <f>Table1[[#This Row],[m_miasto]]+Table1[[#This Row],[k_miasto]]</f>
        <v>369697</v>
      </c>
      <c r="I1662">
        <f>Table1[[#This Row],[m_wies]]+Table1[[#This Row],[k_wies]]</f>
        <v>252380</v>
      </c>
      <c r="J1662" s="1">
        <f>Table1[[#This Row],[m_miasto]]*Table1[[#This Row],[wiek]]</f>
        <v>8096352</v>
      </c>
      <c r="K1662" s="1">
        <f>Table1[[#This Row],[m_miasto]]+Table1[[#This Row],[m_wies]]-Table1[[#This Row],[k_miasto]]-Table1[[#This Row],[k_wies]]</f>
        <v>6839</v>
      </c>
      <c r="L1662" s="1" cm="1">
        <f t="array" ref="L1662">_xlfn.IFS(A1661&lt;&gt;Table1[[#This Row],[rok]],0,AND(L1661=0, Table1[[#This Row],[Column1]]&lt;0),Table1[[#This Row],[wiek]]*Table1[[#This Row],[rok]],L1661&lt;&gt;0,L1661,L1661=0,L1661)</f>
        <v>0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x14ac:dyDescent="0.3">
      <c r="A1663">
        <v>2029</v>
      </c>
      <c r="B1663">
        <v>45</v>
      </c>
      <c r="C1663">
        <v>191341</v>
      </c>
      <c r="D1663">
        <v>192423</v>
      </c>
      <c r="E1663">
        <v>132297</v>
      </c>
      <c r="F1663">
        <v>124226</v>
      </c>
      <c r="G1663">
        <f>Table1[[#This Row],[m_miasto]]+Table1[[#This Row],[k_miasto]]+Table1[[#This Row],[m_wies]]+Table1[[#This Row],[k_wies]]</f>
        <v>640287</v>
      </c>
      <c r="H1663">
        <f>Table1[[#This Row],[m_miasto]]+Table1[[#This Row],[k_miasto]]</f>
        <v>383764</v>
      </c>
      <c r="I1663">
        <f>Table1[[#This Row],[m_wies]]+Table1[[#This Row],[k_wies]]</f>
        <v>256523</v>
      </c>
      <c r="J1663" s="1">
        <f>Table1[[#This Row],[m_miasto]]*Table1[[#This Row],[wiek]]</f>
        <v>8610345</v>
      </c>
      <c r="K1663" s="1">
        <f>Table1[[#This Row],[m_miasto]]+Table1[[#This Row],[m_wies]]-Table1[[#This Row],[k_miasto]]-Table1[[#This Row],[k_wies]]</f>
        <v>6989</v>
      </c>
      <c r="L1663" s="1" cm="1">
        <f t="array" ref="L1663">_xlfn.IFS(A1662&lt;&gt;Table1[[#This Row],[rok]],0,AND(L1662=0, Table1[[#This Row],[Column1]]&lt;0),Table1[[#This Row],[wiek]]*Table1[[#This Row],[rok]],L1662&lt;&gt;0,L1662,L1662=0,L1662)</f>
        <v>0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x14ac:dyDescent="0.3">
      <c r="A1664">
        <v>2029</v>
      </c>
      <c r="B1664">
        <v>46</v>
      </c>
      <c r="C1664">
        <v>196646</v>
      </c>
      <c r="D1664">
        <v>199033</v>
      </c>
      <c r="E1664">
        <v>134610</v>
      </c>
      <c r="F1664">
        <v>127674</v>
      </c>
      <c r="G1664">
        <f>Table1[[#This Row],[m_miasto]]+Table1[[#This Row],[k_miasto]]+Table1[[#This Row],[m_wies]]+Table1[[#This Row],[k_wies]]</f>
        <v>657963</v>
      </c>
      <c r="H1664">
        <f>Table1[[#This Row],[m_miasto]]+Table1[[#This Row],[k_miasto]]</f>
        <v>395679</v>
      </c>
      <c r="I1664">
        <f>Table1[[#This Row],[m_wies]]+Table1[[#This Row],[k_wies]]</f>
        <v>262284</v>
      </c>
      <c r="J1664" s="1">
        <f>Table1[[#This Row],[m_miasto]]*Table1[[#This Row],[wiek]]</f>
        <v>9045716</v>
      </c>
      <c r="K1664" s="1">
        <f>Table1[[#This Row],[m_miasto]]+Table1[[#This Row],[m_wies]]-Table1[[#This Row],[k_miasto]]-Table1[[#This Row],[k_wies]]</f>
        <v>4549</v>
      </c>
      <c r="L1664" s="1" cm="1">
        <f t="array" ref="L1664">_xlfn.IFS(A1663&lt;&gt;Table1[[#This Row],[rok]],0,AND(L1663=0, Table1[[#This Row],[Column1]]&lt;0),Table1[[#This Row],[wiek]]*Table1[[#This Row],[rok]],L1663&lt;&gt;0,L1663,L1663=0,L1663)</f>
        <v>0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x14ac:dyDescent="0.3">
      <c r="A1665">
        <v>2029</v>
      </c>
      <c r="B1665">
        <v>47</v>
      </c>
      <c r="C1665">
        <v>189316</v>
      </c>
      <c r="D1665">
        <v>191366</v>
      </c>
      <c r="E1665">
        <v>131438</v>
      </c>
      <c r="F1665">
        <v>123822</v>
      </c>
      <c r="G1665">
        <f>Table1[[#This Row],[m_miasto]]+Table1[[#This Row],[k_miasto]]+Table1[[#This Row],[m_wies]]+Table1[[#This Row],[k_wies]]</f>
        <v>635942</v>
      </c>
      <c r="H1665">
        <f>Table1[[#This Row],[m_miasto]]+Table1[[#This Row],[k_miasto]]</f>
        <v>380682</v>
      </c>
      <c r="I1665">
        <f>Table1[[#This Row],[m_wies]]+Table1[[#This Row],[k_wies]]</f>
        <v>255260</v>
      </c>
      <c r="J1665" s="1">
        <f>Table1[[#This Row],[m_miasto]]*Table1[[#This Row],[wiek]]</f>
        <v>8897852</v>
      </c>
      <c r="K1665" s="1">
        <f>Table1[[#This Row],[m_miasto]]+Table1[[#This Row],[m_wies]]-Table1[[#This Row],[k_miasto]]-Table1[[#This Row],[k_wies]]</f>
        <v>5566</v>
      </c>
      <c r="L1665" s="1" cm="1">
        <f t="array" ref="L1665">_xlfn.IFS(A1664&lt;&gt;Table1[[#This Row],[rok]],0,AND(L1664=0, Table1[[#This Row],[Column1]]&lt;0),Table1[[#This Row],[wiek]]*Table1[[#This Row],[rok]],L1664&lt;&gt;0,L1664,L1664=0,L1664)</f>
        <v>0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x14ac:dyDescent="0.3">
      <c r="A1666">
        <v>2029</v>
      </c>
      <c r="B1666">
        <v>48</v>
      </c>
      <c r="C1666">
        <v>180415</v>
      </c>
      <c r="D1666">
        <v>184379</v>
      </c>
      <c r="E1666">
        <v>124628</v>
      </c>
      <c r="F1666">
        <v>117957</v>
      </c>
      <c r="G1666">
        <f>Table1[[#This Row],[m_miasto]]+Table1[[#This Row],[k_miasto]]+Table1[[#This Row],[m_wies]]+Table1[[#This Row],[k_wies]]</f>
        <v>607379</v>
      </c>
      <c r="H1666">
        <f>Table1[[#This Row],[m_miasto]]+Table1[[#This Row],[k_miasto]]</f>
        <v>364794</v>
      </c>
      <c r="I1666">
        <f>Table1[[#This Row],[m_wies]]+Table1[[#This Row],[k_wies]]</f>
        <v>242585</v>
      </c>
      <c r="J1666" s="1">
        <f>Table1[[#This Row],[m_miasto]]*Table1[[#This Row],[wiek]]</f>
        <v>8659920</v>
      </c>
      <c r="K1666" s="1">
        <f>Table1[[#This Row],[m_miasto]]+Table1[[#This Row],[m_wies]]-Table1[[#This Row],[k_miasto]]-Table1[[#This Row],[k_wies]]</f>
        <v>2707</v>
      </c>
      <c r="L1666" s="1" cm="1">
        <f t="array" ref="L1666">_xlfn.IFS(A1665&lt;&gt;Table1[[#This Row],[rok]],0,AND(L1665=0, Table1[[#This Row],[Column1]]&lt;0),Table1[[#This Row],[wiek]]*Table1[[#This Row],[rok]],L1665&lt;&gt;0,L1665,L1665=0,L1665)</f>
        <v>0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x14ac:dyDescent="0.3">
      <c r="A1667">
        <v>2029</v>
      </c>
      <c r="B1667">
        <v>49</v>
      </c>
      <c r="C1667">
        <v>183074</v>
      </c>
      <c r="D1667">
        <v>187041</v>
      </c>
      <c r="E1667">
        <v>126200</v>
      </c>
      <c r="F1667">
        <v>120674</v>
      </c>
      <c r="G1667">
        <f>Table1[[#This Row],[m_miasto]]+Table1[[#This Row],[k_miasto]]+Table1[[#This Row],[m_wies]]+Table1[[#This Row],[k_wies]]</f>
        <v>616989</v>
      </c>
      <c r="H1667">
        <f>Table1[[#This Row],[m_miasto]]+Table1[[#This Row],[k_miasto]]</f>
        <v>370115</v>
      </c>
      <c r="I1667">
        <f>Table1[[#This Row],[m_wies]]+Table1[[#This Row],[k_wies]]</f>
        <v>246874</v>
      </c>
      <c r="J1667" s="1">
        <f>Table1[[#This Row],[m_miasto]]*Table1[[#This Row],[wiek]]</f>
        <v>8970626</v>
      </c>
      <c r="K1667" s="1">
        <f>Table1[[#This Row],[m_miasto]]+Table1[[#This Row],[m_wies]]-Table1[[#This Row],[k_miasto]]-Table1[[#This Row],[k_wies]]</f>
        <v>1559</v>
      </c>
      <c r="L1667" s="1" cm="1">
        <f t="array" ref="L1667">_xlfn.IFS(A1666&lt;&gt;Table1[[#This Row],[rok]],0,AND(L1666=0, Table1[[#This Row],[Column1]]&lt;0),Table1[[#This Row],[wiek]]*Table1[[#This Row],[rok]],L1666&lt;&gt;0,L1666,L1666=0,L1666)</f>
        <v>0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x14ac:dyDescent="0.3">
      <c r="A1668">
        <v>2029</v>
      </c>
      <c r="B1668">
        <v>50</v>
      </c>
      <c r="C1668">
        <v>182117</v>
      </c>
      <c r="D1668">
        <v>185025</v>
      </c>
      <c r="E1668">
        <v>124864</v>
      </c>
      <c r="F1668">
        <v>119129</v>
      </c>
      <c r="G1668">
        <f>Table1[[#This Row],[m_miasto]]+Table1[[#This Row],[k_miasto]]+Table1[[#This Row],[m_wies]]+Table1[[#This Row],[k_wies]]</f>
        <v>611135</v>
      </c>
      <c r="H1668">
        <f>Table1[[#This Row],[m_miasto]]+Table1[[#This Row],[k_miasto]]</f>
        <v>367142</v>
      </c>
      <c r="I1668">
        <f>Table1[[#This Row],[m_wies]]+Table1[[#This Row],[k_wies]]</f>
        <v>243993</v>
      </c>
      <c r="J1668" s="1">
        <f>Table1[[#This Row],[m_miasto]]*Table1[[#This Row],[wiek]]</f>
        <v>9105850</v>
      </c>
      <c r="K1668" s="1">
        <f>Table1[[#This Row],[m_miasto]]+Table1[[#This Row],[m_wies]]-Table1[[#This Row],[k_miasto]]-Table1[[#This Row],[k_wies]]</f>
        <v>2827</v>
      </c>
      <c r="L1668" s="1" cm="1">
        <f t="array" ref="L1668">_xlfn.IFS(A1667&lt;&gt;Table1[[#This Row],[rok]],0,AND(L1667=0, Table1[[#This Row],[Column1]]&lt;0),Table1[[#This Row],[wiek]]*Table1[[#This Row],[rok]],L1667&lt;&gt;0,L1667,L1667=0,L1667)</f>
        <v>0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x14ac:dyDescent="0.3">
      <c r="A1669">
        <v>2029</v>
      </c>
      <c r="B1669">
        <v>51</v>
      </c>
      <c r="C1669">
        <v>175103</v>
      </c>
      <c r="D1669">
        <v>179189</v>
      </c>
      <c r="E1669">
        <v>121280</v>
      </c>
      <c r="F1669">
        <v>116469</v>
      </c>
      <c r="G1669">
        <f>Table1[[#This Row],[m_miasto]]+Table1[[#This Row],[k_miasto]]+Table1[[#This Row],[m_wies]]+Table1[[#This Row],[k_wies]]</f>
        <v>592041</v>
      </c>
      <c r="H1669">
        <f>Table1[[#This Row],[m_miasto]]+Table1[[#This Row],[k_miasto]]</f>
        <v>354292</v>
      </c>
      <c r="I1669">
        <f>Table1[[#This Row],[m_wies]]+Table1[[#This Row],[k_wies]]</f>
        <v>237749</v>
      </c>
      <c r="J1669" s="1">
        <f>Table1[[#This Row],[m_miasto]]*Table1[[#This Row],[wiek]]</f>
        <v>8930253</v>
      </c>
      <c r="K1669" s="1">
        <f>Table1[[#This Row],[m_miasto]]+Table1[[#This Row],[m_wies]]-Table1[[#This Row],[k_miasto]]-Table1[[#This Row],[k_wies]]</f>
        <v>725</v>
      </c>
      <c r="L1669" s="1" cm="1">
        <f t="array" ref="L1669">_xlfn.IFS(A1668&lt;&gt;Table1[[#This Row],[rok]],0,AND(L1668=0, Table1[[#This Row],[Column1]]&lt;0),Table1[[#This Row],[wiek]]*Table1[[#This Row],[rok]],L1668&lt;&gt;0,L1668,L1668=0,L1668)</f>
        <v>0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x14ac:dyDescent="0.3">
      <c r="A1670">
        <v>2029</v>
      </c>
      <c r="B1670">
        <v>52</v>
      </c>
      <c r="C1670">
        <v>172068</v>
      </c>
      <c r="D1670">
        <v>176941</v>
      </c>
      <c r="E1670">
        <v>120630</v>
      </c>
      <c r="F1670">
        <v>115615</v>
      </c>
      <c r="G1670">
        <f>Table1[[#This Row],[m_miasto]]+Table1[[#This Row],[k_miasto]]+Table1[[#This Row],[m_wies]]+Table1[[#This Row],[k_wies]]</f>
        <v>585254</v>
      </c>
      <c r="H1670">
        <f>Table1[[#This Row],[m_miasto]]+Table1[[#This Row],[k_miasto]]</f>
        <v>349009</v>
      </c>
      <c r="I1670">
        <f>Table1[[#This Row],[m_wies]]+Table1[[#This Row],[k_wies]]</f>
        <v>236245</v>
      </c>
      <c r="J1670" s="1">
        <f>Table1[[#This Row],[m_miasto]]*Table1[[#This Row],[wiek]]</f>
        <v>8947536</v>
      </c>
      <c r="K1670" s="1">
        <f>Table1[[#This Row],[m_miasto]]+Table1[[#This Row],[m_wies]]-Table1[[#This Row],[k_miasto]]-Table1[[#This Row],[k_wies]]</f>
        <v>142</v>
      </c>
      <c r="L1670" s="1" cm="1">
        <f t="array" ref="L1670">_xlfn.IFS(A1669&lt;&gt;Table1[[#This Row],[rok]],0,AND(L1669=0, Table1[[#This Row],[Column1]]&lt;0),Table1[[#This Row],[wiek]]*Table1[[#This Row],[rok]],L1669&lt;&gt;0,L1669,L1669=0,L1669)</f>
        <v>0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x14ac:dyDescent="0.3">
      <c r="A1671">
        <v>2029</v>
      </c>
      <c r="B1671">
        <v>53</v>
      </c>
      <c r="C1671">
        <v>170398</v>
      </c>
      <c r="D1671">
        <v>177380</v>
      </c>
      <c r="E1671">
        <v>121173</v>
      </c>
      <c r="F1671">
        <v>116101</v>
      </c>
      <c r="G1671">
        <f>Table1[[#This Row],[m_miasto]]+Table1[[#This Row],[k_miasto]]+Table1[[#This Row],[m_wies]]+Table1[[#This Row],[k_wies]]</f>
        <v>585052</v>
      </c>
      <c r="H1671">
        <f>Table1[[#This Row],[m_miasto]]+Table1[[#This Row],[k_miasto]]</f>
        <v>347778</v>
      </c>
      <c r="I1671">
        <f>Table1[[#This Row],[m_wies]]+Table1[[#This Row],[k_wies]]</f>
        <v>237274</v>
      </c>
      <c r="J1671" s="1">
        <f>Table1[[#This Row],[m_miasto]]*Table1[[#This Row],[wiek]]</f>
        <v>9031094</v>
      </c>
      <c r="K1671" s="1">
        <f>Table1[[#This Row],[m_miasto]]+Table1[[#This Row],[m_wies]]-Table1[[#This Row],[k_miasto]]-Table1[[#This Row],[k_wies]]</f>
        <v>-1910</v>
      </c>
      <c r="L1671" s="1" cm="1">
        <f t="array" ref="L1671">_xlfn.IFS(A1670&lt;&gt;Table1[[#This Row],[rok]],0,AND(L1670=0, Table1[[#This Row],[Column1]]&lt;0),Table1[[#This Row],[wiek]]*Table1[[#This Row],[rok]],L1670&lt;&gt;0,L1670,L1670=0,L1670)</f>
        <v>107537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x14ac:dyDescent="0.3">
      <c r="A1672">
        <v>2029</v>
      </c>
      <c r="B1672">
        <v>54</v>
      </c>
      <c r="C1672">
        <v>162380</v>
      </c>
      <c r="D1672">
        <v>168819</v>
      </c>
      <c r="E1672">
        <v>117417</v>
      </c>
      <c r="F1672">
        <v>114079</v>
      </c>
      <c r="G1672">
        <f>Table1[[#This Row],[m_miasto]]+Table1[[#This Row],[k_miasto]]+Table1[[#This Row],[m_wies]]+Table1[[#This Row],[k_wies]]</f>
        <v>562695</v>
      </c>
      <c r="H1672">
        <f>Table1[[#This Row],[m_miasto]]+Table1[[#This Row],[k_miasto]]</f>
        <v>331199</v>
      </c>
      <c r="I1672">
        <f>Table1[[#This Row],[m_wies]]+Table1[[#This Row],[k_wies]]</f>
        <v>231496</v>
      </c>
      <c r="J1672" s="1">
        <f>Table1[[#This Row],[m_miasto]]*Table1[[#This Row],[wiek]]</f>
        <v>8768520</v>
      </c>
      <c r="K1672" s="1">
        <f>Table1[[#This Row],[m_miasto]]+Table1[[#This Row],[m_wies]]-Table1[[#This Row],[k_miasto]]-Table1[[#This Row],[k_wies]]</f>
        <v>-3101</v>
      </c>
      <c r="L1672" s="1" cm="1">
        <f t="array" ref="L1672">_xlfn.IFS(A1671&lt;&gt;Table1[[#This Row],[rok]],0,AND(L1671=0, Table1[[#This Row],[Column1]]&lt;0),Table1[[#This Row],[wiek]]*Table1[[#This Row],[rok]],L1671&lt;&gt;0,L1671,L1671=0,L1671)</f>
        <v>107537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x14ac:dyDescent="0.3">
      <c r="A1673">
        <v>2029</v>
      </c>
      <c r="B1673">
        <v>55</v>
      </c>
      <c r="C1673">
        <v>154012</v>
      </c>
      <c r="D1673">
        <v>160814</v>
      </c>
      <c r="E1673">
        <v>114482</v>
      </c>
      <c r="F1673">
        <v>110814</v>
      </c>
      <c r="G1673">
        <f>Table1[[#This Row],[m_miasto]]+Table1[[#This Row],[k_miasto]]+Table1[[#This Row],[m_wies]]+Table1[[#This Row],[k_wies]]</f>
        <v>540122</v>
      </c>
      <c r="H1673">
        <f>Table1[[#This Row],[m_miasto]]+Table1[[#This Row],[k_miasto]]</f>
        <v>314826</v>
      </c>
      <c r="I1673">
        <f>Table1[[#This Row],[m_wies]]+Table1[[#This Row],[k_wies]]</f>
        <v>225296</v>
      </c>
      <c r="J1673" s="1">
        <f>Table1[[#This Row],[m_miasto]]*Table1[[#This Row],[wiek]]</f>
        <v>8470660</v>
      </c>
      <c r="K1673" s="1">
        <f>Table1[[#This Row],[m_miasto]]+Table1[[#This Row],[m_wies]]-Table1[[#This Row],[k_miasto]]-Table1[[#This Row],[k_wies]]</f>
        <v>-3134</v>
      </c>
      <c r="L1673" s="1" cm="1">
        <f t="array" ref="L1673">_xlfn.IFS(A1672&lt;&gt;Table1[[#This Row],[rok]],0,AND(L1672=0, Table1[[#This Row],[Column1]]&lt;0),Table1[[#This Row],[wiek]]*Table1[[#This Row],[rok]],L1672&lt;&gt;0,L1672,L1672=0,L1672)</f>
        <v>107537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x14ac:dyDescent="0.3">
      <c r="A1674">
        <v>2029</v>
      </c>
      <c r="B1674">
        <v>56</v>
      </c>
      <c r="C1674">
        <v>145617</v>
      </c>
      <c r="D1674">
        <v>153381</v>
      </c>
      <c r="E1674">
        <v>109921</v>
      </c>
      <c r="F1674">
        <v>107616</v>
      </c>
      <c r="G1674">
        <f>Table1[[#This Row],[m_miasto]]+Table1[[#This Row],[k_miasto]]+Table1[[#This Row],[m_wies]]+Table1[[#This Row],[k_wies]]</f>
        <v>516535</v>
      </c>
      <c r="H1674">
        <f>Table1[[#This Row],[m_miasto]]+Table1[[#This Row],[k_miasto]]</f>
        <v>298998</v>
      </c>
      <c r="I1674">
        <f>Table1[[#This Row],[m_wies]]+Table1[[#This Row],[k_wies]]</f>
        <v>217537</v>
      </c>
      <c r="J1674" s="1">
        <f>Table1[[#This Row],[m_miasto]]*Table1[[#This Row],[wiek]]</f>
        <v>8154552</v>
      </c>
      <c r="K1674" s="1">
        <f>Table1[[#This Row],[m_miasto]]+Table1[[#This Row],[m_wies]]-Table1[[#This Row],[k_miasto]]-Table1[[#This Row],[k_wies]]</f>
        <v>-5459</v>
      </c>
      <c r="L1674" s="1" cm="1">
        <f t="array" ref="L1674">_xlfn.IFS(A1673&lt;&gt;Table1[[#This Row],[rok]],0,AND(L1673=0, Table1[[#This Row],[Column1]]&lt;0),Table1[[#This Row],[wiek]]*Table1[[#This Row],[rok]],L1673&lt;&gt;0,L1673,L1673=0,L1673)</f>
        <v>107537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x14ac:dyDescent="0.3">
      <c r="A1675">
        <v>2029</v>
      </c>
      <c r="B1675">
        <v>57</v>
      </c>
      <c r="C1675">
        <v>138598</v>
      </c>
      <c r="D1675">
        <v>146393</v>
      </c>
      <c r="E1675">
        <v>105812</v>
      </c>
      <c r="F1675">
        <v>104166</v>
      </c>
      <c r="G1675">
        <f>Table1[[#This Row],[m_miasto]]+Table1[[#This Row],[k_miasto]]+Table1[[#This Row],[m_wies]]+Table1[[#This Row],[k_wies]]</f>
        <v>494969</v>
      </c>
      <c r="H1675">
        <f>Table1[[#This Row],[m_miasto]]+Table1[[#This Row],[k_miasto]]</f>
        <v>284991</v>
      </c>
      <c r="I1675">
        <f>Table1[[#This Row],[m_wies]]+Table1[[#This Row],[k_wies]]</f>
        <v>209978</v>
      </c>
      <c r="J1675" s="1">
        <f>Table1[[#This Row],[m_miasto]]*Table1[[#This Row],[wiek]]</f>
        <v>7900086</v>
      </c>
      <c r="K1675" s="1">
        <f>Table1[[#This Row],[m_miasto]]+Table1[[#This Row],[m_wies]]-Table1[[#This Row],[k_miasto]]-Table1[[#This Row],[k_wies]]</f>
        <v>-6149</v>
      </c>
      <c r="L1675" s="1" cm="1">
        <f t="array" ref="L1675">_xlfn.IFS(A1674&lt;&gt;Table1[[#This Row],[rok]],0,AND(L1674=0, Table1[[#This Row],[Column1]]&lt;0),Table1[[#This Row],[wiek]]*Table1[[#This Row],[rok]],L1674&lt;&gt;0,L1674,L1674=0,L1674)</f>
        <v>107537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x14ac:dyDescent="0.3">
      <c r="A1676">
        <v>2029</v>
      </c>
      <c r="B1676">
        <v>58</v>
      </c>
      <c r="C1676">
        <v>130090</v>
      </c>
      <c r="D1676">
        <v>140052</v>
      </c>
      <c r="E1676">
        <v>101889</v>
      </c>
      <c r="F1676">
        <v>100907</v>
      </c>
      <c r="G1676">
        <f>Table1[[#This Row],[m_miasto]]+Table1[[#This Row],[k_miasto]]+Table1[[#This Row],[m_wies]]+Table1[[#This Row],[k_wies]]</f>
        <v>472938</v>
      </c>
      <c r="H1676">
        <f>Table1[[#This Row],[m_miasto]]+Table1[[#This Row],[k_miasto]]</f>
        <v>270142</v>
      </c>
      <c r="I1676">
        <f>Table1[[#This Row],[m_wies]]+Table1[[#This Row],[k_wies]]</f>
        <v>202796</v>
      </c>
      <c r="J1676" s="1">
        <f>Table1[[#This Row],[m_miasto]]*Table1[[#This Row],[wiek]]</f>
        <v>7545220</v>
      </c>
      <c r="K1676" s="1">
        <f>Table1[[#This Row],[m_miasto]]+Table1[[#This Row],[m_wies]]-Table1[[#This Row],[k_miasto]]-Table1[[#This Row],[k_wies]]</f>
        <v>-8980</v>
      </c>
      <c r="L1676" s="1" cm="1">
        <f t="array" ref="L1676">_xlfn.IFS(A1675&lt;&gt;Table1[[#This Row],[rok]],0,AND(L1675=0, Table1[[#This Row],[Column1]]&lt;0),Table1[[#This Row],[wiek]]*Table1[[#This Row],[rok]],L1675&lt;&gt;0,L1675,L1675=0,L1675)</f>
        <v>107537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x14ac:dyDescent="0.3">
      <c r="A1677">
        <v>2029</v>
      </c>
      <c r="B1677">
        <v>59</v>
      </c>
      <c r="C1677">
        <v>125284</v>
      </c>
      <c r="D1677">
        <v>135648</v>
      </c>
      <c r="E1677">
        <v>98357</v>
      </c>
      <c r="F1677">
        <v>96589</v>
      </c>
      <c r="G1677">
        <f>Table1[[#This Row],[m_miasto]]+Table1[[#This Row],[k_miasto]]+Table1[[#This Row],[m_wies]]+Table1[[#This Row],[k_wies]]</f>
        <v>455878</v>
      </c>
      <c r="H1677">
        <f>Table1[[#This Row],[m_miasto]]+Table1[[#This Row],[k_miasto]]</f>
        <v>260932</v>
      </c>
      <c r="I1677">
        <f>Table1[[#This Row],[m_wies]]+Table1[[#This Row],[k_wies]]</f>
        <v>194946</v>
      </c>
      <c r="J1677" s="1">
        <f>Table1[[#This Row],[m_miasto]]*Table1[[#This Row],[wiek]]</f>
        <v>7391756</v>
      </c>
      <c r="K1677" s="1">
        <f>Table1[[#This Row],[m_miasto]]+Table1[[#This Row],[m_wies]]-Table1[[#This Row],[k_miasto]]-Table1[[#This Row],[k_wies]]</f>
        <v>-8596</v>
      </c>
      <c r="L1677" s="1" cm="1">
        <f t="array" ref="L1677">_xlfn.IFS(A1676&lt;&gt;Table1[[#This Row],[rok]],0,AND(L1676=0, Table1[[#This Row],[Column1]]&lt;0),Table1[[#This Row],[wiek]]*Table1[[#This Row],[rok]],L1676&lt;&gt;0,L1676,L1676=0,L1676)</f>
        <v>107537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x14ac:dyDescent="0.3">
      <c r="A1678">
        <v>2029</v>
      </c>
      <c r="B1678">
        <v>60</v>
      </c>
      <c r="C1678">
        <v>117985</v>
      </c>
      <c r="D1678">
        <v>129719</v>
      </c>
      <c r="E1678">
        <v>94469</v>
      </c>
      <c r="F1678">
        <v>94111</v>
      </c>
      <c r="G1678">
        <f>Table1[[#This Row],[m_miasto]]+Table1[[#This Row],[k_miasto]]+Table1[[#This Row],[m_wies]]+Table1[[#This Row],[k_wies]]</f>
        <v>436284</v>
      </c>
      <c r="H1678">
        <f>Table1[[#This Row],[m_miasto]]+Table1[[#This Row],[k_miasto]]</f>
        <v>247704</v>
      </c>
      <c r="I1678">
        <f>Table1[[#This Row],[m_wies]]+Table1[[#This Row],[k_wies]]</f>
        <v>188580</v>
      </c>
      <c r="J1678" s="1">
        <f>Table1[[#This Row],[m_miasto]]*Table1[[#This Row],[wiek]]</f>
        <v>7079100</v>
      </c>
      <c r="K1678" s="1">
        <f>Table1[[#This Row],[m_miasto]]+Table1[[#This Row],[m_wies]]-Table1[[#This Row],[k_miasto]]-Table1[[#This Row],[k_wies]]</f>
        <v>-11376</v>
      </c>
      <c r="L1678" s="1" cm="1">
        <f t="array" ref="L1678">_xlfn.IFS(A1677&lt;&gt;Table1[[#This Row],[rok]],0,AND(L1677=0, Table1[[#This Row],[Column1]]&lt;0),Table1[[#This Row],[wiek]]*Table1[[#This Row],[rok]],L1677&lt;&gt;0,L1677,L1677=0,L1677)</f>
        <v>107537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x14ac:dyDescent="0.3">
      <c r="A1679">
        <v>2029</v>
      </c>
      <c r="B1679">
        <v>61</v>
      </c>
      <c r="C1679">
        <v>114318</v>
      </c>
      <c r="D1679">
        <v>127111</v>
      </c>
      <c r="E1679">
        <v>92375</v>
      </c>
      <c r="F1679">
        <v>91945</v>
      </c>
      <c r="G1679">
        <f>Table1[[#This Row],[m_miasto]]+Table1[[#This Row],[k_miasto]]+Table1[[#This Row],[m_wies]]+Table1[[#This Row],[k_wies]]</f>
        <v>425749</v>
      </c>
      <c r="H1679">
        <f>Table1[[#This Row],[m_miasto]]+Table1[[#This Row],[k_miasto]]</f>
        <v>241429</v>
      </c>
      <c r="I1679">
        <f>Table1[[#This Row],[m_wies]]+Table1[[#This Row],[k_wies]]</f>
        <v>184320</v>
      </c>
      <c r="J1679" s="1">
        <f>Table1[[#This Row],[m_miasto]]*Table1[[#This Row],[wiek]]</f>
        <v>6973398</v>
      </c>
      <c r="K1679" s="1">
        <f>Table1[[#This Row],[m_miasto]]+Table1[[#This Row],[m_wies]]-Table1[[#This Row],[k_miasto]]-Table1[[#This Row],[k_wies]]</f>
        <v>-12363</v>
      </c>
      <c r="L1679" s="1" cm="1">
        <f t="array" ref="L1679">_xlfn.IFS(A1678&lt;&gt;Table1[[#This Row],[rok]],0,AND(L1678=0, Table1[[#This Row],[Column1]]&lt;0),Table1[[#This Row],[wiek]]*Table1[[#This Row],[rok]],L1678&lt;&gt;0,L1678,L1678=0,L1678)</f>
        <v>107537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x14ac:dyDescent="0.3">
      <c r="A1680">
        <v>2029</v>
      </c>
      <c r="B1680">
        <v>62</v>
      </c>
      <c r="C1680">
        <v>111105</v>
      </c>
      <c r="D1680">
        <v>125810</v>
      </c>
      <c r="E1680">
        <v>91068</v>
      </c>
      <c r="F1680">
        <v>90550</v>
      </c>
      <c r="G1680">
        <f>Table1[[#This Row],[m_miasto]]+Table1[[#This Row],[k_miasto]]+Table1[[#This Row],[m_wies]]+Table1[[#This Row],[k_wies]]</f>
        <v>418533</v>
      </c>
      <c r="H1680">
        <f>Table1[[#This Row],[m_miasto]]+Table1[[#This Row],[k_miasto]]</f>
        <v>236915</v>
      </c>
      <c r="I1680">
        <f>Table1[[#This Row],[m_wies]]+Table1[[#This Row],[k_wies]]</f>
        <v>181618</v>
      </c>
      <c r="J1680" s="1">
        <f>Table1[[#This Row],[m_miasto]]*Table1[[#This Row],[wiek]]</f>
        <v>6888510</v>
      </c>
      <c r="K1680" s="1">
        <f>Table1[[#This Row],[m_miasto]]+Table1[[#This Row],[m_wies]]-Table1[[#This Row],[k_miasto]]-Table1[[#This Row],[k_wies]]</f>
        <v>-14187</v>
      </c>
      <c r="L1680" s="1" cm="1">
        <f t="array" ref="L1680">_xlfn.IFS(A1679&lt;&gt;Table1[[#This Row],[rok]],0,AND(L1679=0, Table1[[#This Row],[Column1]]&lt;0),Table1[[#This Row],[wiek]]*Table1[[#This Row],[rok]],L1679&lt;&gt;0,L1679,L1679=0,L1679)</f>
        <v>107537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x14ac:dyDescent="0.3">
      <c r="A1681">
        <v>2029</v>
      </c>
      <c r="B1681">
        <v>63</v>
      </c>
      <c r="C1681">
        <v>110601</v>
      </c>
      <c r="D1681">
        <v>127456</v>
      </c>
      <c r="E1681">
        <v>89874</v>
      </c>
      <c r="F1681">
        <v>89447</v>
      </c>
      <c r="G1681">
        <f>Table1[[#This Row],[m_miasto]]+Table1[[#This Row],[k_miasto]]+Table1[[#This Row],[m_wies]]+Table1[[#This Row],[k_wies]]</f>
        <v>417378</v>
      </c>
      <c r="H1681">
        <f>Table1[[#This Row],[m_miasto]]+Table1[[#This Row],[k_miasto]]</f>
        <v>238057</v>
      </c>
      <c r="I1681">
        <f>Table1[[#This Row],[m_wies]]+Table1[[#This Row],[k_wies]]</f>
        <v>179321</v>
      </c>
      <c r="J1681" s="1">
        <f>Table1[[#This Row],[m_miasto]]*Table1[[#This Row],[wiek]]</f>
        <v>6967863</v>
      </c>
      <c r="K1681" s="1">
        <f>Table1[[#This Row],[m_miasto]]+Table1[[#This Row],[m_wies]]-Table1[[#This Row],[k_miasto]]-Table1[[#This Row],[k_wies]]</f>
        <v>-16428</v>
      </c>
      <c r="L1681" s="1" cm="1">
        <f t="array" ref="L1681">_xlfn.IFS(A1680&lt;&gt;Table1[[#This Row],[rok]],0,AND(L1680=0, Table1[[#This Row],[Column1]]&lt;0),Table1[[#This Row],[wiek]]*Table1[[#This Row],[rok]],L1680&lt;&gt;0,L1680,L1680=0,L1680)</f>
        <v>107537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x14ac:dyDescent="0.3">
      <c r="A1682">
        <v>2029</v>
      </c>
      <c r="B1682">
        <v>64</v>
      </c>
      <c r="C1682">
        <v>110299</v>
      </c>
      <c r="D1682">
        <v>129032</v>
      </c>
      <c r="E1682">
        <v>89685</v>
      </c>
      <c r="F1682">
        <v>89517</v>
      </c>
      <c r="G1682">
        <f>Table1[[#This Row],[m_miasto]]+Table1[[#This Row],[k_miasto]]+Table1[[#This Row],[m_wies]]+Table1[[#This Row],[k_wies]]</f>
        <v>418533</v>
      </c>
      <c r="H1682">
        <f>Table1[[#This Row],[m_miasto]]+Table1[[#This Row],[k_miasto]]</f>
        <v>239331</v>
      </c>
      <c r="I1682">
        <f>Table1[[#This Row],[m_wies]]+Table1[[#This Row],[k_wies]]</f>
        <v>179202</v>
      </c>
      <c r="J1682" s="1">
        <f>Table1[[#This Row],[m_miasto]]*Table1[[#This Row],[wiek]]</f>
        <v>7059136</v>
      </c>
      <c r="K1682" s="1">
        <f>Table1[[#This Row],[m_miasto]]+Table1[[#This Row],[m_wies]]-Table1[[#This Row],[k_miasto]]-Table1[[#This Row],[k_wies]]</f>
        <v>-18565</v>
      </c>
      <c r="L1682" s="1" cm="1">
        <f t="array" ref="L1682">_xlfn.IFS(A1681&lt;&gt;Table1[[#This Row],[rok]],0,AND(L1681=0, Table1[[#This Row],[Column1]]&lt;0),Table1[[#This Row],[wiek]]*Table1[[#This Row],[rok]],L1681&lt;&gt;0,L1681,L1681=0,L1681)</f>
        <v>107537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x14ac:dyDescent="0.3">
      <c r="A1683">
        <v>2029</v>
      </c>
      <c r="B1683">
        <v>65</v>
      </c>
      <c r="C1683">
        <v>111743</v>
      </c>
      <c r="D1683">
        <v>133022</v>
      </c>
      <c r="E1683">
        <v>89424</v>
      </c>
      <c r="F1683">
        <v>89478</v>
      </c>
      <c r="G1683">
        <f>Table1[[#This Row],[m_miasto]]+Table1[[#This Row],[k_miasto]]+Table1[[#This Row],[m_wies]]+Table1[[#This Row],[k_wies]]</f>
        <v>423667</v>
      </c>
      <c r="H1683">
        <f>Table1[[#This Row],[m_miasto]]+Table1[[#This Row],[k_miasto]]</f>
        <v>244765</v>
      </c>
      <c r="I1683">
        <f>Table1[[#This Row],[m_wies]]+Table1[[#This Row],[k_wies]]</f>
        <v>178902</v>
      </c>
      <c r="J1683" s="1">
        <f>Table1[[#This Row],[m_miasto]]*Table1[[#This Row],[wiek]]</f>
        <v>7263295</v>
      </c>
      <c r="K1683" s="1">
        <f>Table1[[#This Row],[m_miasto]]+Table1[[#This Row],[m_wies]]-Table1[[#This Row],[k_miasto]]-Table1[[#This Row],[k_wies]]</f>
        <v>-21333</v>
      </c>
      <c r="L1683" s="1" cm="1">
        <f t="array" ref="L1683">_xlfn.IFS(A1682&lt;&gt;Table1[[#This Row],[rok]],0,AND(L1682=0, Table1[[#This Row],[Column1]]&lt;0),Table1[[#This Row],[wiek]]*Table1[[#This Row],[rok]],L1682&lt;&gt;0,L1682,L1682=0,L1682)</f>
        <v>107537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x14ac:dyDescent="0.3">
      <c r="A1684">
        <v>2029</v>
      </c>
      <c r="B1684">
        <v>66</v>
      </c>
      <c r="C1684">
        <v>112203</v>
      </c>
      <c r="D1684">
        <v>136235</v>
      </c>
      <c r="E1684">
        <v>88991</v>
      </c>
      <c r="F1684">
        <v>90543</v>
      </c>
      <c r="G1684">
        <f>Table1[[#This Row],[m_miasto]]+Table1[[#This Row],[k_miasto]]+Table1[[#This Row],[m_wies]]+Table1[[#This Row],[k_wies]]</f>
        <v>427972</v>
      </c>
      <c r="H1684">
        <f>Table1[[#This Row],[m_miasto]]+Table1[[#This Row],[k_miasto]]</f>
        <v>248438</v>
      </c>
      <c r="I1684">
        <f>Table1[[#This Row],[m_wies]]+Table1[[#This Row],[k_wies]]</f>
        <v>179534</v>
      </c>
      <c r="J1684" s="1">
        <f>Table1[[#This Row],[m_miasto]]*Table1[[#This Row],[wiek]]</f>
        <v>7405398</v>
      </c>
      <c r="K1684" s="1">
        <f>Table1[[#This Row],[m_miasto]]+Table1[[#This Row],[m_wies]]-Table1[[#This Row],[k_miasto]]-Table1[[#This Row],[k_wies]]</f>
        <v>-25584</v>
      </c>
      <c r="L1684" s="1" cm="1">
        <f t="array" ref="L1684">_xlfn.IFS(A1683&lt;&gt;Table1[[#This Row],[rok]],0,AND(L1683=0, Table1[[#This Row],[Column1]]&lt;0),Table1[[#This Row],[wiek]]*Table1[[#This Row],[rok]],L1683&lt;&gt;0,L1683,L1683=0,L1683)</f>
        <v>107537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x14ac:dyDescent="0.3">
      <c r="A1685">
        <v>2029</v>
      </c>
      <c r="B1685">
        <v>67</v>
      </c>
      <c r="C1685">
        <v>111631</v>
      </c>
      <c r="D1685">
        <v>137819</v>
      </c>
      <c r="E1685">
        <v>87627</v>
      </c>
      <c r="F1685">
        <v>89627</v>
      </c>
      <c r="G1685">
        <f>Table1[[#This Row],[m_miasto]]+Table1[[#This Row],[k_miasto]]+Table1[[#This Row],[m_wies]]+Table1[[#This Row],[k_wies]]</f>
        <v>426704</v>
      </c>
      <c r="H1685">
        <f>Table1[[#This Row],[m_miasto]]+Table1[[#This Row],[k_miasto]]</f>
        <v>249450</v>
      </c>
      <c r="I1685">
        <f>Table1[[#This Row],[m_wies]]+Table1[[#This Row],[k_wies]]</f>
        <v>177254</v>
      </c>
      <c r="J1685" s="1">
        <f>Table1[[#This Row],[m_miasto]]*Table1[[#This Row],[wiek]]</f>
        <v>7479277</v>
      </c>
      <c r="K1685" s="1">
        <f>Table1[[#This Row],[m_miasto]]+Table1[[#This Row],[m_wies]]-Table1[[#This Row],[k_miasto]]-Table1[[#This Row],[k_wies]]</f>
        <v>-28188</v>
      </c>
      <c r="L1685" s="1" cm="1">
        <f t="array" ref="L1685">_xlfn.IFS(A1684&lt;&gt;Table1[[#This Row],[rok]],0,AND(L1684=0, Table1[[#This Row],[Column1]]&lt;0),Table1[[#This Row],[wiek]]*Table1[[#This Row],[rok]],L1684&lt;&gt;0,L1684,L1684=0,L1684)</f>
        <v>107537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x14ac:dyDescent="0.3">
      <c r="A1686">
        <v>2029</v>
      </c>
      <c r="B1686">
        <v>68</v>
      </c>
      <c r="C1686">
        <v>114377</v>
      </c>
      <c r="D1686">
        <v>144704</v>
      </c>
      <c r="E1686">
        <v>87400</v>
      </c>
      <c r="F1686">
        <v>90479</v>
      </c>
      <c r="G1686">
        <f>Table1[[#This Row],[m_miasto]]+Table1[[#This Row],[k_miasto]]+Table1[[#This Row],[m_wies]]+Table1[[#This Row],[k_wies]]</f>
        <v>436960</v>
      </c>
      <c r="H1686">
        <f>Table1[[#This Row],[m_miasto]]+Table1[[#This Row],[k_miasto]]</f>
        <v>259081</v>
      </c>
      <c r="I1686">
        <f>Table1[[#This Row],[m_wies]]+Table1[[#This Row],[k_wies]]</f>
        <v>177879</v>
      </c>
      <c r="J1686" s="1">
        <f>Table1[[#This Row],[m_miasto]]*Table1[[#This Row],[wiek]]</f>
        <v>7777636</v>
      </c>
      <c r="K1686" s="1">
        <f>Table1[[#This Row],[m_miasto]]+Table1[[#This Row],[m_wies]]-Table1[[#This Row],[k_miasto]]-Table1[[#This Row],[k_wies]]</f>
        <v>-33406</v>
      </c>
      <c r="L1686" s="1" cm="1">
        <f t="array" ref="L1686">_xlfn.IFS(A1685&lt;&gt;Table1[[#This Row],[rok]],0,AND(L1685=0, Table1[[#This Row],[Column1]]&lt;0),Table1[[#This Row],[wiek]]*Table1[[#This Row],[rok]],L1685&lt;&gt;0,L1685,L1685=0,L1685)</f>
        <v>107537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x14ac:dyDescent="0.3">
      <c r="A1687">
        <v>2029</v>
      </c>
      <c r="B1687">
        <v>69</v>
      </c>
      <c r="C1687">
        <v>118953</v>
      </c>
      <c r="D1687">
        <v>154834</v>
      </c>
      <c r="E1687">
        <v>88578</v>
      </c>
      <c r="F1687">
        <v>92916</v>
      </c>
      <c r="G1687">
        <f>Table1[[#This Row],[m_miasto]]+Table1[[#This Row],[k_miasto]]+Table1[[#This Row],[m_wies]]+Table1[[#This Row],[k_wies]]</f>
        <v>455281</v>
      </c>
      <c r="H1687">
        <f>Table1[[#This Row],[m_miasto]]+Table1[[#This Row],[k_miasto]]</f>
        <v>273787</v>
      </c>
      <c r="I1687">
        <f>Table1[[#This Row],[m_wies]]+Table1[[#This Row],[k_wies]]</f>
        <v>181494</v>
      </c>
      <c r="J1687" s="1">
        <f>Table1[[#This Row],[m_miasto]]*Table1[[#This Row],[wiek]]</f>
        <v>8207757</v>
      </c>
      <c r="K1687" s="1">
        <f>Table1[[#This Row],[m_miasto]]+Table1[[#This Row],[m_wies]]-Table1[[#This Row],[k_miasto]]-Table1[[#This Row],[k_wies]]</f>
        <v>-40219</v>
      </c>
      <c r="L1687" s="1" cm="1">
        <f t="array" ref="L1687">_xlfn.IFS(A1686&lt;&gt;Table1[[#This Row],[rok]],0,AND(L1686=0, Table1[[#This Row],[Column1]]&lt;0),Table1[[#This Row],[wiek]]*Table1[[#This Row],[rok]],L1686&lt;&gt;0,L1686,L1686=0,L1686)</f>
        <v>107537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x14ac:dyDescent="0.3">
      <c r="A1688">
        <v>2029</v>
      </c>
      <c r="B1688">
        <v>70</v>
      </c>
      <c r="C1688">
        <v>125284</v>
      </c>
      <c r="D1688">
        <v>166122</v>
      </c>
      <c r="E1688">
        <v>90240</v>
      </c>
      <c r="F1688">
        <v>95691</v>
      </c>
      <c r="G1688">
        <f>Table1[[#This Row],[m_miasto]]+Table1[[#This Row],[k_miasto]]+Table1[[#This Row],[m_wies]]+Table1[[#This Row],[k_wies]]</f>
        <v>477337</v>
      </c>
      <c r="H1688">
        <f>Table1[[#This Row],[m_miasto]]+Table1[[#This Row],[k_miasto]]</f>
        <v>291406</v>
      </c>
      <c r="I1688">
        <f>Table1[[#This Row],[m_wies]]+Table1[[#This Row],[k_wies]]</f>
        <v>185931</v>
      </c>
      <c r="J1688" s="1">
        <f>Table1[[#This Row],[m_miasto]]*Table1[[#This Row],[wiek]]</f>
        <v>8769880</v>
      </c>
      <c r="K1688" s="1">
        <f>Table1[[#This Row],[m_miasto]]+Table1[[#This Row],[m_wies]]-Table1[[#This Row],[k_miasto]]-Table1[[#This Row],[k_wies]]</f>
        <v>-46289</v>
      </c>
      <c r="L1688" s="1" cm="1">
        <f t="array" ref="L1688">_xlfn.IFS(A1687&lt;&gt;Table1[[#This Row],[rok]],0,AND(L1687=0, Table1[[#This Row],[Column1]]&lt;0),Table1[[#This Row],[wiek]]*Table1[[#This Row],[rok]],L1687&lt;&gt;0,L1687,L1687=0,L1687)</f>
        <v>107537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x14ac:dyDescent="0.3">
      <c r="A1689">
        <v>2029</v>
      </c>
      <c r="B1689">
        <v>71</v>
      </c>
      <c r="C1689">
        <v>128848</v>
      </c>
      <c r="D1689">
        <v>173383</v>
      </c>
      <c r="E1689">
        <v>87476</v>
      </c>
      <c r="F1689">
        <v>95203</v>
      </c>
      <c r="G1689">
        <f>Table1[[#This Row],[m_miasto]]+Table1[[#This Row],[k_miasto]]+Table1[[#This Row],[m_wies]]+Table1[[#This Row],[k_wies]]</f>
        <v>484910</v>
      </c>
      <c r="H1689">
        <f>Table1[[#This Row],[m_miasto]]+Table1[[#This Row],[k_miasto]]</f>
        <v>302231</v>
      </c>
      <c r="I1689">
        <f>Table1[[#This Row],[m_wies]]+Table1[[#This Row],[k_wies]]</f>
        <v>182679</v>
      </c>
      <c r="J1689" s="1">
        <f>Table1[[#This Row],[m_miasto]]*Table1[[#This Row],[wiek]]</f>
        <v>9148208</v>
      </c>
      <c r="K1689" s="1">
        <f>Table1[[#This Row],[m_miasto]]+Table1[[#This Row],[m_wies]]-Table1[[#This Row],[k_miasto]]-Table1[[#This Row],[k_wies]]</f>
        <v>-52262</v>
      </c>
      <c r="L1689" s="1" cm="1">
        <f t="array" ref="L1689">_xlfn.IFS(A1688&lt;&gt;Table1[[#This Row],[rok]],0,AND(L1688=0, Table1[[#This Row],[Column1]]&lt;0),Table1[[#This Row],[wiek]]*Table1[[#This Row],[rok]],L1688&lt;&gt;0,L1688,L1688=0,L1688)</f>
        <v>107537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x14ac:dyDescent="0.3">
      <c r="A1690">
        <v>2029</v>
      </c>
      <c r="B1690">
        <v>72</v>
      </c>
      <c r="C1690">
        <v>128131</v>
      </c>
      <c r="D1690">
        <v>177485</v>
      </c>
      <c r="E1690">
        <v>84301</v>
      </c>
      <c r="F1690">
        <v>93241</v>
      </c>
      <c r="G1690">
        <f>Table1[[#This Row],[m_miasto]]+Table1[[#This Row],[k_miasto]]+Table1[[#This Row],[m_wies]]+Table1[[#This Row],[k_wies]]</f>
        <v>483158</v>
      </c>
      <c r="H1690">
        <f>Table1[[#This Row],[m_miasto]]+Table1[[#This Row],[k_miasto]]</f>
        <v>305616</v>
      </c>
      <c r="I1690">
        <f>Table1[[#This Row],[m_wies]]+Table1[[#This Row],[k_wies]]</f>
        <v>177542</v>
      </c>
      <c r="J1690" s="1">
        <f>Table1[[#This Row],[m_miasto]]*Table1[[#This Row],[wiek]]</f>
        <v>9225432</v>
      </c>
      <c r="K1690" s="1">
        <f>Table1[[#This Row],[m_miasto]]+Table1[[#This Row],[m_wies]]-Table1[[#This Row],[k_miasto]]-Table1[[#This Row],[k_wies]]</f>
        <v>-58294</v>
      </c>
      <c r="L1690" s="1" cm="1">
        <f t="array" ref="L1690">_xlfn.IFS(A1689&lt;&gt;Table1[[#This Row],[rok]],0,AND(L1689=0, Table1[[#This Row],[Column1]]&lt;0),Table1[[#This Row],[wiek]]*Table1[[#This Row],[rok]],L1689&lt;&gt;0,L1689,L1689=0,L1689)</f>
        <v>107537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x14ac:dyDescent="0.3">
      <c r="A1691">
        <v>2029</v>
      </c>
      <c r="B1691">
        <v>73</v>
      </c>
      <c r="C1691">
        <v>124546</v>
      </c>
      <c r="D1691">
        <v>175335</v>
      </c>
      <c r="E1691">
        <v>78853</v>
      </c>
      <c r="F1691">
        <v>89315</v>
      </c>
      <c r="G1691">
        <f>Table1[[#This Row],[m_miasto]]+Table1[[#This Row],[k_miasto]]+Table1[[#This Row],[m_wies]]+Table1[[#This Row],[k_wies]]</f>
        <v>468049</v>
      </c>
      <c r="H1691">
        <f>Table1[[#This Row],[m_miasto]]+Table1[[#This Row],[k_miasto]]</f>
        <v>299881</v>
      </c>
      <c r="I1691">
        <f>Table1[[#This Row],[m_wies]]+Table1[[#This Row],[k_wies]]</f>
        <v>168168</v>
      </c>
      <c r="J1691" s="1">
        <f>Table1[[#This Row],[m_miasto]]*Table1[[#This Row],[wiek]]</f>
        <v>9091858</v>
      </c>
      <c r="K1691" s="1">
        <f>Table1[[#This Row],[m_miasto]]+Table1[[#This Row],[m_wies]]-Table1[[#This Row],[k_miasto]]-Table1[[#This Row],[k_wies]]</f>
        <v>-61251</v>
      </c>
      <c r="L1691" s="1" cm="1">
        <f t="array" ref="L1691">_xlfn.IFS(A1690&lt;&gt;Table1[[#This Row],[rok]],0,AND(L1690=0, Table1[[#This Row],[Column1]]&lt;0),Table1[[#This Row],[wiek]]*Table1[[#This Row],[rok]],L1690&lt;&gt;0,L1690,L1690=0,L1690)</f>
        <v>107537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x14ac:dyDescent="0.3">
      <c r="A1692">
        <v>2029</v>
      </c>
      <c r="B1692">
        <v>74</v>
      </c>
      <c r="C1692">
        <v>122740</v>
      </c>
      <c r="D1692">
        <v>176353</v>
      </c>
      <c r="E1692">
        <v>74784</v>
      </c>
      <c r="F1692">
        <v>87299</v>
      </c>
      <c r="G1692">
        <f>Table1[[#This Row],[m_miasto]]+Table1[[#This Row],[k_miasto]]+Table1[[#This Row],[m_wies]]+Table1[[#This Row],[k_wies]]</f>
        <v>461176</v>
      </c>
      <c r="H1692">
        <f>Table1[[#This Row],[m_miasto]]+Table1[[#This Row],[k_miasto]]</f>
        <v>299093</v>
      </c>
      <c r="I1692">
        <f>Table1[[#This Row],[m_wies]]+Table1[[#This Row],[k_wies]]</f>
        <v>162083</v>
      </c>
      <c r="J1692" s="1">
        <f>Table1[[#This Row],[m_miasto]]*Table1[[#This Row],[wiek]]</f>
        <v>9082760</v>
      </c>
      <c r="K1692" s="1">
        <f>Table1[[#This Row],[m_miasto]]+Table1[[#This Row],[m_wies]]-Table1[[#This Row],[k_miasto]]-Table1[[#This Row],[k_wies]]</f>
        <v>-66128</v>
      </c>
      <c r="L1692" s="1" cm="1">
        <f t="array" ref="L1692">_xlfn.IFS(A1691&lt;&gt;Table1[[#This Row],[rok]],0,AND(L1691=0, Table1[[#This Row],[Column1]]&lt;0),Table1[[#This Row],[wiek]]*Table1[[#This Row],[rok]],L1691&lt;&gt;0,L1691,L1691=0,L1691)</f>
        <v>107537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x14ac:dyDescent="0.3">
      <c r="A1693">
        <v>2029</v>
      </c>
      <c r="B1693">
        <v>75</v>
      </c>
      <c r="C1693">
        <v>113937</v>
      </c>
      <c r="D1693">
        <v>169005</v>
      </c>
      <c r="E1693">
        <v>67321</v>
      </c>
      <c r="F1693">
        <v>81196</v>
      </c>
      <c r="G1693">
        <f>Table1[[#This Row],[m_miasto]]+Table1[[#This Row],[k_miasto]]+Table1[[#This Row],[m_wies]]+Table1[[#This Row],[k_wies]]</f>
        <v>431459</v>
      </c>
      <c r="H1693">
        <f>Table1[[#This Row],[m_miasto]]+Table1[[#This Row],[k_miasto]]</f>
        <v>282942</v>
      </c>
      <c r="I1693">
        <f>Table1[[#This Row],[m_wies]]+Table1[[#This Row],[k_wies]]</f>
        <v>148517</v>
      </c>
      <c r="J1693" s="1">
        <f>Table1[[#This Row],[m_miasto]]*Table1[[#This Row],[wiek]]</f>
        <v>8545275</v>
      </c>
      <c r="K1693" s="1">
        <f>Table1[[#This Row],[m_miasto]]+Table1[[#This Row],[m_wies]]-Table1[[#This Row],[k_miasto]]-Table1[[#This Row],[k_wies]]</f>
        <v>-68943</v>
      </c>
      <c r="L1693" s="1" cm="1">
        <f t="array" ref="L1693">_xlfn.IFS(A1692&lt;&gt;Table1[[#This Row],[rok]],0,AND(L1692=0, Table1[[#This Row],[Column1]]&lt;0),Table1[[#This Row],[wiek]]*Table1[[#This Row],[rok]],L1692&lt;&gt;0,L1692,L1692=0,L1692)</f>
        <v>107537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x14ac:dyDescent="0.3">
      <c r="A1694">
        <v>2029</v>
      </c>
      <c r="B1694">
        <v>76</v>
      </c>
      <c r="C1694">
        <v>108341</v>
      </c>
      <c r="D1694">
        <v>165534</v>
      </c>
      <c r="E1694">
        <v>62814</v>
      </c>
      <c r="F1694">
        <v>78586</v>
      </c>
      <c r="G1694">
        <f>Table1[[#This Row],[m_miasto]]+Table1[[#This Row],[k_miasto]]+Table1[[#This Row],[m_wies]]+Table1[[#This Row],[k_wies]]</f>
        <v>415275</v>
      </c>
      <c r="H1694">
        <f>Table1[[#This Row],[m_miasto]]+Table1[[#This Row],[k_miasto]]</f>
        <v>273875</v>
      </c>
      <c r="I1694">
        <f>Table1[[#This Row],[m_wies]]+Table1[[#This Row],[k_wies]]</f>
        <v>141400</v>
      </c>
      <c r="J1694" s="1">
        <f>Table1[[#This Row],[m_miasto]]*Table1[[#This Row],[wiek]]</f>
        <v>8233916</v>
      </c>
      <c r="K1694" s="1">
        <f>Table1[[#This Row],[m_miasto]]+Table1[[#This Row],[m_wies]]-Table1[[#This Row],[k_miasto]]-Table1[[#This Row],[k_wies]]</f>
        <v>-72965</v>
      </c>
      <c r="L1694" s="1" cm="1">
        <f t="array" ref="L1694">_xlfn.IFS(A1693&lt;&gt;Table1[[#This Row],[rok]],0,AND(L1693=0, Table1[[#This Row],[Column1]]&lt;0),Table1[[#This Row],[wiek]]*Table1[[#This Row],[rok]],L1693&lt;&gt;0,L1693,L1693=0,L1693)</f>
        <v>107537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x14ac:dyDescent="0.3">
      <c r="A1695">
        <v>2029</v>
      </c>
      <c r="B1695">
        <v>77</v>
      </c>
      <c r="C1695">
        <v>101732</v>
      </c>
      <c r="D1695">
        <v>159683</v>
      </c>
      <c r="E1695">
        <v>57635</v>
      </c>
      <c r="F1695">
        <v>75378</v>
      </c>
      <c r="G1695">
        <f>Table1[[#This Row],[m_miasto]]+Table1[[#This Row],[k_miasto]]+Table1[[#This Row],[m_wies]]+Table1[[#This Row],[k_wies]]</f>
        <v>394428</v>
      </c>
      <c r="H1695">
        <f>Table1[[#This Row],[m_miasto]]+Table1[[#This Row],[k_miasto]]</f>
        <v>261415</v>
      </c>
      <c r="I1695">
        <f>Table1[[#This Row],[m_wies]]+Table1[[#This Row],[k_wies]]</f>
        <v>133013</v>
      </c>
      <c r="J1695" s="1">
        <f>Table1[[#This Row],[m_miasto]]*Table1[[#This Row],[wiek]]</f>
        <v>7833364</v>
      </c>
      <c r="K1695" s="1">
        <f>Table1[[#This Row],[m_miasto]]+Table1[[#This Row],[m_wies]]-Table1[[#This Row],[k_miasto]]-Table1[[#This Row],[k_wies]]</f>
        <v>-75694</v>
      </c>
      <c r="L1695" s="1" cm="1">
        <f t="array" ref="L1695">_xlfn.IFS(A1694&lt;&gt;Table1[[#This Row],[rok]],0,AND(L1694=0, Table1[[#This Row],[Column1]]&lt;0),Table1[[#This Row],[wiek]]*Table1[[#This Row],[rok]],L1694&lt;&gt;0,L1694,L1694=0,L1694)</f>
        <v>107537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x14ac:dyDescent="0.3">
      <c r="A1696">
        <v>2029</v>
      </c>
      <c r="B1696">
        <v>78</v>
      </c>
      <c r="C1696">
        <v>94906</v>
      </c>
      <c r="D1696">
        <v>153747</v>
      </c>
      <c r="E1696">
        <v>51999</v>
      </c>
      <c r="F1696">
        <v>72331</v>
      </c>
      <c r="G1696">
        <f>Table1[[#This Row],[m_miasto]]+Table1[[#This Row],[k_miasto]]+Table1[[#This Row],[m_wies]]+Table1[[#This Row],[k_wies]]</f>
        <v>372983</v>
      </c>
      <c r="H1696">
        <f>Table1[[#This Row],[m_miasto]]+Table1[[#This Row],[k_miasto]]</f>
        <v>248653</v>
      </c>
      <c r="I1696">
        <f>Table1[[#This Row],[m_wies]]+Table1[[#This Row],[k_wies]]</f>
        <v>124330</v>
      </c>
      <c r="J1696" s="1">
        <f>Table1[[#This Row],[m_miasto]]*Table1[[#This Row],[wiek]]</f>
        <v>7402668</v>
      </c>
      <c r="K1696" s="1">
        <f>Table1[[#This Row],[m_miasto]]+Table1[[#This Row],[m_wies]]-Table1[[#This Row],[k_miasto]]-Table1[[#This Row],[k_wies]]</f>
        <v>-79173</v>
      </c>
      <c r="L1696" s="1" cm="1">
        <f t="array" ref="L1696">_xlfn.IFS(A1695&lt;&gt;Table1[[#This Row],[rok]],0,AND(L1695=0, Table1[[#This Row],[Column1]]&lt;0),Table1[[#This Row],[wiek]]*Table1[[#This Row],[rok]],L1695&lt;&gt;0,L1695,L1695=0,L1695)</f>
        <v>107537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x14ac:dyDescent="0.3">
      <c r="A1697">
        <v>2029</v>
      </c>
      <c r="B1697">
        <v>79</v>
      </c>
      <c r="C1697">
        <v>85833</v>
      </c>
      <c r="D1697">
        <v>141549</v>
      </c>
      <c r="E1697">
        <v>46169</v>
      </c>
      <c r="F1697">
        <v>67095</v>
      </c>
      <c r="G1697">
        <f>Table1[[#This Row],[m_miasto]]+Table1[[#This Row],[k_miasto]]+Table1[[#This Row],[m_wies]]+Table1[[#This Row],[k_wies]]</f>
        <v>340646</v>
      </c>
      <c r="H1697">
        <f>Table1[[#This Row],[m_miasto]]+Table1[[#This Row],[k_miasto]]</f>
        <v>227382</v>
      </c>
      <c r="I1697">
        <f>Table1[[#This Row],[m_wies]]+Table1[[#This Row],[k_wies]]</f>
        <v>113264</v>
      </c>
      <c r="J1697" s="1">
        <f>Table1[[#This Row],[m_miasto]]*Table1[[#This Row],[wiek]]</f>
        <v>6780807</v>
      </c>
      <c r="K1697" s="1">
        <f>Table1[[#This Row],[m_miasto]]+Table1[[#This Row],[m_wies]]-Table1[[#This Row],[k_miasto]]-Table1[[#This Row],[k_wies]]</f>
        <v>-76642</v>
      </c>
      <c r="L1697" s="1" cm="1">
        <f t="array" ref="L1697">_xlfn.IFS(A1696&lt;&gt;Table1[[#This Row],[rok]],0,AND(L1696=0, Table1[[#This Row],[Column1]]&lt;0),Table1[[#This Row],[wiek]]*Table1[[#This Row],[rok]],L1696&lt;&gt;0,L1696,L1696=0,L1696)</f>
        <v>107537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x14ac:dyDescent="0.3">
      <c r="A1698">
        <v>2029</v>
      </c>
      <c r="B1698">
        <v>80</v>
      </c>
      <c r="C1698">
        <v>76976</v>
      </c>
      <c r="D1698">
        <v>131601</v>
      </c>
      <c r="E1698">
        <v>40041</v>
      </c>
      <c r="F1698">
        <v>61815</v>
      </c>
      <c r="G1698">
        <f>Table1[[#This Row],[m_miasto]]+Table1[[#This Row],[k_miasto]]+Table1[[#This Row],[m_wies]]+Table1[[#This Row],[k_wies]]</f>
        <v>310433</v>
      </c>
      <c r="H1698">
        <f>Table1[[#This Row],[m_miasto]]+Table1[[#This Row],[k_miasto]]</f>
        <v>208577</v>
      </c>
      <c r="I1698">
        <f>Table1[[#This Row],[m_wies]]+Table1[[#This Row],[k_wies]]</f>
        <v>101856</v>
      </c>
      <c r="J1698" s="1">
        <f>Table1[[#This Row],[m_miasto]]*Table1[[#This Row],[wiek]]</f>
        <v>6158080</v>
      </c>
      <c r="K1698" s="1">
        <f>Table1[[#This Row],[m_miasto]]+Table1[[#This Row],[m_wies]]-Table1[[#This Row],[k_miasto]]-Table1[[#This Row],[k_wies]]</f>
        <v>-76399</v>
      </c>
      <c r="L1698" s="1" cm="1">
        <f t="array" ref="L1698">_xlfn.IFS(A1697&lt;&gt;Table1[[#This Row],[rok]],0,AND(L1697=0, Table1[[#This Row],[Column1]]&lt;0),Table1[[#This Row],[wiek]]*Table1[[#This Row],[rok]],L1697&lt;&gt;0,L1697,L1697=0,L1697)</f>
        <v>107537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x14ac:dyDescent="0.3">
      <c r="A1699">
        <v>2029</v>
      </c>
      <c r="B1699">
        <v>81</v>
      </c>
      <c r="C1699">
        <v>69463</v>
      </c>
      <c r="D1699">
        <v>122138</v>
      </c>
      <c r="E1699">
        <v>35649</v>
      </c>
      <c r="F1699">
        <v>57370</v>
      </c>
      <c r="G1699">
        <f>Table1[[#This Row],[m_miasto]]+Table1[[#This Row],[k_miasto]]+Table1[[#This Row],[m_wies]]+Table1[[#This Row],[k_wies]]</f>
        <v>284620</v>
      </c>
      <c r="H1699">
        <f>Table1[[#This Row],[m_miasto]]+Table1[[#This Row],[k_miasto]]</f>
        <v>191601</v>
      </c>
      <c r="I1699">
        <f>Table1[[#This Row],[m_wies]]+Table1[[#This Row],[k_wies]]</f>
        <v>93019</v>
      </c>
      <c r="J1699" s="1">
        <f>Table1[[#This Row],[m_miasto]]*Table1[[#This Row],[wiek]]</f>
        <v>5626503</v>
      </c>
      <c r="K1699" s="1">
        <f>Table1[[#This Row],[m_miasto]]+Table1[[#This Row],[m_wies]]-Table1[[#This Row],[k_miasto]]-Table1[[#This Row],[k_wies]]</f>
        <v>-74396</v>
      </c>
      <c r="L1699" s="1" cm="1">
        <f t="array" ref="L1699">_xlfn.IFS(A1698&lt;&gt;Table1[[#This Row],[rok]],0,AND(L1698=0, Table1[[#This Row],[Column1]]&lt;0),Table1[[#This Row],[wiek]]*Table1[[#This Row],[rok]],L1698&lt;&gt;0,L1698,L1698=0,L1698)</f>
        <v>107537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x14ac:dyDescent="0.3">
      <c r="A1700">
        <v>2029</v>
      </c>
      <c r="B1700">
        <v>82</v>
      </c>
      <c r="C1700">
        <v>59820</v>
      </c>
      <c r="D1700">
        <v>109137</v>
      </c>
      <c r="E1700">
        <v>29518</v>
      </c>
      <c r="F1700">
        <v>50670</v>
      </c>
      <c r="G1700">
        <f>Table1[[#This Row],[m_miasto]]+Table1[[#This Row],[k_miasto]]+Table1[[#This Row],[m_wies]]+Table1[[#This Row],[k_wies]]</f>
        <v>249145</v>
      </c>
      <c r="H1700">
        <f>Table1[[#This Row],[m_miasto]]+Table1[[#This Row],[k_miasto]]</f>
        <v>168957</v>
      </c>
      <c r="I1700">
        <f>Table1[[#This Row],[m_wies]]+Table1[[#This Row],[k_wies]]</f>
        <v>80188</v>
      </c>
      <c r="J1700" s="1">
        <f>Table1[[#This Row],[m_miasto]]*Table1[[#This Row],[wiek]]</f>
        <v>4905240</v>
      </c>
      <c r="K1700" s="1">
        <f>Table1[[#This Row],[m_miasto]]+Table1[[#This Row],[m_wies]]-Table1[[#This Row],[k_miasto]]-Table1[[#This Row],[k_wies]]</f>
        <v>-70469</v>
      </c>
      <c r="L1700" s="1" cm="1">
        <f t="array" ref="L1700">_xlfn.IFS(A1699&lt;&gt;Table1[[#This Row],[rok]],0,AND(L1699=0, Table1[[#This Row],[Column1]]&lt;0),Table1[[#This Row],[wiek]]*Table1[[#This Row],[rok]],L1699&lt;&gt;0,L1699,L1699=0,L1699)</f>
        <v>107537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x14ac:dyDescent="0.3">
      <c r="A1701">
        <v>2029</v>
      </c>
      <c r="B1701">
        <v>83</v>
      </c>
      <c r="C1701">
        <v>49551</v>
      </c>
      <c r="D1701">
        <v>94128</v>
      </c>
      <c r="E1701">
        <v>23636</v>
      </c>
      <c r="F1701">
        <v>43619</v>
      </c>
      <c r="G1701">
        <f>Table1[[#This Row],[m_miasto]]+Table1[[#This Row],[k_miasto]]+Table1[[#This Row],[m_wies]]+Table1[[#This Row],[k_wies]]</f>
        <v>210934</v>
      </c>
      <c r="H1701">
        <f>Table1[[#This Row],[m_miasto]]+Table1[[#This Row],[k_miasto]]</f>
        <v>143679</v>
      </c>
      <c r="I1701">
        <f>Table1[[#This Row],[m_wies]]+Table1[[#This Row],[k_wies]]</f>
        <v>67255</v>
      </c>
      <c r="J1701" s="1">
        <f>Table1[[#This Row],[m_miasto]]*Table1[[#This Row],[wiek]]</f>
        <v>4112733</v>
      </c>
      <c r="K1701" s="1">
        <f>Table1[[#This Row],[m_miasto]]+Table1[[#This Row],[m_wies]]-Table1[[#This Row],[k_miasto]]-Table1[[#This Row],[k_wies]]</f>
        <v>-64560</v>
      </c>
      <c r="L1701" s="1" cm="1">
        <f t="array" ref="L1701">_xlfn.IFS(A1700&lt;&gt;Table1[[#This Row],[rok]],0,AND(L1700=0, Table1[[#This Row],[Column1]]&lt;0),Table1[[#This Row],[wiek]]*Table1[[#This Row],[rok]],L1700&lt;&gt;0,L1700,L1700=0,L1700)</f>
        <v>107537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x14ac:dyDescent="0.3">
      <c r="A1702">
        <v>2029</v>
      </c>
      <c r="B1702">
        <v>84</v>
      </c>
      <c r="C1702">
        <v>31637</v>
      </c>
      <c r="D1702">
        <v>62587</v>
      </c>
      <c r="E1702">
        <v>15448</v>
      </c>
      <c r="F1702">
        <v>30714</v>
      </c>
      <c r="G1702">
        <f>Table1[[#This Row],[m_miasto]]+Table1[[#This Row],[k_miasto]]+Table1[[#This Row],[m_wies]]+Table1[[#This Row],[k_wies]]</f>
        <v>140386</v>
      </c>
      <c r="H1702">
        <f>Table1[[#This Row],[m_miasto]]+Table1[[#This Row],[k_miasto]]</f>
        <v>94224</v>
      </c>
      <c r="I1702">
        <f>Table1[[#This Row],[m_wies]]+Table1[[#This Row],[k_wies]]</f>
        <v>46162</v>
      </c>
      <c r="J1702" s="1">
        <f>Table1[[#This Row],[m_miasto]]*Table1[[#This Row],[wiek]]</f>
        <v>2657508</v>
      </c>
      <c r="K1702" s="1">
        <f>Table1[[#This Row],[m_miasto]]+Table1[[#This Row],[m_wies]]-Table1[[#This Row],[k_miasto]]-Table1[[#This Row],[k_wies]]</f>
        <v>-46216</v>
      </c>
      <c r="L1702" s="1" cm="1">
        <f t="array" ref="L1702">_xlfn.IFS(A1701&lt;&gt;Table1[[#This Row],[rok]],0,AND(L1701=0, Table1[[#This Row],[Column1]]&lt;0),Table1[[#This Row],[wiek]]*Table1[[#This Row],[rok]],L1701&lt;&gt;0,L1701,L1701=0,L1701)</f>
        <v>107537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x14ac:dyDescent="0.3">
      <c r="A1703">
        <v>2029</v>
      </c>
      <c r="B1703">
        <v>85</v>
      </c>
      <c r="C1703">
        <v>27815</v>
      </c>
      <c r="D1703">
        <v>57702</v>
      </c>
      <c r="E1703">
        <v>13456</v>
      </c>
      <c r="F1703">
        <v>28443</v>
      </c>
      <c r="G1703">
        <f>Table1[[#This Row],[m_miasto]]+Table1[[#This Row],[k_miasto]]+Table1[[#This Row],[m_wies]]+Table1[[#This Row],[k_wies]]</f>
        <v>127416</v>
      </c>
      <c r="H1703">
        <f>Table1[[#This Row],[m_miasto]]+Table1[[#This Row],[k_miasto]]</f>
        <v>85517</v>
      </c>
      <c r="I1703">
        <f>Table1[[#This Row],[m_wies]]+Table1[[#This Row],[k_wies]]</f>
        <v>41899</v>
      </c>
      <c r="J1703" s="1">
        <f>Table1[[#This Row],[m_miasto]]*Table1[[#This Row],[wiek]]</f>
        <v>2364275</v>
      </c>
      <c r="K1703" s="1">
        <f>Table1[[#This Row],[m_miasto]]+Table1[[#This Row],[m_wies]]-Table1[[#This Row],[k_miasto]]-Table1[[#This Row],[k_wies]]</f>
        <v>-44874</v>
      </c>
      <c r="L1703" s="1" cm="1">
        <f t="array" ref="L1703">_xlfn.IFS(A1702&lt;&gt;Table1[[#This Row],[rok]],0,AND(L1702=0, Table1[[#This Row],[Column1]]&lt;0),Table1[[#This Row],[wiek]]*Table1[[#This Row],[rok]],L1702&lt;&gt;0,L1702,L1702=0,L1702)</f>
        <v>107537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x14ac:dyDescent="0.3">
      <c r="A1704">
        <v>2029</v>
      </c>
      <c r="B1704">
        <v>86</v>
      </c>
      <c r="C1704">
        <v>23925</v>
      </c>
      <c r="D1704">
        <v>51157</v>
      </c>
      <c r="E1704">
        <v>11311</v>
      </c>
      <c r="F1704">
        <v>25400</v>
      </c>
      <c r="G1704">
        <f>Table1[[#This Row],[m_miasto]]+Table1[[#This Row],[k_miasto]]+Table1[[#This Row],[m_wies]]+Table1[[#This Row],[k_wies]]</f>
        <v>111793</v>
      </c>
      <c r="H1704">
        <f>Table1[[#This Row],[m_miasto]]+Table1[[#This Row],[k_miasto]]</f>
        <v>75082</v>
      </c>
      <c r="I1704">
        <f>Table1[[#This Row],[m_wies]]+Table1[[#This Row],[k_wies]]</f>
        <v>36711</v>
      </c>
      <c r="J1704" s="1">
        <f>Table1[[#This Row],[m_miasto]]*Table1[[#This Row],[wiek]]</f>
        <v>2057550</v>
      </c>
      <c r="K1704" s="1">
        <f>Table1[[#This Row],[m_miasto]]+Table1[[#This Row],[m_wies]]-Table1[[#This Row],[k_miasto]]-Table1[[#This Row],[k_wies]]</f>
        <v>-41321</v>
      </c>
      <c r="L1704" s="1" cm="1">
        <f t="array" ref="L1704">_xlfn.IFS(A1703&lt;&gt;Table1[[#This Row],[rok]],0,AND(L1703=0, Table1[[#This Row],[Column1]]&lt;0),Table1[[#This Row],[wiek]]*Table1[[#This Row],[rok]],L1703&lt;&gt;0,L1703,L1703=0,L1703)</f>
        <v>107537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x14ac:dyDescent="0.3">
      <c r="A1705">
        <v>2029</v>
      </c>
      <c r="B1705">
        <v>87</v>
      </c>
      <c r="C1705">
        <v>20305</v>
      </c>
      <c r="D1705">
        <v>45741</v>
      </c>
      <c r="E1705">
        <v>9516</v>
      </c>
      <c r="F1705">
        <v>22712</v>
      </c>
      <c r="G1705">
        <f>Table1[[#This Row],[m_miasto]]+Table1[[#This Row],[k_miasto]]+Table1[[#This Row],[m_wies]]+Table1[[#This Row],[k_wies]]</f>
        <v>98274</v>
      </c>
      <c r="H1705">
        <f>Table1[[#This Row],[m_miasto]]+Table1[[#This Row],[k_miasto]]</f>
        <v>66046</v>
      </c>
      <c r="I1705">
        <f>Table1[[#This Row],[m_wies]]+Table1[[#This Row],[k_wies]]</f>
        <v>32228</v>
      </c>
      <c r="J1705" s="1">
        <f>Table1[[#This Row],[m_miasto]]*Table1[[#This Row],[wiek]]</f>
        <v>1766535</v>
      </c>
      <c r="K1705" s="1">
        <f>Table1[[#This Row],[m_miasto]]+Table1[[#This Row],[m_wies]]-Table1[[#This Row],[k_miasto]]-Table1[[#This Row],[k_wies]]</f>
        <v>-38632</v>
      </c>
      <c r="L1705" s="1" cm="1">
        <f t="array" ref="L1705">_xlfn.IFS(A1704&lt;&gt;Table1[[#This Row],[rok]],0,AND(L1704=0, Table1[[#This Row],[Column1]]&lt;0),Table1[[#This Row],[wiek]]*Table1[[#This Row],[rok]],L1704&lt;&gt;0,L1704,L1704=0,L1704)</f>
        <v>107537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x14ac:dyDescent="0.3">
      <c r="A1706">
        <v>2029</v>
      </c>
      <c r="B1706">
        <v>88</v>
      </c>
      <c r="C1706">
        <v>18352</v>
      </c>
      <c r="D1706">
        <v>43865</v>
      </c>
      <c r="E1706">
        <v>8932</v>
      </c>
      <c r="F1706">
        <v>21957</v>
      </c>
      <c r="G1706">
        <f>Table1[[#This Row],[m_miasto]]+Table1[[#This Row],[k_miasto]]+Table1[[#This Row],[m_wies]]+Table1[[#This Row],[k_wies]]</f>
        <v>93106</v>
      </c>
      <c r="H1706">
        <f>Table1[[#This Row],[m_miasto]]+Table1[[#This Row],[k_miasto]]</f>
        <v>62217</v>
      </c>
      <c r="I1706">
        <f>Table1[[#This Row],[m_wies]]+Table1[[#This Row],[k_wies]]</f>
        <v>30889</v>
      </c>
      <c r="J1706" s="1">
        <f>Table1[[#This Row],[m_miasto]]*Table1[[#This Row],[wiek]]</f>
        <v>1614976</v>
      </c>
      <c r="K1706" s="1">
        <f>Table1[[#This Row],[m_miasto]]+Table1[[#This Row],[m_wies]]-Table1[[#This Row],[k_miasto]]-Table1[[#This Row],[k_wies]]</f>
        <v>-38538</v>
      </c>
      <c r="L1706" s="1" cm="1">
        <f t="array" ref="L1706">_xlfn.IFS(A1705&lt;&gt;Table1[[#This Row],[rok]],0,AND(L1705=0, Table1[[#This Row],[Column1]]&lt;0),Table1[[#This Row],[wiek]]*Table1[[#This Row],[rok]],L1705&lt;&gt;0,L1705,L1705=0,L1705)</f>
        <v>107537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x14ac:dyDescent="0.3">
      <c r="A1707">
        <v>2029</v>
      </c>
      <c r="B1707">
        <v>89</v>
      </c>
      <c r="C1707">
        <v>16089</v>
      </c>
      <c r="D1707">
        <v>40551</v>
      </c>
      <c r="E1707">
        <v>7892</v>
      </c>
      <c r="F1707">
        <v>20950</v>
      </c>
      <c r="G1707">
        <f>Table1[[#This Row],[m_miasto]]+Table1[[#This Row],[k_miasto]]+Table1[[#This Row],[m_wies]]+Table1[[#This Row],[k_wies]]</f>
        <v>85482</v>
      </c>
      <c r="H1707">
        <f>Table1[[#This Row],[m_miasto]]+Table1[[#This Row],[k_miasto]]</f>
        <v>56640</v>
      </c>
      <c r="I1707">
        <f>Table1[[#This Row],[m_wies]]+Table1[[#This Row],[k_wies]]</f>
        <v>28842</v>
      </c>
      <c r="J1707" s="1">
        <f>Table1[[#This Row],[m_miasto]]*Table1[[#This Row],[wiek]]</f>
        <v>1431921</v>
      </c>
      <c r="K1707" s="1">
        <f>Table1[[#This Row],[m_miasto]]+Table1[[#This Row],[m_wies]]-Table1[[#This Row],[k_miasto]]-Table1[[#This Row],[k_wies]]</f>
        <v>-37520</v>
      </c>
      <c r="L1707" s="1" cm="1">
        <f t="array" ref="L1707">_xlfn.IFS(A1706&lt;&gt;Table1[[#This Row],[rok]],0,AND(L1706=0, Table1[[#This Row],[Column1]]&lt;0),Table1[[#This Row],[wiek]]*Table1[[#This Row],[rok]],L1706&lt;&gt;0,L1706,L1706=0,L1706)</f>
        <v>107537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x14ac:dyDescent="0.3">
      <c r="A1708">
        <v>2029</v>
      </c>
      <c r="B1708">
        <v>90</v>
      </c>
      <c r="C1708">
        <v>13475</v>
      </c>
      <c r="D1708">
        <v>35746</v>
      </c>
      <c r="E1708">
        <v>6543</v>
      </c>
      <c r="F1708">
        <v>18604</v>
      </c>
      <c r="G1708">
        <f>Table1[[#This Row],[m_miasto]]+Table1[[#This Row],[k_miasto]]+Table1[[#This Row],[m_wies]]+Table1[[#This Row],[k_wies]]</f>
        <v>74368</v>
      </c>
      <c r="H1708">
        <f>Table1[[#This Row],[m_miasto]]+Table1[[#This Row],[k_miasto]]</f>
        <v>49221</v>
      </c>
      <c r="I1708">
        <f>Table1[[#This Row],[m_wies]]+Table1[[#This Row],[k_wies]]</f>
        <v>25147</v>
      </c>
      <c r="J1708" s="1">
        <f>Table1[[#This Row],[m_miasto]]*Table1[[#This Row],[wiek]]</f>
        <v>1212750</v>
      </c>
      <c r="K1708" s="1">
        <f>Table1[[#This Row],[m_miasto]]+Table1[[#This Row],[m_wies]]-Table1[[#This Row],[k_miasto]]-Table1[[#This Row],[k_wies]]</f>
        <v>-34332</v>
      </c>
      <c r="L1708" s="1" cm="1">
        <f t="array" ref="L1708">_xlfn.IFS(A1707&lt;&gt;Table1[[#This Row],[rok]],0,AND(L1707=0, Table1[[#This Row],[Column1]]&lt;0),Table1[[#This Row],[wiek]]*Table1[[#This Row],[rok]],L1707&lt;&gt;0,L1707,L1707=0,L1707)</f>
        <v>107537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x14ac:dyDescent="0.3">
      <c r="A1709">
        <v>2029</v>
      </c>
      <c r="B1709">
        <v>91</v>
      </c>
      <c r="C1709">
        <v>11027</v>
      </c>
      <c r="D1709">
        <v>30832</v>
      </c>
      <c r="E1709">
        <v>5401</v>
      </c>
      <c r="F1709">
        <v>16235</v>
      </c>
      <c r="G1709">
        <f>Table1[[#This Row],[m_miasto]]+Table1[[#This Row],[k_miasto]]+Table1[[#This Row],[m_wies]]+Table1[[#This Row],[k_wies]]</f>
        <v>63495</v>
      </c>
      <c r="H1709">
        <f>Table1[[#This Row],[m_miasto]]+Table1[[#This Row],[k_miasto]]</f>
        <v>41859</v>
      </c>
      <c r="I1709">
        <f>Table1[[#This Row],[m_wies]]+Table1[[#This Row],[k_wies]]</f>
        <v>21636</v>
      </c>
      <c r="J1709" s="1">
        <f>Table1[[#This Row],[m_miasto]]*Table1[[#This Row],[wiek]]</f>
        <v>1003457</v>
      </c>
      <c r="K1709" s="1">
        <f>Table1[[#This Row],[m_miasto]]+Table1[[#This Row],[m_wies]]-Table1[[#This Row],[k_miasto]]-Table1[[#This Row],[k_wies]]</f>
        <v>-30639</v>
      </c>
      <c r="L1709" s="1" cm="1">
        <f t="array" ref="L1709">_xlfn.IFS(A1708&lt;&gt;Table1[[#This Row],[rok]],0,AND(L1708=0, Table1[[#This Row],[Column1]]&lt;0),Table1[[#This Row],[wiek]]*Table1[[#This Row],[rok]],L1708&lt;&gt;0,L1708,L1708=0,L1708)</f>
        <v>107537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x14ac:dyDescent="0.3">
      <c r="A1710">
        <v>2029</v>
      </c>
      <c r="B1710">
        <v>92</v>
      </c>
      <c r="C1710">
        <v>9106</v>
      </c>
      <c r="D1710">
        <v>26397</v>
      </c>
      <c r="E1710">
        <v>4325</v>
      </c>
      <c r="F1710">
        <v>13834</v>
      </c>
      <c r="G1710">
        <f>Table1[[#This Row],[m_miasto]]+Table1[[#This Row],[k_miasto]]+Table1[[#This Row],[m_wies]]+Table1[[#This Row],[k_wies]]</f>
        <v>53662</v>
      </c>
      <c r="H1710">
        <f>Table1[[#This Row],[m_miasto]]+Table1[[#This Row],[k_miasto]]</f>
        <v>35503</v>
      </c>
      <c r="I1710">
        <f>Table1[[#This Row],[m_wies]]+Table1[[#This Row],[k_wies]]</f>
        <v>18159</v>
      </c>
      <c r="J1710" s="1">
        <f>Table1[[#This Row],[m_miasto]]*Table1[[#This Row],[wiek]]</f>
        <v>837752</v>
      </c>
      <c r="K1710" s="1">
        <f>Table1[[#This Row],[m_miasto]]+Table1[[#This Row],[m_wies]]-Table1[[#This Row],[k_miasto]]-Table1[[#This Row],[k_wies]]</f>
        <v>-26800</v>
      </c>
      <c r="L1710" s="1" cm="1">
        <f t="array" ref="L1710">_xlfn.IFS(A1709&lt;&gt;Table1[[#This Row],[rok]],0,AND(L1709=0, Table1[[#This Row],[Column1]]&lt;0),Table1[[#This Row],[wiek]]*Table1[[#This Row],[rok]],L1709&lt;&gt;0,L1709,L1709=0,L1709)</f>
        <v>107537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x14ac:dyDescent="0.3">
      <c r="A1711">
        <v>2029</v>
      </c>
      <c r="B1711">
        <v>93</v>
      </c>
      <c r="C1711">
        <v>7337</v>
      </c>
      <c r="D1711">
        <v>22340</v>
      </c>
      <c r="E1711">
        <v>3398</v>
      </c>
      <c r="F1711">
        <v>11648</v>
      </c>
      <c r="G1711">
        <f>Table1[[#This Row],[m_miasto]]+Table1[[#This Row],[k_miasto]]+Table1[[#This Row],[m_wies]]+Table1[[#This Row],[k_wies]]</f>
        <v>44723</v>
      </c>
      <c r="H1711">
        <f>Table1[[#This Row],[m_miasto]]+Table1[[#This Row],[k_miasto]]</f>
        <v>29677</v>
      </c>
      <c r="I1711">
        <f>Table1[[#This Row],[m_wies]]+Table1[[#This Row],[k_wies]]</f>
        <v>15046</v>
      </c>
      <c r="J1711" s="1">
        <f>Table1[[#This Row],[m_miasto]]*Table1[[#This Row],[wiek]]</f>
        <v>682341</v>
      </c>
      <c r="K1711" s="1">
        <f>Table1[[#This Row],[m_miasto]]+Table1[[#This Row],[m_wies]]-Table1[[#This Row],[k_miasto]]-Table1[[#This Row],[k_wies]]</f>
        <v>-23253</v>
      </c>
      <c r="L1711" s="1" cm="1">
        <f t="array" ref="L1711">_xlfn.IFS(A1710&lt;&gt;Table1[[#This Row],[rok]],0,AND(L1710=0, Table1[[#This Row],[Column1]]&lt;0),Table1[[#This Row],[wiek]]*Table1[[#This Row],[rok]],L1710&lt;&gt;0,L1710,L1710=0,L1710)</f>
        <v>107537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x14ac:dyDescent="0.3">
      <c r="A1712">
        <v>2029</v>
      </c>
      <c r="B1712">
        <v>94</v>
      </c>
      <c r="C1712">
        <v>5602</v>
      </c>
      <c r="D1712">
        <v>17853</v>
      </c>
      <c r="E1712">
        <v>2599</v>
      </c>
      <c r="F1712">
        <v>9475</v>
      </c>
      <c r="G1712">
        <f>Table1[[#This Row],[m_miasto]]+Table1[[#This Row],[k_miasto]]+Table1[[#This Row],[m_wies]]+Table1[[#This Row],[k_wies]]</f>
        <v>35529</v>
      </c>
      <c r="H1712">
        <f>Table1[[#This Row],[m_miasto]]+Table1[[#This Row],[k_miasto]]</f>
        <v>23455</v>
      </c>
      <c r="I1712">
        <f>Table1[[#This Row],[m_wies]]+Table1[[#This Row],[k_wies]]</f>
        <v>12074</v>
      </c>
      <c r="J1712" s="1">
        <f>Table1[[#This Row],[m_miasto]]*Table1[[#This Row],[wiek]]</f>
        <v>526588</v>
      </c>
      <c r="K1712" s="1">
        <f>Table1[[#This Row],[m_miasto]]+Table1[[#This Row],[m_wies]]-Table1[[#This Row],[k_miasto]]-Table1[[#This Row],[k_wies]]</f>
        <v>-19127</v>
      </c>
      <c r="L1712" s="1" cm="1">
        <f t="array" ref="L1712">_xlfn.IFS(A1711&lt;&gt;Table1[[#This Row],[rok]],0,AND(L1711=0, Table1[[#This Row],[Column1]]&lt;0),Table1[[#This Row],[wiek]]*Table1[[#This Row],[rok]],L1711&lt;&gt;0,L1711,L1711=0,L1711)</f>
        <v>107537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x14ac:dyDescent="0.3">
      <c r="A1713">
        <v>2029</v>
      </c>
      <c r="B1713">
        <v>95</v>
      </c>
      <c r="C1713">
        <v>4131</v>
      </c>
      <c r="D1713">
        <v>13788</v>
      </c>
      <c r="E1713">
        <v>1914</v>
      </c>
      <c r="F1713">
        <v>7482</v>
      </c>
      <c r="G1713">
        <f>Table1[[#This Row],[m_miasto]]+Table1[[#This Row],[k_miasto]]+Table1[[#This Row],[m_wies]]+Table1[[#This Row],[k_wies]]</f>
        <v>27315</v>
      </c>
      <c r="H1713">
        <f>Table1[[#This Row],[m_miasto]]+Table1[[#This Row],[k_miasto]]</f>
        <v>17919</v>
      </c>
      <c r="I1713">
        <f>Table1[[#This Row],[m_wies]]+Table1[[#This Row],[k_wies]]</f>
        <v>9396</v>
      </c>
      <c r="J1713" s="1">
        <f>Table1[[#This Row],[m_miasto]]*Table1[[#This Row],[wiek]]</f>
        <v>392445</v>
      </c>
      <c r="K1713" s="1">
        <f>Table1[[#This Row],[m_miasto]]+Table1[[#This Row],[m_wies]]-Table1[[#This Row],[k_miasto]]-Table1[[#This Row],[k_wies]]</f>
        <v>-15225</v>
      </c>
      <c r="L1713" s="1" cm="1">
        <f t="array" ref="L1713">_xlfn.IFS(A1712&lt;&gt;Table1[[#This Row],[rok]],0,AND(L1712=0, Table1[[#This Row],[Column1]]&lt;0),Table1[[#This Row],[wiek]]*Table1[[#This Row],[rok]],L1712&lt;&gt;0,L1712,L1712=0,L1712)</f>
        <v>107537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x14ac:dyDescent="0.3">
      <c r="A1714">
        <v>2029</v>
      </c>
      <c r="B1714">
        <v>96</v>
      </c>
      <c r="C1714">
        <v>3028</v>
      </c>
      <c r="D1714">
        <v>10455</v>
      </c>
      <c r="E1714">
        <v>1384</v>
      </c>
      <c r="F1714">
        <v>5725</v>
      </c>
      <c r="G1714">
        <f>Table1[[#This Row],[m_miasto]]+Table1[[#This Row],[k_miasto]]+Table1[[#This Row],[m_wies]]+Table1[[#This Row],[k_wies]]</f>
        <v>20592</v>
      </c>
      <c r="H1714">
        <f>Table1[[#This Row],[m_miasto]]+Table1[[#This Row],[k_miasto]]</f>
        <v>13483</v>
      </c>
      <c r="I1714">
        <f>Table1[[#This Row],[m_wies]]+Table1[[#This Row],[k_wies]]</f>
        <v>7109</v>
      </c>
      <c r="J1714" s="1">
        <f>Table1[[#This Row],[m_miasto]]*Table1[[#This Row],[wiek]]</f>
        <v>290688</v>
      </c>
      <c r="K1714" s="1">
        <f>Table1[[#This Row],[m_miasto]]+Table1[[#This Row],[m_wies]]-Table1[[#This Row],[k_miasto]]-Table1[[#This Row],[k_wies]]</f>
        <v>-11768</v>
      </c>
      <c r="L1714" s="1" cm="1">
        <f t="array" ref="L1714">_xlfn.IFS(A1713&lt;&gt;Table1[[#This Row],[rok]],0,AND(L1713=0, Table1[[#This Row],[Column1]]&lt;0),Table1[[#This Row],[wiek]]*Table1[[#This Row],[rok]],L1713&lt;&gt;0,L1713,L1713=0,L1713)</f>
        <v>107537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x14ac:dyDescent="0.3">
      <c r="A1715">
        <v>2029</v>
      </c>
      <c r="B1715">
        <v>97</v>
      </c>
      <c r="C1715">
        <v>2247</v>
      </c>
      <c r="D1715">
        <v>8161</v>
      </c>
      <c r="E1715">
        <v>1002</v>
      </c>
      <c r="F1715">
        <v>4583</v>
      </c>
      <c r="G1715">
        <f>Table1[[#This Row],[m_miasto]]+Table1[[#This Row],[k_miasto]]+Table1[[#This Row],[m_wies]]+Table1[[#This Row],[k_wies]]</f>
        <v>15993</v>
      </c>
      <c r="H1715">
        <f>Table1[[#This Row],[m_miasto]]+Table1[[#This Row],[k_miasto]]</f>
        <v>10408</v>
      </c>
      <c r="I1715">
        <f>Table1[[#This Row],[m_wies]]+Table1[[#This Row],[k_wies]]</f>
        <v>5585</v>
      </c>
      <c r="J1715" s="1">
        <f>Table1[[#This Row],[m_miasto]]*Table1[[#This Row],[wiek]]</f>
        <v>217959</v>
      </c>
      <c r="K1715" s="1">
        <f>Table1[[#This Row],[m_miasto]]+Table1[[#This Row],[m_wies]]-Table1[[#This Row],[k_miasto]]-Table1[[#This Row],[k_wies]]</f>
        <v>-9495</v>
      </c>
      <c r="L1715" s="1" cm="1">
        <f t="array" ref="L1715">_xlfn.IFS(A1714&lt;&gt;Table1[[#This Row],[rok]],0,AND(L1714=0, Table1[[#This Row],[Column1]]&lt;0),Table1[[#This Row],[wiek]]*Table1[[#This Row],[rok]],L1714&lt;&gt;0,L1714,L1714=0,L1714)</f>
        <v>107537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x14ac:dyDescent="0.3">
      <c r="A1716">
        <v>2029</v>
      </c>
      <c r="B1716">
        <v>98</v>
      </c>
      <c r="C1716">
        <v>1591</v>
      </c>
      <c r="D1716">
        <v>5950</v>
      </c>
      <c r="E1716">
        <v>704</v>
      </c>
      <c r="F1716">
        <v>3401</v>
      </c>
      <c r="G1716">
        <f>Table1[[#This Row],[m_miasto]]+Table1[[#This Row],[k_miasto]]+Table1[[#This Row],[m_wies]]+Table1[[#This Row],[k_wies]]</f>
        <v>11646</v>
      </c>
      <c r="H1716">
        <f>Table1[[#This Row],[m_miasto]]+Table1[[#This Row],[k_miasto]]</f>
        <v>7541</v>
      </c>
      <c r="I1716">
        <f>Table1[[#This Row],[m_wies]]+Table1[[#This Row],[k_wies]]</f>
        <v>4105</v>
      </c>
      <c r="J1716" s="1">
        <f>Table1[[#This Row],[m_miasto]]*Table1[[#This Row],[wiek]]</f>
        <v>155918</v>
      </c>
      <c r="K1716" s="1">
        <f>Table1[[#This Row],[m_miasto]]+Table1[[#This Row],[m_wies]]-Table1[[#This Row],[k_miasto]]-Table1[[#This Row],[k_wies]]</f>
        <v>-7056</v>
      </c>
      <c r="L1716" s="1" cm="1">
        <f t="array" ref="L1716">_xlfn.IFS(A1715&lt;&gt;Table1[[#This Row],[rok]],0,AND(L1715=0, Table1[[#This Row],[Column1]]&lt;0),Table1[[#This Row],[wiek]]*Table1[[#This Row],[rok]],L1715&lt;&gt;0,L1715,L1715=0,L1715)</f>
        <v>107537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x14ac:dyDescent="0.3">
      <c r="A1717">
        <v>2029</v>
      </c>
      <c r="B1717">
        <v>99</v>
      </c>
      <c r="C1717">
        <v>1084</v>
      </c>
      <c r="D1717">
        <v>4293</v>
      </c>
      <c r="E1717">
        <v>472</v>
      </c>
      <c r="F1717">
        <v>2454</v>
      </c>
      <c r="G1717">
        <f>Table1[[#This Row],[m_miasto]]+Table1[[#This Row],[k_miasto]]+Table1[[#This Row],[m_wies]]+Table1[[#This Row],[k_wies]]</f>
        <v>8303</v>
      </c>
      <c r="H1717">
        <f>Table1[[#This Row],[m_miasto]]+Table1[[#This Row],[k_miasto]]</f>
        <v>5377</v>
      </c>
      <c r="I1717">
        <f>Table1[[#This Row],[m_wies]]+Table1[[#This Row],[k_wies]]</f>
        <v>2926</v>
      </c>
      <c r="J1717" s="1">
        <f>Table1[[#This Row],[m_miasto]]*Table1[[#This Row],[wiek]]</f>
        <v>107316</v>
      </c>
      <c r="K1717" s="1">
        <f>Table1[[#This Row],[m_miasto]]+Table1[[#This Row],[m_wies]]-Table1[[#This Row],[k_miasto]]-Table1[[#This Row],[k_wies]]</f>
        <v>-5191</v>
      </c>
      <c r="L1717" s="1" cm="1">
        <f t="array" ref="L1717">_xlfn.IFS(A1716&lt;&gt;Table1[[#This Row],[rok]],0,AND(L1716=0, Table1[[#This Row],[Column1]]&lt;0),Table1[[#This Row],[wiek]]*Table1[[#This Row],[rok]],L1716&lt;&gt;0,L1716,L1716=0,L1716)</f>
        <v>107537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x14ac:dyDescent="0.3">
      <c r="A1718">
        <v>2029</v>
      </c>
      <c r="B1718">
        <v>100</v>
      </c>
      <c r="C1718">
        <v>1575</v>
      </c>
      <c r="D1718">
        <v>7378</v>
      </c>
      <c r="E1718">
        <v>697</v>
      </c>
      <c r="F1718">
        <v>4275</v>
      </c>
      <c r="G1718">
        <f>Table1[[#This Row],[m_miasto]]+Table1[[#This Row],[k_miasto]]+Table1[[#This Row],[m_wies]]+Table1[[#This Row],[k_wies]]</f>
        <v>13925</v>
      </c>
      <c r="H1718">
        <f>Table1[[#This Row],[m_miasto]]+Table1[[#This Row],[k_miasto]]</f>
        <v>8953</v>
      </c>
      <c r="I1718">
        <f>Table1[[#This Row],[m_wies]]+Table1[[#This Row],[k_wies]]</f>
        <v>4972</v>
      </c>
      <c r="J1718" s="1">
        <f>Table1[[#This Row],[m_miasto]]*Table1[[#This Row],[wiek]]</f>
        <v>157500</v>
      </c>
      <c r="K1718" s="1">
        <f>Table1[[#This Row],[m_miasto]]+Table1[[#This Row],[m_wies]]-Table1[[#This Row],[k_miasto]]-Table1[[#This Row],[k_wies]]</f>
        <v>-9381</v>
      </c>
      <c r="L1718" s="1" cm="1">
        <f t="array" ref="L1718">_xlfn.IFS(A1717&lt;&gt;Table1[[#This Row],[rok]],0,AND(L1717=0, Table1[[#This Row],[Column1]]&lt;0),Table1[[#This Row],[wiek]]*Table1[[#This Row],[rok]],L1717&lt;&gt;0,L1717,L1717=0,L1717)</f>
        <v>107537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x14ac:dyDescent="0.3">
      <c r="A1719">
        <v>2030</v>
      </c>
      <c r="B1719">
        <v>0</v>
      </c>
      <c r="C1719">
        <v>79630</v>
      </c>
      <c r="D1719">
        <v>75077</v>
      </c>
      <c r="E1719">
        <v>67620</v>
      </c>
      <c r="F1719">
        <v>63718</v>
      </c>
      <c r="G1719">
        <f>Table1[[#This Row],[m_miasto]]+Table1[[#This Row],[k_miasto]]+Table1[[#This Row],[m_wies]]+Table1[[#This Row],[k_wies]]</f>
        <v>286045</v>
      </c>
      <c r="H1719">
        <f>Table1[[#This Row],[m_miasto]]+Table1[[#This Row],[k_miasto]]</f>
        <v>154707</v>
      </c>
      <c r="I1719">
        <f>Table1[[#This Row],[m_wies]]+Table1[[#This Row],[k_wies]]</f>
        <v>131338</v>
      </c>
      <c r="J1719" s="1">
        <f>Table1[[#This Row],[m_miasto]]*Table1[[#This Row],[wiek]]</f>
        <v>0</v>
      </c>
      <c r="K1719" s="1">
        <f>Table1[[#This Row],[m_miasto]]+Table1[[#This Row],[m_wies]]-Table1[[#This Row],[k_miasto]]-Table1[[#This Row],[k_wies]]</f>
        <v>8455</v>
      </c>
      <c r="L1719" s="1" cm="1">
        <f t="array" ref="L1719">_xlfn.IFS(A1718&lt;&gt;Table1[[#This Row],[rok]],0,AND(L1718=0, Table1[[#This Row],[Column1]]&lt;0),Table1[[#This Row],[wiek]]*Table1[[#This Row],[rok]],L1718&lt;&gt;0,L1718,L1718=0,L1718)</f>
        <v>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x14ac:dyDescent="0.3">
      <c r="A1720">
        <v>2030</v>
      </c>
      <c r="B1720">
        <v>1</v>
      </c>
      <c r="C1720">
        <v>81423</v>
      </c>
      <c r="D1720">
        <v>76817</v>
      </c>
      <c r="E1720">
        <v>68657</v>
      </c>
      <c r="F1720">
        <v>64678</v>
      </c>
      <c r="G1720">
        <f>Table1[[#This Row],[m_miasto]]+Table1[[#This Row],[k_miasto]]+Table1[[#This Row],[m_wies]]+Table1[[#This Row],[k_wies]]</f>
        <v>291575</v>
      </c>
      <c r="H1720">
        <f>Table1[[#This Row],[m_miasto]]+Table1[[#This Row],[k_miasto]]</f>
        <v>158240</v>
      </c>
      <c r="I1720">
        <f>Table1[[#This Row],[m_wies]]+Table1[[#This Row],[k_wies]]</f>
        <v>133335</v>
      </c>
      <c r="J1720" s="1">
        <f>Table1[[#This Row],[m_miasto]]*Table1[[#This Row],[wiek]]</f>
        <v>81423</v>
      </c>
      <c r="K1720" s="1">
        <f>Table1[[#This Row],[m_miasto]]+Table1[[#This Row],[m_wies]]-Table1[[#This Row],[k_miasto]]-Table1[[#This Row],[k_wies]]</f>
        <v>8585</v>
      </c>
      <c r="L1720" s="1" cm="1">
        <f t="array" ref="L1720">_xlfn.IFS(A1719&lt;&gt;Table1[[#This Row],[rok]],0,AND(L1719=0, Table1[[#This Row],[Column1]]&lt;0),Table1[[#This Row],[wiek]]*Table1[[#This Row],[rok]],L1719&lt;&gt;0,L1719,L1719=0,L1719)</f>
        <v>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x14ac:dyDescent="0.3">
      <c r="A1721">
        <v>2030</v>
      </c>
      <c r="B1721">
        <v>2</v>
      </c>
      <c r="C1721">
        <v>83187</v>
      </c>
      <c r="D1721">
        <v>78534</v>
      </c>
      <c r="E1721">
        <v>69805</v>
      </c>
      <c r="F1721">
        <v>65734</v>
      </c>
      <c r="G1721">
        <f>Table1[[#This Row],[m_miasto]]+Table1[[#This Row],[k_miasto]]+Table1[[#This Row],[m_wies]]+Table1[[#This Row],[k_wies]]</f>
        <v>297260</v>
      </c>
      <c r="H1721">
        <f>Table1[[#This Row],[m_miasto]]+Table1[[#This Row],[k_miasto]]</f>
        <v>161721</v>
      </c>
      <c r="I1721">
        <f>Table1[[#This Row],[m_wies]]+Table1[[#This Row],[k_wies]]</f>
        <v>135539</v>
      </c>
      <c r="J1721" s="1">
        <f>Table1[[#This Row],[m_miasto]]*Table1[[#This Row],[wiek]]</f>
        <v>166374</v>
      </c>
      <c r="K1721" s="1">
        <f>Table1[[#This Row],[m_miasto]]+Table1[[#This Row],[m_wies]]-Table1[[#This Row],[k_miasto]]-Table1[[#This Row],[k_wies]]</f>
        <v>8724</v>
      </c>
      <c r="L1721" s="1" cm="1">
        <f t="array" ref="L1721">_xlfn.IFS(A1720&lt;&gt;Table1[[#This Row],[rok]],0,AND(L1720=0, Table1[[#This Row],[Column1]]&lt;0),Table1[[#This Row],[wiek]]*Table1[[#This Row],[rok]],L1720&lt;&gt;0,L1720,L1720=0,L1720)</f>
        <v>0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x14ac:dyDescent="0.3">
      <c r="A1722">
        <v>2030</v>
      </c>
      <c r="B1722">
        <v>3</v>
      </c>
      <c r="C1722">
        <v>84963</v>
      </c>
      <c r="D1722">
        <v>80246</v>
      </c>
      <c r="E1722">
        <v>71057</v>
      </c>
      <c r="F1722">
        <v>66883</v>
      </c>
      <c r="G1722">
        <f>Table1[[#This Row],[m_miasto]]+Table1[[#This Row],[k_miasto]]+Table1[[#This Row],[m_wies]]+Table1[[#This Row],[k_wies]]</f>
        <v>303149</v>
      </c>
      <c r="H1722">
        <f>Table1[[#This Row],[m_miasto]]+Table1[[#This Row],[k_miasto]]</f>
        <v>165209</v>
      </c>
      <c r="I1722">
        <f>Table1[[#This Row],[m_wies]]+Table1[[#This Row],[k_wies]]</f>
        <v>137940</v>
      </c>
      <c r="J1722" s="1">
        <f>Table1[[#This Row],[m_miasto]]*Table1[[#This Row],[wiek]]</f>
        <v>254889</v>
      </c>
      <c r="K1722" s="1">
        <f>Table1[[#This Row],[m_miasto]]+Table1[[#This Row],[m_wies]]-Table1[[#This Row],[k_miasto]]-Table1[[#This Row],[k_wies]]</f>
        <v>8891</v>
      </c>
      <c r="L1722" s="1" cm="1">
        <f t="array" ref="L1722">_xlfn.IFS(A1721&lt;&gt;Table1[[#This Row],[rok]],0,AND(L1721=0, Table1[[#This Row],[Column1]]&lt;0),Table1[[#This Row],[wiek]]*Table1[[#This Row],[rok]],L1721&lt;&gt;0,L1721,L1721=0,L1721)</f>
        <v>0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x14ac:dyDescent="0.3">
      <c r="A1723">
        <v>2030</v>
      </c>
      <c r="B1723">
        <v>4</v>
      </c>
      <c r="C1723">
        <v>86749</v>
      </c>
      <c r="D1723">
        <v>81963</v>
      </c>
      <c r="E1723">
        <v>72408</v>
      </c>
      <c r="F1723">
        <v>68120</v>
      </c>
      <c r="G1723">
        <f>Table1[[#This Row],[m_miasto]]+Table1[[#This Row],[k_miasto]]+Table1[[#This Row],[m_wies]]+Table1[[#This Row],[k_wies]]</f>
        <v>309240</v>
      </c>
      <c r="H1723">
        <f>Table1[[#This Row],[m_miasto]]+Table1[[#This Row],[k_miasto]]</f>
        <v>168712</v>
      </c>
      <c r="I1723">
        <f>Table1[[#This Row],[m_wies]]+Table1[[#This Row],[k_wies]]</f>
        <v>140528</v>
      </c>
      <c r="J1723" s="1">
        <f>Table1[[#This Row],[m_miasto]]*Table1[[#This Row],[wiek]]</f>
        <v>346996</v>
      </c>
      <c r="K1723" s="1">
        <f>Table1[[#This Row],[m_miasto]]+Table1[[#This Row],[m_wies]]-Table1[[#This Row],[k_miasto]]-Table1[[#This Row],[k_wies]]</f>
        <v>9074</v>
      </c>
      <c r="L1723" s="1" cm="1">
        <f t="array" ref="L1723">_xlfn.IFS(A1722&lt;&gt;Table1[[#This Row],[rok]],0,AND(L1722=0, Table1[[#This Row],[Column1]]&lt;0),Table1[[#This Row],[wiek]]*Table1[[#This Row],[rok]],L1722&lt;&gt;0,L1722,L1722=0,L1722)</f>
        <v>0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x14ac:dyDescent="0.3">
      <c r="A1724">
        <v>2030</v>
      </c>
      <c r="B1724">
        <v>5</v>
      </c>
      <c r="C1724">
        <v>88541</v>
      </c>
      <c r="D1724">
        <v>83682</v>
      </c>
      <c r="E1724">
        <v>73827</v>
      </c>
      <c r="F1724">
        <v>69428</v>
      </c>
      <c r="G1724">
        <f>Table1[[#This Row],[m_miasto]]+Table1[[#This Row],[k_miasto]]+Table1[[#This Row],[m_wies]]+Table1[[#This Row],[k_wies]]</f>
        <v>315478</v>
      </c>
      <c r="H1724">
        <f>Table1[[#This Row],[m_miasto]]+Table1[[#This Row],[k_miasto]]</f>
        <v>172223</v>
      </c>
      <c r="I1724">
        <f>Table1[[#This Row],[m_wies]]+Table1[[#This Row],[k_wies]]</f>
        <v>143255</v>
      </c>
      <c r="J1724" s="1">
        <f>Table1[[#This Row],[m_miasto]]*Table1[[#This Row],[wiek]]</f>
        <v>442705</v>
      </c>
      <c r="K1724" s="1">
        <f>Table1[[#This Row],[m_miasto]]+Table1[[#This Row],[m_wies]]-Table1[[#This Row],[k_miasto]]-Table1[[#This Row],[k_wies]]</f>
        <v>9258</v>
      </c>
      <c r="L1724" s="1" cm="1">
        <f t="array" ref="L1724">_xlfn.IFS(A1723&lt;&gt;Table1[[#This Row],[rok]],0,AND(L1723=0, Table1[[#This Row],[Column1]]&lt;0),Table1[[#This Row],[wiek]]*Table1[[#This Row],[rok]],L1723&lt;&gt;0,L1723,L1723=0,L1723)</f>
        <v>0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x14ac:dyDescent="0.3">
      <c r="A1725">
        <v>2030</v>
      </c>
      <c r="B1725">
        <v>6</v>
      </c>
      <c r="C1725">
        <v>90305</v>
      </c>
      <c r="D1725">
        <v>85366</v>
      </c>
      <c r="E1725">
        <v>75280</v>
      </c>
      <c r="F1725">
        <v>70766</v>
      </c>
      <c r="G1725">
        <f>Table1[[#This Row],[m_miasto]]+Table1[[#This Row],[k_miasto]]+Table1[[#This Row],[m_wies]]+Table1[[#This Row],[k_wies]]</f>
        <v>321717</v>
      </c>
      <c r="H1725">
        <f>Table1[[#This Row],[m_miasto]]+Table1[[#This Row],[k_miasto]]</f>
        <v>175671</v>
      </c>
      <c r="I1725">
        <f>Table1[[#This Row],[m_wies]]+Table1[[#This Row],[k_wies]]</f>
        <v>146046</v>
      </c>
      <c r="J1725" s="1">
        <f>Table1[[#This Row],[m_miasto]]*Table1[[#This Row],[wiek]]</f>
        <v>541830</v>
      </c>
      <c r="K1725" s="1">
        <f>Table1[[#This Row],[m_miasto]]+Table1[[#This Row],[m_wies]]-Table1[[#This Row],[k_miasto]]-Table1[[#This Row],[k_wies]]</f>
        <v>9453</v>
      </c>
      <c r="L1725" s="1" cm="1">
        <f t="array" ref="L1725">_xlfn.IFS(A1724&lt;&gt;Table1[[#This Row],[rok]],0,AND(L1724=0, Table1[[#This Row],[Column1]]&lt;0),Table1[[#This Row],[wiek]]*Table1[[#This Row],[rok]],L1724&lt;&gt;0,L1724,L1724=0,L1724)</f>
        <v>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x14ac:dyDescent="0.3">
      <c r="A1726">
        <v>2030</v>
      </c>
      <c r="B1726">
        <v>7</v>
      </c>
      <c r="C1726">
        <v>91977</v>
      </c>
      <c r="D1726">
        <v>86962</v>
      </c>
      <c r="E1726">
        <v>76724</v>
      </c>
      <c r="F1726">
        <v>72105</v>
      </c>
      <c r="G1726">
        <f>Table1[[#This Row],[m_miasto]]+Table1[[#This Row],[k_miasto]]+Table1[[#This Row],[m_wies]]+Table1[[#This Row],[k_wies]]</f>
        <v>327768</v>
      </c>
      <c r="H1726">
        <f>Table1[[#This Row],[m_miasto]]+Table1[[#This Row],[k_miasto]]</f>
        <v>178939</v>
      </c>
      <c r="I1726">
        <f>Table1[[#This Row],[m_wies]]+Table1[[#This Row],[k_wies]]</f>
        <v>148829</v>
      </c>
      <c r="J1726" s="1">
        <f>Table1[[#This Row],[m_miasto]]*Table1[[#This Row],[wiek]]</f>
        <v>643839</v>
      </c>
      <c r="K1726" s="1">
        <f>Table1[[#This Row],[m_miasto]]+Table1[[#This Row],[m_wies]]-Table1[[#This Row],[k_miasto]]-Table1[[#This Row],[k_wies]]</f>
        <v>9634</v>
      </c>
      <c r="L1726" s="1" cm="1">
        <f t="array" ref="L1726">_xlfn.IFS(A1725&lt;&gt;Table1[[#This Row],[rok]],0,AND(L1725=0, Table1[[#This Row],[Column1]]&lt;0),Table1[[#This Row],[wiek]]*Table1[[#This Row],[rok]],L1725&lt;&gt;0,L1725,L1725=0,L1725)</f>
        <v>0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x14ac:dyDescent="0.3">
      <c r="A1727">
        <v>2030</v>
      </c>
      <c r="B1727">
        <v>8</v>
      </c>
      <c r="C1727">
        <v>93464</v>
      </c>
      <c r="D1727">
        <v>88383</v>
      </c>
      <c r="E1727">
        <v>78095</v>
      </c>
      <c r="F1727">
        <v>73383</v>
      </c>
      <c r="G1727">
        <f>Table1[[#This Row],[m_miasto]]+Table1[[#This Row],[k_miasto]]+Table1[[#This Row],[m_wies]]+Table1[[#This Row],[k_wies]]</f>
        <v>333325</v>
      </c>
      <c r="H1727">
        <f>Table1[[#This Row],[m_miasto]]+Table1[[#This Row],[k_miasto]]</f>
        <v>181847</v>
      </c>
      <c r="I1727">
        <f>Table1[[#This Row],[m_wies]]+Table1[[#This Row],[k_wies]]</f>
        <v>151478</v>
      </c>
      <c r="J1727" s="1">
        <f>Table1[[#This Row],[m_miasto]]*Table1[[#This Row],[wiek]]</f>
        <v>747712</v>
      </c>
      <c r="K1727" s="1">
        <f>Table1[[#This Row],[m_miasto]]+Table1[[#This Row],[m_wies]]-Table1[[#This Row],[k_miasto]]-Table1[[#This Row],[k_wies]]</f>
        <v>9793</v>
      </c>
      <c r="L1727" s="1" cm="1">
        <f t="array" ref="L1727">_xlfn.IFS(A1726&lt;&gt;Table1[[#This Row],[rok]],0,AND(L1726=0, Table1[[#This Row],[Column1]]&lt;0),Table1[[#This Row],[wiek]]*Table1[[#This Row],[rok]],L1726&lt;&gt;0,L1726,L1726=0,L1726)</f>
        <v>0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x14ac:dyDescent="0.3">
      <c r="A1728">
        <v>2030</v>
      </c>
      <c r="B1728">
        <v>9</v>
      </c>
      <c r="C1728">
        <v>94767</v>
      </c>
      <c r="D1728">
        <v>89630</v>
      </c>
      <c r="E1728">
        <v>79315</v>
      </c>
      <c r="F1728">
        <v>74521</v>
      </c>
      <c r="G1728">
        <f>Table1[[#This Row],[m_miasto]]+Table1[[#This Row],[k_miasto]]+Table1[[#This Row],[m_wies]]+Table1[[#This Row],[k_wies]]</f>
        <v>338233</v>
      </c>
      <c r="H1728">
        <f>Table1[[#This Row],[m_miasto]]+Table1[[#This Row],[k_miasto]]</f>
        <v>184397</v>
      </c>
      <c r="I1728">
        <f>Table1[[#This Row],[m_wies]]+Table1[[#This Row],[k_wies]]</f>
        <v>153836</v>
      </c>
      <c r="J1728" s="1">
        <f>Table1[[#This Row],[m_miasto]]*Table1[[#This Row],[wiek]]</f>
        <v>852903</v>
      </c>
      <c r="K1728" s="1">
        <f>Table1[[#This Row],[m_miasto]]+Table1[[#This Row],[m_wies]]-Table1[[#This Row],[k_miasto]]-Table1[[#This Row],[k_wies]]</f>
        <v>9931</v>
      </c>
      <c r="L1728" s="1" cm="1">
        <f t="array" ref="L1728">_xlfn.IFS(A1727&lt;&gt;Table1[[#This Row],[rok]],0,AND(L1727=0, Table1[[#This Row],[Column1]]&lt;0),Table1[[#This Row],[wiek]]*Table1[[#This Row],[rok]],L1727&lt;&gt;0,L1727,L1727=0,L1727)</f>
        <v>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x14ac:dyDescent="0.3">
      <c r="A1729">
        <v>2030</v>
      </c>
      <c r="B1729">
        <v>10</v>
      </c>
      <c r="C1729">
        <v>95859</v>
      </c>
      <c r="D1729">
        <v>90671</v>
      </c>
      <c r="E1729">
        <v>80288</v>
      </c>
      <c r="F1729">
        <v>75438</v>
      </c>
      <c r="G1729">
        <f>Table1[[#This Row],[m_miasto]]+Table1[[#This Row],[k_miasto]]+Table1[[#This Row],[m_wies]]+Table1[[#This Row],[k_wies]]</f>
        <v>342256</v>
      </c>
      <c r="H1729">
        <f>Table1[[#This Row],[m_miasto]]+Table1[[#This Row],[k_miasto]]</f>
        <v>186530</v>
      </c>
      <c r="I1729">
        <f>Table1[[#This Row],[m_wies]]+Table1[[#This Row],[k_wies]]</f>
        <v>155726</v>
      </c>
      <c r="J1729" s="1">
        <f>Table1[[#This Row],[m_miasto]]*Table1[[#This Row],[wiek]]</f>
        <v>958590</v>
      </c>
      <c r="K1729" s="1">
        <f>Table1[[#This Row],[m_miasto]]+Table1[[#This Row],[m_wies]]-Table1[[#This Row],[k_miasto]]-Table1[[#This Row],[k_wies]]</f>
        <v>10038</v>
      </c>
      <c r="L1729" s="1" cm="1">
        <f t="array" ref="L1729">_xlfn.IFS(A1728&lt;&gt;Table1[[#This Row],[rok]],0,AND(L1728=0, Table1[[#This Row],[Column1]]&lt;0),Table1[[#This Row],[wiek]]*Table1[[#This Row],[rok]],L1728&lt;&gt;0,L1728,L1728=0,L1728)</f>
        <v>0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x14ac:dyDescent="0.3">
      <c r="A1730">
        <v>2030</v>
      </c>
      <c r="B1730">
        <v>11</v>
      </c>
      <c r="C1730">
        <v>96645</v>
      </c>
      <c r="D1730">
        <v>91427</v>
      </c>
      <c r="E1730">
        <v>80970</v>
      </c>
      <c r="F1730">
        <v>76089</v>
      </c>
      <c r="G1730">
        <f>Table1[[#This Row],[m_miasto]]+Table1[[#This Row],[k_miasto]]+Table1[[#This Row],[m_wies]]+Table1[[#This Row],[k_wies]]</f>
        <v>345131</v>
      </c>
      <c r="H1730">
        <f>Table1[[#This Row],[m_miasto]]+Table1[[#This Row],[k_miasto]]</f>
        <v>188072</v>
      </c>
      <c r="I1730">
        <f>Table1[[#This Row],[m_wies]]+Table1[[#This Row],[k_wies]]</f>
        <v>157059</v>
      </c>
      <c r="J1730" s="1">
        <f>Table1[[#This Row],[m_miasto]]*Table1[[#This Row],[wiek]]</f>
        <v>1063095</v>
      </c>
      <c r="K1730" s="1">
        <f>Table1[[#This Row],[m_miasto]]+Table1[[#This Row],[m_wies]]-Table1[[#This Row],[k_miasto]]-Table1[[#This Row],[k_wies]]</f>
        <v>10099</v>
      </c>
      <c r="L1730" s="1" cm="1">
        <f t="array" ref="L1730">_xlfn.IFS(A1729&lt;&gt;Table1[[#This Row],[rok]],0,AND(L1729=0, Table1[[#This Row],[Column1]]&lt;0),Table1[[#This Row],[wiek]]*Table1[[#This Row],[rok]],L1729&lt;&gt;0,L1729,L1729=0,L1729)</f>
        <v>0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x14ac:dyDescent="0.3">
      <c r="A1731">
        <v>2030</v>
      </c>
      <c r="B1731">
        <v>12</v>
      </c>
      <c r="C1731">
        <v>97150</v>
      </c>
      <c r="D1731">
        <v>91911</v>
      </c>
      <c r="E1731">
        <v>81413</v>
      </c>
      <c r="F1731">
        <v>76522</v>
      </c>
      <c r="G1731">
        <f>Table1[[#This Row],[m_miasto]]+Table1[[#This Row],[k_miasto]]+Table1[[#This Row],[m_wies]]+Table1[[#This Row],[k_wies]]</f>
        <v>346996</v>
      </c>
      <c r="H1731">
        <f>Table1[[#This Row],[m_miasto]]+Table1[[#This Row],[k_miasto]]</f>
        <v>189061</v>
      </c>
      <c r="I1731">
        <f>Table1[[#This Row],[m_wies]]+Table1[[#This Row],[k_wies]]</f>
        <v>157935</v>
      </c>
      <c r="J1731" s="1">
        <f>Table1[[#This Row],[m_miasto]]*Table1[[#This Row],[wiek]]</f>
        <v>1165800</v>
      </c>
      <c r="K1731" s="1">
        <f>Table1[[#This Row],[m_miasto]]+Table1[[#This Row],[m_wies]]-Table1[[#This Row],[k_miasto]]-Table1[[#This Row],[k_wies]]</f>
        <v>10130</v>
      </c>
      <c r="L1731" s="1" cm="1">
        <f t="array" ref="L1731">_xlfn.IFS(A1730&lt;&gt;Table1[[#This Row],[rok]],0,AND(L1730=0, Table1[[#This Row],[Column1]]&lt;0),Table1[[#This Row],[wiek]]*Table1[[#This Row],[rok]],L1730&lt;&gt;0,L1730,L1730=0,L1730)</f>
        <v>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x14ac:dyDescent="0.3">
      <c r="A1732">
        <v>2030</v>
      </c>
      <c r="B1732">
        <v>13</v>
      </c>
      <c r="C1732">
        <v>97038</v>
      </c>
      <c r="D1732">
        <v>91826</v>
      </c>
      <c r="E1732">
        <v>81775</v>
      </c>
      <c r="F1732">
        <v>76884</v>
      </c>
      <c r="G1732">
        <f>Table1[[#This Row],[m_miasto]]+Table1[[#This Row],[k_miasto]]+Table1[[#This Row],[m_wies]]+Table1[[#This Row],[k_wies]]</f>
        <v>347523</v>
      </c>
      <c r="H1732">
        <f>Table1[[#This Row],[m_miasto]]+Table1[[#This Row],[k_miasto]]</f>
        <v>188864</v>
      </c>
      <c r="I1732">
        <f>Table1[[#This Row],[m_wies]]+Table1[[#This Row],[k_wies]]</f>
        <v>158659</v>
      </c>
      <c r="J1732" s="1">
        <f>Table1[[#This Row],[m_miasto]]*Table1[[#This Row],[wiek]]</f>
        <v>1261494</v>
      </c>
      <c r="K1732" s="1">
        <f>Table1[[#This Row],[m_miasto]]+Table1[[#This Row],[m_wies]]-Table1[[#This Row],[k_miasto]]-Table1[[#This Row],[k_wies]]</f>
        <v>10103</v>
      </c>
      <c r="L1732" s="1" cm="1">
        <f t="array" ref="L1732">_xlfn.IFS(A1731&lt;&gt;Table1[[#This Row],[rok]],0,AND(L1731=0, Table1[[#This Row],[Column1]]&lt;0),Table1[[#This Row],[wiek]]*Table1[[#This Row],[rok]],L1731&lt;&gt;0,L1731,L1731=0,L1731)</f>
        <v>0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x14ac:dyDescent="0.3">
      <c r="A1733">
        <v>2030</v>
      </c>
      <c r="B1733">
        <v>14</v>
      </c>
      <c r="C1733">
        <v>97660</v>
      </c>
      <c r="D1733">
        <v>92438</v>
      </c>
      <c r="E1733">
        <v>82384</v>
      </c>
      <c r="F1733">
        <v>77477</v>
      </c>
      <c r="G1733">
        <f>Table1[[#This Row],[m_miasto]]+Table1[[#This Row],[k_miasto]]+Table1[[#This Row],[m_wies]]+Table1[[#This Row],[k_wies]]</f>
        <v>349959</v>
      </c>
      <c r="H1733">
        <f>Table1[[#This Row],[m_miasto]]+Table1[[#This Row],[k_miasto]]</f>
        <v>190098</v>
      </c>
      <c r="I1733">
        <f>Table1[[#This Row],[m_wies]]+Table1[[#This Row],[k_wies]]</f>
        <v>159861</v>
      </c>
      <c r="J1733" s="1">
        <f>Table1[[#This Row],[m_miasto]]*Table1[[#This Row],[wiek]]</f>
        <v>1367240</v>
      </c>
      <c r="K1733" s="1">
        <f>Table1[[#This Row],[m_miasto]]+Table1[[#This Row],[m_wies]]-Table1[[#This Row],[k_miasto]]-Table1[[#This Row],[k_wies]]</f>
        <v>10129</v>
      </c>
      <c r="L1733" s="1" cm="1">
        <f t="array" ref="L1733">_xlfn.IFS(A1732&lt;&gt;Table1[[#This Row],[rok]],0,AND(L1732=0, Table1[[#This Row],[Column1]]&lt;0),Table1[[#This Row],[wiek]]*Table1[[#This Row],[rok]],L1732&lt;&gt;0,L1732,L1732=0,L1732)</f>
        <v>0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x14ac:dyDescent="0.3">
      <c r="A1734">
        <v>2030</v>
      </c>
      <c r="B1734">
        <v>15</v>
      </c>
      <c r="C1734">
        <v>99057</v>
      </c>
      <c r="D1734">
        <v>93799</v>
      </c>
      <c r="E1734">
        <v>83353</v>
      </c>
      <c r="F1734">
        <v>78399</v>
      </c>
      <c r="G1734">
        <f>Table1[[#This Row],[m_miasto]]+Table1[[#This Row],[k_miasto]]+Table1[[#This Row],[m_wies]]+Table1[[#This Row],[k_wies]]</f>
        <v>354608</v>
      </c>
      <c r="H1734">
        <f>Table1[[#This Row],[m_miasto]]+Table1[[#This Row],[k_miasto]]</f>
        <v>192856</v>
      </c>
      <c r="I1734">
        <f>Table1[[#This Row],[m_wies]]+Table1[[#This Row],[k_wies]]</f>
        <v>161752</v>
      </c>
      <c r="J1734" s="1">
        <f>Table1[[#This Row],[m_miasto]]*Table1[[#This Row],[wiek]]</f>
        <v>1485855</v>
      </c>
      <c r="K1734" s="1">
        <f>Table1[[#This Row],[m_miasto]]+Table1[[#This Row],[m_wies]]-Table1[[#This Row],[k_miasto]]-Table1[[#This Row],[k_wies]]</f>
        <v>10212</v>
      </c>
      <c r="L1734" s="1" cm="1">
        <f t="array" ref="L1734">_xlfn.IFS(A1733&lt;&gt;Table1[[#This Row],[rok]],0,AND(L1733=0, Table1[[#This Row],[Column1]]&lt;0),Table1[[#This Row],[wiek]]*Table1[[#This Row],[rok]],L1733&lt;&gt;0,L1733,L1733=0,L1733)</f>
        <v>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x14ac:dyDescent="0.3">
      <c r="A1735">
        <v>2030</v>
      </c>
      <c r="B1735">
        <v>16</v>
      </c>
      <c r="C1735">
        <v>100924</v>
      </c>
      <c r="D1735">
        <v>95638</v>
      </c>
      <c r="E1735">
        <v>84570</v>
      </c>
      <c r="F1735">
        <v>79545</v>
      </c>
      <c r="G1735">
        <f>Table1[[#This Row],[m_miasto]]+Table1[[#This Row],[k_miasto]]+Table1[[#This Row],[m_wies]]+Table1[[#This Row],[k_wies]]</f>
        <v>360677</v>
      </c>
      <c r="H1735">
        <f>Table1[[#This Row],[m_miasto]]+Table1[[#This Row],[k_miasto]]</f>
        <v>196562</v>
      </c>
      <c r="I1735">
        <f>Table1[[#This Row],[m_wies]]+Table1[[#This Row],[k_wies]]</f>
        <v>164115</v>
      </c>
      <c r="J1735" s="1">
        <f>Table1[[#This Row],[m_miasto]]*Table1[[#This Row],[wiek]]</f>
        <v>1614784</v>
      </c>
      <c r="K1735" s="1">
        <f>Table1[[#This Row],[m_miasto]]+Table1[[#This Row],[m_wies]]-Table1[[#This Row],[k_miasto]]-Table1[[#This Row],[k_wies]]</f>
        <v>10311</v>
      </c>
      <c r="L1735" s="1" cm="1">
        <f t="array" ref="L1735">_xlfn.IFS(A1734&lt;&gt;Table1[[#This Row],[rok]],0,AND(L1734=0, Table1[[#This Row],[Column1]]&lt;0),Table1[[#This Row],[wiek]]*Table1[[#This Row],[rok]],L1734&lt;&gt;0,L1734,L1734=0,L1734)</f>
        <v>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x14ac:dyDescent="0.3">
      <c r="A1736">
        <v>2030</v>
      </c>
      <c r="B1736">
        <v>17</v>
      </c>
      <c r="C1736">
        <v>101433</v>
      </c>
      <c r="D1736">
        <v>96473</v>
      </c>
      <c r="E1736">
        <v>83462</v>
      </c>
      <c r="F1736">
        <v>79096</v>
      </c>
      <c r="G1736">
        <f>Table1[[#This Row],[m_miasto]]+Table1[[#This Row],[k_miasto]]+Table1[[#This Row],[m_wies]]+Table1[[#This Row],[k_wies]]</f>
        <v>360464</v>
      </c>
      <c r="H1736">
        <f>Table1[[#This Row],[m_miasto]]+Table1[[#This Row],[k_miasto]]</f>
        <v>197906</v>
      </c>
      <c r="I1736">
        <f>Table1[[#This Row],[m_wies]]+Table1[[#This Row],[k_wies]]</f>
        <v>162558</v>
      </c>
      <c r="J1736" s="1">
        <f>Table1[[#This Row],[m_miasto]]*Table1[[#This Row],[wiek]]</f>
        <v>1724361</v>
      </c>
      <c r="K1736" s="1">
        <f>Table1[[#This Row],[m_miasto]]+Table1[[#This Row],[m_wies]]-Table1[[#This Row],[k_miasto]]-Table1[[#This Row],[k_wies]]</f>
        <v>9326</v>
      </c>
      <c r="L1736" s="1" cm="1">
        <f t="array" ref="L1736">_xlfn.IFS(A1735&lt;&gt;Table1[[#This Row],[rok]],0,AND(L1735=0, Table1[[#This Row],[Column1]]&lt;0),Table1[[#This Row],[wiek]]*Table1[[#This Row],[rok]],L1735&lt;&gt;0,L1735,L1735=0,L1735)</f>
        <v>0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x14ac:dyDescent="0.3">
      <c r="A1737">
        <v>2030</v>
      </c>
      <c r="B1737">
        <v>18</v>
      </c>
      <c r="C1737">
        <v>109313</v>
      </c>
      <c r="D1737">
        <v>103747</v>
      </c>
      <c r="E1737">
        <v>89837</v>
      </c>
      <c r="F1737">
        <v>84665</v>
      </c>
      <c r="G1737">
        <f>Table1[[#This Row],[m_miasto]]+Table1[[#This Row],[k_miasto]]+Table1[[#This Row],[m_wies]]+Table1[[#This Row],[k_wies]]</f>
        <v>387562</v>
      </c>
      <c r="H1737">
        <f>Table1[[#This Row],[m_miasto]]+Table1[[#This Row],[k_miasto]]</f>
        <v>213060</v>
      </c>
      <c r="I1737">
        <f>Table1[[#This Row],[m_wies]]+Table1[[#This Row],[k_wies]]</f>
        <v>174502</v>
      </c>
      <c r="J1737" s="1">
        <f>Table1[[#This Row],[m_miasto]]*Table1[[#This Row],[wiek]]</f>
        <v>1967634</v>
      </c>
      <c r="K1737" s="1">
        <f>Table1[[#This Row],[m_miasto]]+Table1[[#This Row],[m_wies]]-Table1[[#This Row],[k_miasto]]-Table1[[#This Row],[k_wies]]</f>
        <v>10738</v>
      </c>
      <c r="L1737" s="1" cm="1">
        <f t="array" ref="L1737">_xlfn.IFS(A1736&lt;&gt;Table1[[#This Row],[rok]],0,AND(L1736=0, Table1[[#This Row],[Column1]]&lt;0),Table1[[#This Row],[wiek]]*Table1[[#This Row],[rok]],L1736&lt;&gt;0,L1736,L1736=0,L1736)</f>
        <v>0</v>
      </c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x14ac:dyDescent="0.3">
      <c r="A1738">
        <v>2030</v>
      </c>
      <c r="B1738">
        <v>19</v>
      </c>
      <c r="C1738">
        <v>111480</v>
      </c>
      <c r="D1738">
        <v>105697</v>
      </c>
      <c r="E1738">
        <v>91196</v>
      </c>
      <c r="F1738">
        <v>86180</v>
      </c>
      <c r="G1738">
        <f>Table1[[#This Row],[m_miasto]]+Table1[[#This Row],[k_miasto]]+Table1[[#This Row],[m_wies]]+Table1[[#This Row],[k_wies]]</f>
        <v>394553</v>
      </c>
      <c r="H1738">
        <f>Table1[[#This Row],[m_miasto]]+Table1[[#This Row],[k_miasto]]</f>
        <v>217177</v>
      </c>
      <c r="I1738">
        <f>Table1[[#This Row],[m_wies]]+Table1[[#This Row],[k_wies]]</f>
        <v>177376</v>
      </c>
      <c r="J1738" s="1">
        <f>Table1[[#This Row],[m_miasto]]*Table1[[#This Row],[wiek]]</f>
        <v>2118120</v>
      </c>
      <c r="K1738" s="1">
        <f>Table1[[#This Row],[m_miasto]]+Table1[[#This Row],[m_wies]]-Table1[[#This Row],[k_miasto]]-Table1[[#This Row],[k_wies]]</f>
        <v>10799</v>
      </c>
      <c r="L1738" s="1" cm="1">
        <f t="array" ref="L1738">_xlfn.IFS(A1737&lt;&gt;Table1[[#This Row],[rok]],0,AND(L1737=0, Table1[[#This Row],[Column1]]&lt;0),Table1[[#This Row],[wiek]]*Table1[[#This Row],[rok]],L1737&lt;&gt;0,L1737,L1737=0,L1737)</f>
        <v>0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x14ac:dyDescent="0.3">
      <c r="A1739">
        <v>2030</v>
      </c>
      <c r="B1739">
        <v>20</v>
      </c>
      <c r="C1739">
        <v>116232</v>
      </c>
      <c r="D1739">
        <v>110964</v>
      </c>
      <c r="E1739">
        <v>94955</v>
      </c>
      <c r="F1739">
        <v>89482</v>
      </c>
      <c r="G1739">
        <f>Table1[[#This Row],[m_miasto]]+Table1[[#This Row],[k_miasto]]+Table1[[#This Row],[m_wies]]+Table1[[#This Row],[k_wies]]</f>
        <v>411633</v>
      </c>
      <c r="H1739">
        <f>Table1[[#This Row],[m_miasto]]+Table1[[#This Row],[k_miasto]]</f>
        <v>227196</v>
      </c>
      <c r="I1739">
        <f>Table1[[#This Row],[m_wies]]+Table1[[#This Row],[k_wies]]</f>
        <v>184437</v>
      </c>
      <c r="J1739" s="1">
        <f>Table1[[#This Row],[m_miasto]]*Table1[[#This Row],[wiek]]</f>
        <v>2324640</v>
      </c>
      <c r="K1739" s="1">
        <f>Table1[[#This Row],[m_miasto]]+Table1[[#This Row],[m_wies]]-Table1[[#This Row],[k_miasto]]-Table1[[#This Row],[k_wies]]</f>
        <v>10741</v>
      </c>
      <c r="L1739" s="1" cm="1">
        <f t="array" ref="L1739">_xlfn.IFS(A1738&lt;&gt;Table1[[#This Row],[rok]],0,AND(L1738=0, Table1[[#This Row],[Column1]]&lt;0),Table1[[#This Row],[wiek]]*Table1[[#This Row],[rok]],L1738&lt;&gt;0,L1738,L1738=0,L1738)</f>
        <v>0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x14ac:dyDescent="0.3">
      <c r="A1740">
        <v>2030</v>
      </c>
      <c r="B1740">
        <v>21</v>
      </c>
      <c r="C1740">
        <v>120706</v>
      </c>
      <c r="D1740">
        <v>116058</v>
      </c>
      <c r="E1740">
        <v>99165</v>
      </c>
      <c r="F1740">
        <v>94224</v>
      </c>
      <c r="G1740">
        <f>Table1[[#This Row],[m_miasto]]+Table1[[#This Row],[k_miasto]]+Table1[[#This Row],[m_wies]]+Table1[[#This Row],[k_wies]]</f>
        <v>430153</v>
      </c>
      <c r="H1740">
        <f>Table1[[#This Row],[m_miasto]]+Table1[[#This Row],[k_miasto]]</f>
        <v>236764</v>
      </c>
      <c r="I1740">
        <f>Table1[[#This Row],[m_wies]]+Table1[[#This Row],[k_wies]]</f>
        <v>193389</v>
      </c>
      <c r="J1740" s="1">
        <f>Table1[[#This Row],[m_miasto]]*Table1[[#This Row],[wiek]]</f>
        <v>2534826</v>
      </c>
      <c r="K1740" s="1">
        <f>Table1[[#This Row],[m_miasto]]+Table1[[#This Row],[m_wies]]-Table1[[#This Row],[k_miasto]]-Table1[[#This Row],[k_wies]]</f>
        <v>9589</v>
      </c>
      <c r="L1740" s="1" cm="1">
        <f t="array" ref="L1740">_xlfn.IFS(A1739&lt;&gt;Table1[[#This Row],[rok]],0,AND(L1739=0, Table1[[#This Row],[Column1]]&lt;0),Table1[[#This Row],[wiek]]*Table1[[#This Row],[rok]],L1739&lt;&gt;0,L1739,L1739=0,L1739)</f>
        <v>0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x14ac:dyDescent="0.3">
      <c r="A1741">
        <v>2030</v>
      </c>
      <c r="B1741">
        <v>22</v>
      </c>
      <c r="C1741">
        <v>119154</v>
      </c>
      <c r="D1741">
        <v>115199</v>
      </c>
      <c r="E1741">
        <v>99502</v>
      </c>
      <c r="F1741">
        <v>94039</v>
      </c>
      <c r="G1741">
        <f>Table1[[#This Row],[m_miasto]]+Table1[[#This Row],[k_miasto]]+Table1[[#This Row],[m_wies]]+Table1[[#This Row],[k_wies]]</f>
        <v>427894</v>
      </c>
      <c r="H1741">
        <f>Table1[[#This Row],[m_miasto]]+Table1[[#This Row],[k_miasto]]</f>
        <v>234353</v>
      </c>
      <c r="I1741">
        <f>Table1[[#This Row],[m_wies]]+Table1[[#This Row],[k_wies]]</f>
        <v>193541</v>
      </c>
      <c r="J1741" s="1">
        <f>Table1[[#This Row],[m_miasto]]*Table1[[#This Row],[wiek]]</f>
        <v>2621388</v>
      </c>
      <c r="K1741" s="1">
        <f>Table1[[#This Row],[m_miasto]]+Table1[[#This Row],[m_wies]]-Table1[[#This Row],[k_miasto]]-Table1[[#This Row],[k_wies]]</f>
        <v>9418</v>
      </c>
      <c r="L1741" s="1" cm="1">
        <f t="array" ref="L1741">_xlfn.IFS(A1740&lt;&gt;Table1[[#This Row],[rok]],0,AND(L1740=0, Table1[[#This Row],[Column1]]&lt;0),Table1[[#This Row],[wiek]]*Table1[[#This Row],[rok]],L1740&lt;&gt;0,L1740,L1740=0,L1740)</f>
        <v>0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x14ac:dyDescent="0.3">
      <c r="A1742">
        <v>2030</v>
      </c>
      <c r="B1742">
        <v>23</v>
      </c>
      <c r="C1742">
        <v>111060</v>
      </c>
      <c r="D1742">
        <v>107395</v>
      </c>
      <c r="E1742">
        <v>93824</v>
      </c>
      <c r="F1742">
        <v>88065</v>
      </c>
      <c r="G1742">
        <f>Table1[[#This Row],[m_miasto]]+Table1[[#This Row],[k_miasto]]+Table1[[#This Row],[m_wies]]+Table1[[#This Row],[k_wies]]</f>
        <v>400344</v>
      </c>
      <c r="H1742">
        <f>Table1[[#This Row],[m_miasto]]+Table1[[#This Row],[k_miasto]]</f>
        <v>218455</v>
      </c>
      <c r="I1742">
        <f>Table1[[#This Row],[m_wies]]+Table1[[#This Row],[k_wies]]</f>
        <v>181889</v>
      </c>
      <c r="J1742" s="1">
        <f>Table1[[#This Row],[m_miasto]]*Table1[[#This Row],[wiek]]</f>
        <v>2554380</v>
      </c>
      <c r="K1742" s="1">
        <f>Table1[[#This Row],[m_miasto]]+Table1[[#This Row],[m_wies]]-Table1[[#This Row],[k_miasto]]-Table1[[#This Row],[k_wies]]</f>
        <v>9424</v>
      </c>
      <c r="L1742" s="1" cm="1">
        <f t="array" ref="L1742">_xlfn.IFS(A1741&lt;&gt;Table1[[#This Row],[rok]],0,AND(L1741=0, Table1[[#This Row],[Column1]]&lt;0),Table1[[#This Row],[wiek]]*Table1[[#This Row],[rok]],L1741&lt;&gt;0,L1741,L1741=0,L1741)</f>
        <v>0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x14ac:dyDescent="0.3">
      <c r="A1743">
        <v>2030</v>
      </c>
      <c r="B1743">
        <v>24</v>
      </c>
      <c r="C1743">
        <v>105356</v>
      </c>
      <c r="D1743">
        <v>101916</v>
      </c>
      <c r="E1743">
        <v>89406</v>
      </c>
      <c r="F1743">
        <v>83577</v>
      </c>
      <c r="G1743">
        <f>Table1[[#This Row],[m_miasto]]+Table1[[#This Row],[k_miasto]]+Table1[[#This Row],[m_wies]]+Table1[[#This Row],[k_wies]]</f>
        <v>380255</v>
      </c>
      <c r="H1743">
        <f>Table1[[#This Row],[m_miasto]]+Table1[[#This Row],[k_miasto]]</f>
        <v>207272</v>
      </c>
      <c r="I1743">
        <f>Table1[[#This Row],[m_wies]]+Table1[[#This Row],[k_wies]]</f>
        <v>172983</v>
      </c>
      <c r="J1743" s="1">
        <f>Table1[[#This Row],[m_miasto]]*Table1[[#This Row],[wiek]]</f>
        <v>2528544</v>
      </c>
      <c r="K1743" s="1">
        <f>Table1[[#This Row],[m_miasto]]+Table1[[#This Row],[m_wies]]-Table1[[#This Row],[k_miasto]]-Table1[[#This Row],[k_wies]]</f>
        <v>9269</v>
      </c>
      <c r="L1743" s="1" cm="1">
        <f t="array" ref="L1743">_xlfn.IFS(A1742&lt;&gt;Table1[[#This Row],[rok]],0,AND(L1742=0, Table1[[#This Row],[Column1]]&lt;0),Table1[[#This Row],[wiek]]*Table1[[#This Row],[rok]],L1742&lt;&gt;0,L1742,L1742=0,L1742)</f>
        <v>0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x14ac:dyDescent="0.3">
      <c r="A1744">
        <v>2030</v>
      </c>
      <c r="B1744">
        <v>25</v>
      </c>
      <c r="C1744">
        <v>101150</v>
      </c>
      <c r="D1744">
        <v>98029</v>
      </c>
      <c r="E1744">
        <v>86339</v>
      </c>
      <c r="F1744">
        <v>80861</v>
      </c>
      <c r="G1744">
        <f>Table1[[#This Row],[m_miasto]]+Table1[[#This Row],[k_miasto]]+Table1[[#This Row],[m_wies]]+Table1[[#This Row],[k_wies]]</f>
        <v>366379</v>
      </c>
      <c r="H1744">
        <f>Table1[[#This Row],[m_miasto]]+Table1[[#This Row],[k_miasto]]</f>
        <v>199179</v>
      </c>
      <c r="I1744">
        <f>Table1[[#This Row],[m_wies]]+Table1[[#This Row],[k_wies]]</f>
        <v>167200</v>
      </c>
      <c r="J1744" s="1">
        <f>Table1[[#This Row],[m_miasto]]*Table1[[#This Row],[wiek]]</f>
        <v>2528750</v>
      </c>
      <c r="K1744" s="1">
        <f>Table1[[#This Row],[m_miasto]]+Table1[[#This Row],[m_wies]]-Table1[[#This Row],[k_miasto]]-Table1[[#This Row],[k_wies]]</f>
        <v>8599</v>
      </c>
      <c r="L1744" s="1" cm="1">
        <f t="array" ref="L1744">_xlfn.IFS(A1743&lt;&gt;Table1[[#This Row],[rok]],0,AND(L1743=0, Table1[[#This Row],[Column1]]&lt;0),Table1[[#This Row],[wiek]]*Table1[[#This Row],[rok]],L1743&lt;&gt;0,L1743,L1743=0,L1743)</f>
        <v>0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x14ac:dyDescent="0.3">
      <c r="A1745">
        <v>2030</v>
      </c>
      <c r="B1745">
        <v>26</v>
      </c>
      <c r="C1745">
        <v>98180</v>
      </c>
      <c r="D1745">
        <v>94879</v>
      </c>
      <c r="E1745">
        <v>84063</v>
      </c>
      <c r="F1745">
        <v>77927</v>
      </c>
      <c r="G1745">
        <f>Table1[[#This Row],[m_miasto]]+Table1[[#This Row],[k_miasto]]+Table1[[#This Row],[m_wies]]+Table1[[#This Row],[k_wies]]</f>
        <v>355049</v>
      </c>
      <c r="H1745">
        <f>Table1[[#This Row],[m_miasto]]+Table1[[#This Row],[k_miasto]]</f>
        <v>193059</v>
      </c>
      <c r="I1745">
        <f>Table1[[#This Row],[m_wies]]+Table1[[#This Row],[k_wies]]</f>
        <v>161990</v>
      </c>
      <c r="J1745" s="1">
        <f>Table1[[#This Row],[m_miasto]]*Table1[[#This Row],[wiek]]</f>
        <v>2552680</v>
      </c>
      <c r="K1745" s="1">
        <f>Table1[[#This Row],[m_miasto]]+Table1[[#This Row],[m_wies]]-Table1[[#This Row],[k_miasto]]-Table1[[#This Row],[k_wies]]</f>
        <v>9437</v>
      </c>
      <c r="L1745" s="1" cm="1">
        <f t="array" ref="L1745">_xlfn.IFS(A1744&lt;&gt;Table1[[#This Row],[rok]],0,AND(L1744=0, Table1[[#This Row],[Column1]]&lt;0),Table1[[#This Row],[wiek]]*Table1[[#This Row],[rok]],L1744&lt;&gt;0,L1744,L1744=0,L1744)</f>
        <v>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x14ac:dyDescent="0.3">
      <c r="A1746">
        <v>2030</v>
      </c>
      <c r="B1746">
        <v>27</v>
      </c>
      <c r="C1746">
        <v>95767</v>
      </c>
      <c r="D1746">
        <v>93726</v>
      </c>
      <c r="E1746">
        <v>83160</v>
      </c>
      <c r="F1746">
        <v>76527</v>
      </c>
      <c r="G1746">
        <f>Table1[[#This Row],[m_miasto]]+Table1[[#This Row],[k_miasto]]+Table1[[#This Row],[m_wies]]+Table1[[#This Row],[k_wies]]</f>
        <v>349180</v>
      </c>
      <c r="H1746">
        <f>Table1[[#This Row],[m_miasto]]+Table1[[#This Row],[k_miasto]]</f>
        <v>189493</v>
      </c>
      <c r="I1746">
        <f>Table1[[#This Row],[m_wies]]+Table1[[#This Row],[k_wies]]</f>
        <v>159687</v>
      </c>
      <c r="J1746" s="1">
        <f>Table1[[#This Row],[m_miasto]]*Table1[[#This Row],[wiek]]</f>
        <v>2585709</v>
      </c>
      <c r="K1746" s="1">
        <f>Table1[[#This Row],[m_miasto]]+Table1[[#This Row],[m_wies]]-Table1[[#This Row],[k_miasto]]-Table1[[#This Row],[k_wies]]</f>
        <v>8674</v>
      </c>
      <c r="L1746" s="1" cm="1">
        <f t="array" ref="L1746">_xlfn.IFS(A1745&lt;&gt;Table1[[#This Row],[rok]],0,AND(L1745=0, Table1[[#This Row],[Column1]]&lt;0),Table1[[#This Row],[wiek]]*Table1[[#This Row],[rok]],L1745&lt;&gt;0,L1745,L1745=0,L1745)</f>
        <v>0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x14ac:dyDescent="0.3">
      <c r="A1747">
        <v>2030</v>
      </c>
      <c r="B1747">
        <v>28</v>
      </c>
      <c r="C1747">
        <v>96749</v>
      </c>
      <c r="D1747">
        <v>94471</v>
      </c>
      <c r="E1747">
        <v>84341</v>
      </c>
      <c r="F1747">
        <v>77301</v>
      </c>
      <c r="G1747">
        <f>Table1[[#This Row],[m_miasto]]+Table1[[#This Row],[k_miasto]]+Table1[[#This Row],[m_wies]]+Table1[[#This Row],[k_wies]]</f>
        <v>352862</v>
      </c>
      <c r="H1747">
        <f>Table1[[#This Row],[m_miasto]]+Table1[[#This Row],[k_miasto]]</f>
        <v>191220</v>
      </c>
      <c r="I1747">
        <f>Table1[[#This Row],[m_wies]]+Table1[[#This Row],[k_wies]]</f>
        <v>161642</v>
      </c>
      <c r="J1747" s="1">
        <f>Table1[[#This Row],[m_miasto]]*Table1[[#This Row],[wiek]]</f>
        <v>2708972</v>
      </c>
      <c r="K1747" s="1">
        <f>Table1[[#This Row],[m_miasto]]+Table1[[#This Row],[m_wies]]-Table1[[#This Row],[k_miasto]]-Table1[[#This Row],[k_wies]]</f>
        <v>9318</v>
      </c>
      <c r="L1747" s="1" cm="1">
        <f t="array" ref="L1747">_xlfn.IFS(A1746&lt;&gt;Table1[[#This Row],[rok]],0,AND(L1746=0, Table1[[#This Row],[Column1]]&lt;0),Table1[[#This Row],[wiek]]*Table1[[#This Row],[rok]],L1746&lt;&gt;0,L1746,L1746=0,L1746)</f>
        <v>0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x14ac:dyDescent="0.3">
      <c r="A1748">
        <v>2030</v>
      </c>
      <c r="B1748">
        <v>29</v>
      </c>
      <c r="C1748">
        <v>100690</v>
      </c>
      <c r="D1748">
        <v>98476</v>
      </c>
      <c r="E1748">
        <v>86726</v>
      </c>
      <c r="F1748">
        <v>79455</v>
      </c>
      <c r="G1748">
        <f>Table1[[#This Row],[m_miasto]]+Table1[[#This Row],[k_miasto]]+Table1[[#This Row],[m_wies]]+Table1[[#This Row],[k_wies]]</f>
        <v>365347</v>
      </c>
      <c r="H1748">
        <f>Table1[[#This Row],[m_miasto]]+Table1[[#This Row],[k_miasto]]</f>
        <v>199166</v>
      </c>
      <c r="I1748">
        <f>Table1[[#This Row],[m_wies]]+Table1[[#This Row],[k_wies]]</f>
        <v>166181</v>
      </c>
      <c r="J1748" s="1">
        <f>Table1[[#This Row],[m_miasto]]*Table1[[#This Row],[wiek]]</f>
        <v>2920010</v>
      </c>
      <c r="K1748" s="1">
        <f>Table1[[#This Row],[m_miasto]]+Table1[[#This Row],[m_wies]]-Table1[[#This Row],[k_miasto]]-Table1[[#This Row],[k_wies]]</f>
        <v>9485</v>
      </c>
      <c r="L1748" s="1" cm="1">
        <f t="array" ref="L1748">_xlfn.IFS(A1747&lt;&gt;Table1[[#This Row],[rok]],0,AND(L1747=0, Table1[[#This Row],[Column1]]&lt;0),Table1[[#This Row],[wiek]]*Table1[[#This Row],[rok]],L1747&lt;&gt;0,L1747,L1747=0,L1747)</f>
        <v>0</v>
      </c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x14ac:dyDescent="0.3">
      <c r="A1749">
        <v>2030</v>
      </c>
      <c r="B1749">
        <v>30</v>
      </c>
      <c r="C1749">
        <v>103729</v>
      </c>
      <c r="D1749">
        <v>101503</v>
      </c>
      <c r="E1749">
        <v>88897</v>
      </c>
      <c r="F1749">
        <v>81250</v>
      </c>
      <c r="G1749">
        <f>Table1[[#This Row],[m_miasto]]+Table1[[#This Row],[k_miasto]]+Table1[[#This Row],[m_wies]]+Table1[[#This Row],[k_wies]]</f>
        <v>375379</v>
      </c>
      <c r="H1749">
        <f>Table1[[#This Row],[m_miasto]]+Table1[[#This Row],[k_miasto]]</f>
        <v>205232</v>
      </c>
      <c r="I1749">
        <f>Table1[[#This Row],[m_wies]]+Table1[[#This Row],[k_wies]]</f>
        <v>170147</v>
      </c>
      <c r="J1749" s="1">
        <f>Table1[[#This Row],[m_miasto]]*Table1[[#This Row],[wiek]]</f>
        <v>3111870</v>
      </c>
      <c r="K1749" s="1">
        <f>Table1[[#This Row],[m_miasto]]+Table1[[#This Row],[m_wies]]-Table1[[#This Row],[k_miasto]]-Table1[[#This Row],[k_wies]]</f>
        <v>9873</v>
      </c>
      <c r="L1749" s="1" cm="1">
        <f t="array" ref="L1749">_xlfn.IFS(A1748&lt;&gt;Table1[[#This Row],[rok]],0,AND(L1748=0, Table1[[#This Row],[Column1]]&lt;0),Table1[[#This Row],[wiek]]*Table1[[#This Row],[rok]],L1748&lt;&gt;0,L1748,L1748=0,L1748)</f>
        <v>0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x14ac:dyDescent="0.3">
      <c r="A1750">
        <v>2030</v>
      </c>
      <c r="B1750">
        <v>31</v>
      </c>
      <c r="C1750">
        <v>104124</v>
      </c>
      <c r="D1750">
        <v>102018</v>
      </c>
      <c r="E1750">
        <v>90007</v>
      </c>
      <c r="F1750">
        <v>82342</v>
      </c>
      <c r="G1750">
        <f>Table1[[#This Row],[m_miasto]]+Table1[[#This Row],[k_miasto]]+Table1[[#This Row],[m_wies]]+Table1[[#This Row],[k_wies]]</f>
        <v>378491</v>
      </c>
      <c r="H1750">
        <f>Table1[[#This Row],[m_miasto]]+Table1[[#This Row],[k_miasto]]</f>
        <v>206142</v>
      </c>
      <c r="I1750">
        <f>Table1[[#This Row],[m_wies]]+Table1[[#This Row],[k_wies]]</f>
        <v>172349</v>
      </c>
      <c r="J1750" s="1">
        <f>Table1[[#This Row],[m_miasto]]*Table1[[#This Row],[wiek]]</f>
        <v>3227844</v>
      </c>
      <c r="K1750" s="1">
        <f>Table1[[#This Row],[m_miasto]]+Table1[[#This Row],[m_wies]]-Table1[[#This Row],[k_miasto]]-Table1[[#This Row],[k_wies]]</f>
        <v>9771</v>
      </c>
      <c r="L1750" s="1" cm="1">
        <f t="array" ref="L1750">_xlfn.IFS(A1749&lt;&gt;Table1[[#This Row],[rok]],0,AND(L1749=0, Table1[[#This Row],[Column1]]&lt;0),Table1[[#This Row],[wiek]]*Table1[[#This Row],[rok]],L1749&lt;&gt;0,L1749,L1749=0,L1749)</f>
        <v>0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x14ac:dyDescent="0.3">
      <c r="A1751">
        <v>2030</v>
      </c>
      <c r="B1751">
        <v>32</v>
      </c>
      <c r="C1751">
        <v>107508</v>
      </c>
      <c r="D1751">
        <v>104870</v>
      </c>
      <c r="E1751">
        <v>92648</v>
      </c>
      <c r="F1751">
        <v>84315</v>
      </c>
      <c r="G1751">
        <f>Table1[[#This Row],[m_miasto]]+Table1[[#This Row],[k_miasto]]+Table1[[#This Row],[m_wies]]+Table1[[#This Row],[k_wies]]</f>
        <v>389341</v>
      </c>
      <c r="H1751">
        <f>Table1[[#This Row],[m_miasto]]+Table1[[#This Row],[k_miasto]]</f>
        <v>212378</v>
      </c>
      <c r="I1751">
        <f>Table1[[#This Row],[m_wies]]+Table1[[#This Row],[k_wies]]</f>
        <v>176963</v>
      </c>
      <c r="J1751" s="1">
        <f>Table1[[#This Row],[m_miasto]]*Table1[[#This Row],[wiek]]</f>
        <v>3440256</v>
      </c>
      <c r="K1751" s="1">
        <f>Table1[[#This Row],[m_miasto]]+Table1[[#This Row],[m_wies]]-Table1[[#This Row],[k_miasto]]-Table1[[#This Row],[k_wies]]</f>
        <v>10971</v>
      </c>
      <c r="L1751" s="1" cm="1">
        <f t="array" ref="L1751">_xlfn.IFS(A1750&lt;&gt;Table1[[#This Row],[rok]],0,AND(L1750=0, Table1[[#This Row],[Column1]]&lt;0),Table1[[#This Row],[wiek]]*Table1[[#This Row],[rok]],L1750&lt;&gt;0,L1750,L1750=0,L1750)</f>
        <v>0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x14ac:dyDescent="0.3">
      <c r="A1752">
        <v>2030</v>
      </c>
      <c r="B1752">
        <v>33</v>
      </c>
      <c r="C1752">
        <v>113583</v>
      </c>
      <c r="D1752">
        <v>112519</v>
      </c>
      <c r="E1752">
        <v>94169</v>
      </c>
      <c r="F1752">
        <v>85027</v>
      </c>
      <c r="G1752">
        <f>Table1[[#This Row],[m_miasto]]+Table1[[#This Row],[k_miasto]]+Table1[[#This Row],[m_wies]]+Table1[[#This Row],[k_wies]]</f>
        <v>405298</v>
      </c>
      <c r="H1752">
        <f>Table1[[#This Row],[m_miasto]]+Table1[[#This Row],[k_miasto]]</f>
        <v>226102</v>
      </c>
      <c r="I1752">
        <f>Table1[[#This Row],[m_wies]]+Table1[[#This Row],[k_wies]]</f>
        <v>179196</v>
      </c>
      <c r="J1752" s="1">
        <f>Table1[[#This Row],[m_miasto]]*Table1[[#This Row],[wiek]]</f>
        <v>3748239</v>
      </c>
      <c r="K1752" s="1">
        <f>Table1[[#This Row],[m_miasto]]+Table1[[#This Row],[m_wies]]-Table1[[#This Row],[k_miasto]]-Table1[[#This Row],[k_wies]]</f>
        <v>10206</v>
      </c>
      <c r="L1752" s="1" cm="1">
        <f t="array" ref="L1752">_xlfn.IFS(A1751&lt;&gt;Table1[[#This Row],[rok]],0,AND(L1751=0, Table1[[#This Row],[Column1]]&lt;0),Table1[[#This Row],[wiek]]*Table1[[#This Row],[rok]],L1751&lt;&gt;0,L1751,L1751=0,L1751)</f>
        <v>0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x14ac:dyDescent="0.3">
      <c r="A1753">
        <v>2030</v>
      </c>
      <c r="B1753">
        <v>34</v>
      </c>
      <c r="C1753">
        <v>118286</v>
      </c>
      <c r="D1753">
        <v>116863</v>
      </c>
      <c r="E1753">
        <v>97918</v>
      </c>
      <c r="F1753">
        <v>88207</v>
      </c>
      <c r="G1753">
        <f>Table1[[#This Row],[m_miasto]]+Table1[[#This Row],[k_miasto]]+Table1[[#This Row],[m_wies]]+Table1[[#This Row],[k_wies]]</f>
        <v>421274</v>
      </c>
      <c r="H1753">
        <f>Table1[[#This Row],[m_miasto]]+Table1[[#This Row],[k_miasto]]</f>
        <v>235149</v>
      </c>
      <c r="I1753">
        <f>Table1[[#This Row],[m_wies]]+Table1[[#This Row],[k_wies]]</f>
        <v>186125</v>
      </c>
      <c r="J1753" s="1">
        <f>Table1[[#This Row],[m_miasto]]*Table1[[#This Row],[wiek]]</f>
        <v>4021724</v>
      </c>
      <c r="K1753" s="1">
        <f>Table1[[#This Row],[m_miasto]]+Table1[[#This Row],[m_wies]]-Table1[[#This Row],[k_miasto]]-Table1[[#This Row],[k_wies]]</f>
        <v>11134</v>
      </c>
      <c r="L1753" s="1" cm="1">
        <f t="array" ref="L1753">_xlfn.IFS(A1752&lt;&gt;Table1[[#This Row],[rok]],0,AND(L1752=0, Table1[[#This Row],[Column1]]&lt;0),Table1[[#This Row],[wiek]]*Table1[[#This Row],[rok]],L1752&lt;&gt;0,L1752,L1752=0,L1752)</f>
        <v>0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x14ac:dyDescent="0.3">
      <c r="A1754">
        <v>2030</v>
      </c>
      <c r="B1754">
        <v>35</v>
      </c>
      <c r="C1754">
        <v>118541</v>
      </c>
      <c r="D1754">
        <v>117191</v>
      </c>
      <c r="E1754">
        <v>102561</v>
      </c>
      <c r="F1754">
        <v>94381</v>
      </c>
      <c r="G1754">
        <f>Table1[[#This Row],[m_miasto]]+Table1[[#This Row],[k_miasto]]+Table1[[#This Row],[m_wies]]+Table1[[#This Row],[k_wies]]</f>
        <v>432674</v>
      </c>
      <c r="H1754">
        <f>Table1[[#This Row],[m_miasto]]+Table1[[#This Row],[k_miasto]]</f>
        <v>235732</v>
      </c>
      <c r="I1754">
        <f>Table1[[#This Row],[m_wies]]+Table1[[#This Row],[k_wies]]</f>
        <v>196942</v>
      </c>
      <c r="J1754" s="1">
        <f>Table1[[#This Row],[m_miasto]]*Table1[[#This Row],[wiek]]</f>
        <v>4148935</v>
      </c>
      <c r="K1754" s="1">
        <f>Table1[[#This Row],[m_miasto]]+Table1[[#This Row],[m_wies]]-Table1[[#This Row],[k_miasto]]-Table1[[#This Row],[k_wies]]</f>
        <v>9530</v>
      </c>
      <c r="L1754" s="1" cm="1">
        <f t="array" ref="L1754">_xlfn.IFS(A1753&lt;&gt;Table1[[#This Row],[rok]],0,AND(L1753=0, Table1[[#This Row],[Column1]]&lt;0),Table1[[#This Row],[wiek]]*Table1[[#This Row],[rok]],L1753&lt;&gt;0,L1753,L1753=0,L1753)</f>
        <v>0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x14ac:dyDescent="0.3">
      <c r="A1755">
        <v>2030</v>
      </c>
      <c r="B1755">
        <v>36</v>
      </c>
      <c r="C1755">
        <v>127456</v>
      </c>
      <c r="D1755">
        <v>126855</v>
      </c>
      <c r="E1755">
        <v>106515</v>
      </c>
      <c r="F1755">
        <v>98453</v>
      </c>
      <c r="G1755">
        <f>Table1[[#This Row],[m_miasto]]+Table1[[#This Row],[k_miasto]]+Table1[[#This Row],[m_wies]]+Table1[[#This Row],[k_wies]]</f>
        <v>459279</v>
      </c>
      <c r="H1755">
        <f>Table1[[#This Row],[m_miasto]]+Table1[[#This Row],[k_miasto]]</f>
        <v>254311</v>
      </c>
      <c r="I1755">
        <f>Table1[[#This Row],[m_wies]]+Table1[[#This Row],[k_wies]]</f>
        <v>204968</v>
      </c>
      <c r="J1755" s="1">
        <f>Table1[[#This Row],[m_miasto]]*Table1[[#This Row],[wiek]]</f>
        <v>4588416</v>
      </c>
      <c r="K1755" s="1">
        <f>Table1[[#This Row],[m_miasto]]+Table1[[#This Row],[m_wies]]-Table1[[#This Row],[k_miasto]]-Table1[[#This Row],[k_wies]]</f>
        <v>8663</v>
      </c>
      <c r="L1755" s="1" cm="1">
        <f t="array" ref="L1755">_xlfn.IFS(A1754&lt;&gt;Table1[[#This Row],[rok]],0,AND(L1754=0, Table1[[#This Row],[Column1]]&lt;0),Table1[[#This Row],[wiek]]*Table1[[#This Row],[rok]],L1754&lt;&gt;0,L1754,L1754=0,L1754)</f>
        <v>0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x14ac:dyDescent="0.3">
      <c r="A1756">
        <v>2030</v>
      </c>
      <c r="B1756">
        <v>37</v>
      </c>
      <c r="C1756">
        <v>132361</v>
      </c>
      <c r="D1756">
        <v>131291</v>
      </c>
      <c r="E1756">
        <v>111520</v>
      </c>
      <c r="F1756">
        <v>102309</v>
      </c>
      <c r="G1756">
        <f>Table1[[#This Row],[m_miasto]]+Table1[[#This Row],[k_miasto]]+Table1[[#This Row],[m_wies]]+Table1[[#This Row],[k_wies]]</f>
        <v>477481</v>
      </c>
      <c r="H1756">
        <f>Table1[[#This Row],[m_miasto]]+Table1[[#This Row],[k_miasto]]</f>
        <v>263652</v>
      </c>
      <c r="I1756">
        <f>Table1[[#This Row],[m_wies]]+Table1[[#This Row],[k_wies]]</f>
        <v>213829</v>
      </c>
      <c r="J1756" s="1">
        <f>Table1[[#This Row],[m_miasto]]*Table1[[#This Row],[wiek]]</f>
        <v>4897357</v>
      </c>
      <c r="K1756" s="1">
        <f>Table1[[#This Row],[m_miasto]]+Table1[[#This Row],[m_wies]]-Table1[[#This Row],[k_miasto]]-Table1[[#This Row],[k_wies]]</f>
        <v>10281</v>
      </c>
      <c r="L1756" s="1" cm="1">
        <f t="array" ref="L1756">_xlfn.IFS(A1755&lt;&gt;Table1[[#This Row],[rok]],0,AND(L1755=0, Table1[[#This Row],[Column1]]&lt;0),Table1[[#This Row],[wiek]]*Table1[[#This Row],[rok]],L1755&lt;&gt;0,L1755,L1755=0,L1755)</f>
        <v>0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x14ac:dyDescent="0.3">
      <c r="A1757">
        <v>2030</v>
      </c>
      <c r="B1757">
        <v>38</v>
      </c>
      <c r="C1757">
        <v>136427</v>
      </c>
      <c r="D1757">
        <v>134966</v>
      </c>
      <c r="E1757">
        <v>116175</v>
      </c>
      <c r="F1757">
        <v>107620</v>
      </c>
      <c r="G1757">
        <f>Table1[[#This Row],[m_miasto]]+Table1[[#This Row],[k_miasto]]+Table1[[#This Row],[m_wies]]+Table1[[#This Row],[k_wies]]</f>
        <v>495188</v>
      </c>
      <c r="H1757">
        <f>Table1[[#This Row],[m_miasto]]+Table1[[#This Row],[k_miasto]]</f>
        <v>271393</v>
      </c>
      <c r="I1757">
        <f>Table1[[#This Row],[m_wies]]+Table1[[#This Row],[k_wies]]</f>
        <v>223795</v>
      </c>
      <c r="J1757" s="1">
        <f>Table1[[#This Row],[m_miasto]]*Table1[[#This Row],[wiek]]</f>
        <v>5184226</v>
      </c>
      <c r="K1757" s="1">
        <f>Table1[[#This Row],[m_miasto]]+Table1[[#This Row],[m_wies]]-Table1[[#This Row],[k_miasto]]-Table1[[#This Row],[k_wies]]</f>
        <v>10016</v>
      </c>
      <c r="L1757" s="1" cm="1">
        <f t="array" ref="L1757">_xlfn.IFS(A1756&lt;&gt;Table1[[#This Row],[rok]],0,AND(L1756=0, Table1[[#This Row],[Column1]]&lt;0),Table1[[#This Row],[wiek]]*Table1[[#This Row],[rok]],L1756&lt;&gt;0,L1756,L1756=0,L1756)</f>
        <v>0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x14ac:dyDescent="0.3">
      <c r="A1758">
        <v>2030</v>
      </c>
      <c r="B1758">
        <v>39</v>
      </c>
      <c r="C1758">
        <v>147580</v>
      </c>
      <c r="D1758">
        <v>146724</v>
      </c>
      <c r="E1758">
        <v>120041</v>
      </c>
      <c r="F1758">
        <v>109650</v>
      </c>
      <c r="G1758">
        <f>Table1[[#This Row],[m_miasto]]+Table1[[#This Row],[k_miasto]]+Table1[[#This Row],[m_wies]]+Table1[[#This Row],[k_wies]]</f>
        <v>523995</v>
      </c>
      <c r="H1758">
        <f>Table1[[#This Row],[m_miasto]]+Table1[[#This Row],[k_miasto]]</f>
        <v>294304</v>
      </c>
      <c r="I1758">
        <f>Table1[[#This Row],[m_wies]]+Table1[[#This Row],[k_wies]]</f>
        <v>229691</v>
      </c>
      <c r="J1758" s="1">
        <f>Table1[[#This Row],[m_miasto]]*Table1[[#This Row],[wiek]]</f>
        <v>5755620</v>
      </c>
      <c r="K1758" s="1">
        <f>Table1[[#This Row],[m_miasto]]+Table1[[#This Row],[m_wies]]-Table1[[#This Row],[k_miasto]]-Table1[[#This Row],[k_wies]]</f>
        <v>11247</v>
      </c>
      <c r="L1758" s="1" cm="1">
        <f t="array" ref="L1758">_xlfn.IFS(A1757&lt;&gt;Table1[[#This Row],[rok]],0,AND(L1757=0, Table1[[#This Row],[Column1]]&lt;0),Table1[[#This Row],[wiek]]*Table1[[#This Row],[rok]],L1757&lt;&gt;0,L1757,L1757=0,L1757)</f>
        <v>0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x14ac:dyDescent="0.3">
      <c r="A1759">
        <v>2030</v>
      </c>
      <c r="B1759">
        <v>40</v>
      </c>
      <c r="C1759">
        <v>152507</v>
      </c>
      <c r="D1759">
        <v>152249</v>
      </c>
      <c r="E1759">
        <v>120390</v>
      </c>
      <c r="F1759">
        <v>110312</v>
      </c>
      <c r="G1759">
        <f>Table1[[#This Row],[m_miasto]]+Table1[[#This Row],[k_miasto]]+Table1[[#This Row],[m_wies]]+Table1[[#This Row],[k_wies]]</f>
        <v>535458</v>
      </c>
      <c r="H1759">
        <f>Table1[[#This Row],[m_miasto]]+Table1[[#This Row],[k_miasto]]</f>
        <v>304756</v>
      </c>
      <c r="I1759">
        <f>Table1[[#This Row],[m_wies]]+Table1[[#This Row],[k_wies]]</f>
        <v>230702</v>
      </c>
      <c r="J1759" s="1">
        <f>Table1[[#This Row],[m_miasto]]*Table1[[#This Row],[wiek]]</f>
        <v>6100280</v>
      </c>
      <c r="K1759" s="1">
        <f>Table1[[#This Row],[m_miasto]]+Table1[[#This Row],[m_wies]]-Table1[[#This Row],[k_miasto]]-Table1[[#This Row],[k_wies]]</f>
        <v>10336</v>
      </c>
      <c r="L1759" s="1" cm="1">
        <f t="array" ref="L1759">_xlfn.IFS(A1758&lt;&gt;Table1[[#This Row],[rok]],0,AND(L1758=0, Table1[[#This Row],[Column1]]&lt;0),Table1[[#This Row],[wiek]]*Table1[[#This Row],[rok]],L1758&lt;&gt;0,L1758,L1758=0,L1758)</f>
        <v>0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x14ac:dyDescent="0.3">
      <c r="A1760">
        <v>2030</v>
      </c>
      <c r="B1760">
        <v>41</v>
      </c>
      <c r="C1760">
        <v>154869</v>
      </c>
      <c r="D1760">
        <v>154476</v>
      </c>
      <c r="E1760">
        <v>119702</v>
      </c>
      <c r="F1760">
        <v>110203</v>
      </c>
      <c r="G1760">
        <f>Table1[[#This Row],[m_miasto]]+Table1[[#This Row],[k_miasto]]+Table1[[#This Row],[m_wies]]+Table1[[#This Row],[k_wies]]</f>
        <v>539250</v>
      </c>
      <c r="H1760">
        <f>Table1[[#This Row],[m_miasto]]+Table1[[#This Row],[k_miasto]]</f>
        <v>309345</v>
      </c>
      <c r="I1760">
        <f>Table1[[#This Row],[m_wies]]+Table1[[#This Row],[k_wies]]</f>
        <v>229905</v>
      </c>
      <c r="J1760" s="1">
        <f>Table1[[#This Row],[m_miasto]]*Table1[[#This Row],[wiek]]</f>
        <v>6349629</v>
      </c>
      <c r="K1760" s="1">
        <f>Table1[[#This Row],[m_miasto]]+Table1[[#This Row],[m_wies]]-Table1[[#This Row],[k_miasto]]-Table1[[#This Row],[k_wies]]</f>
        <v>9892</v>
      </c>
      <c r="L1760" s="1" cm="1">
        <f t="array" ref="L1760">_xlfn.IFS(A1759&lt;&gt;Table1[[#This Row],[rok]],0,AND(L1759=0, Table1[[#This Row],[Column1]]&lt;0),Table1[[#This Row],[wiek]]*Table1[[#This Row],[rok]],L1759&lt;&gt;0,L1759,L1759=0,L1759)</f>
        <v>0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x14ac:dyDescent="0.3">
      <c r="A1761">
        <v>2030</v>
      </c>
      <c r="B1761">
        <v>42</v>
      </c>
      <c r="C1761">
        <v>159775</v>
      </c>
      <c r="D1761">
        <v>161295</v>
      </c>
      <c r="E1761">
        <v>121807</v>
      </c>
      <c r="F1761">
        <v>112109</v>
      </c>
      <c r="G1761">
        <f>Table1[[#This Row],[m_miasto]]+Table1[[#This Row],[k_miasto]]+Table1[[#This Row],[m_wies]]+Table1[[#This Row],[k_wies]]</f>
        <v>554986</v>
      </c>
      <c r="H1761">
        <f>Table1[[#This Row],[m_miasto]]+Table1[[#This Row],[k_miasto]]</f>
        <v>321070</v>
      </c>
      <c r="I1761">
        <f>Table1[[#This Row],[m_wies]]+Table1[[#This Row],[k_wies]]</f>
        <v>233916</v>
      </c>
      <c r="J1761" s="1">
        <f>Table1[[#This Row],[m_miasto]]*Table1[[#This Row],[wiek]]</f>
        <v>6710550</v>
      </c>
      <c r="K1761" s="1">
        <f>Table1[[#This Row],[m_miasto]]+Table1[[#This Row],[m_wies]]-Table1[[#This Row],[k_miasto]]-Table1[[#This Row],[k_wies]]</f>
        <v>8178</v>
      </c>
      <c r="L1761" s="1" cm="1">
        <f t="array" ref="L1761">_xlfn.IFS(A1760&lt;&gt;Table1[[#This Row],[rok]],0,AND(L1760=0, Table1[[#This Row],[Column1]]&lt;0),Table1[[#This Row],[wiek]]*Table1[[#This Row],[rok]],L1760&lt;&gt;0,L1760,L1760=0,L1760)</f>
        <v>0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x14ac:dyDescent="0.3">
      <c r="A1762">
        <v>2030</v>
      </c>
      <c r="B1762">
        <v>43</v>
      </c>
      <c r="C1762">
        <v>164391</v>
      </c>
      <c r="D1762">
        <v>164948</v>
      </c>
      <c r="E1762">
        <v>122249</v>
      </c>
      <c r="F1762">
        <v>112766</v>
      </c>
      <c r="G1762">
        <f>Table1[[#This Row],[m_miasto]]+Table1[[#This Row],[k_miasto]]+Table1[[#This Row],[m_wies]]+Table1[[#This Row],[k_wies]]</f>
        <v>564354</v>
      </c>
      <c r="H1762">
        <f>Table1[[#This Row],[m_miasto]]+Table1[[#This Row],[k_miasto]]</f>
        <v>329339</v>
      </c>
      <c r="I1762">
        <f>Table1[[#This Row],[m_wies]]+Table1[[#This Row],[k_wies]]</f>
        <v>235015</v>
      </c>
      <c r="J1762" s="1">
        <f>Table1[[#This Row],[m_miasto]]*Table1[[#This Row],[wiek]]</f>
        <v>7068813</v>
      </c>
      <c r="K1762" s="1">
        <f>Table1[[#This Row],[m_miasto]]+Table1[[#This Row],[m_wies]]-Table1[[#This Row],[k_miasto]]-Table1[[#This Row],[k_wies]]</f>
        <v>8926</v>
      </c>
      <c r="L1762" s="1" cm="1">
        <f t="array" ref="L1762">_xlfn.IFS(A1761&lt;&gt;Table1[[#This Row],[rok]],0,AND(L1761=0, Table1[[#This Row],[Column1]]&lt;0),Table1[[#This Row],[wiek]]*Table1[[#This Row],[rok]],L1761&lt;&gt;0,L1761,L1761=0,L1761)</f>
        <v>0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x14ac:dyDescent="0.3">
      <c r="A1763">
        <v>2030</v>
      </c>
      <c r="B1763">
        <v>44</v>
      </c>
      <c r="C1763">
        <v>172357</v>
      </c>
      <c r="D1763">
        <v>173894</v>
      </c>
      <c r="E1763">
        <v>124882</v>
      </c>
      <c r="F1763">
        <v>116771</v>
      </c>
      <c r="G1763">
        <f>Table1[[#This Row],[m_miasto]]+Table1[[#This Row],[k_miasto]]+Table1[[#This Row],[m_wies]]+Table1[[#This Row],[k_wies]]</f>
        <v>587904</v>
      </c>
      <c r="H1763">
        <f>Table1[[#This Row],[m_miasto]]+Table1[[#This Row],[k_miasto]]</f>
        <v>346251</v>
      </c>
      <c r="I1763">
        <f>Table1[[#This Row],[m_wies]]+Table1[[#This Row],[k_wies]]</f>
        <v>241653</v>
      </c>
      <c r="J1763" s="1">
        <f>Table1[[#This Row],[m_miasto]]*Table1[[#This Row],[wiek]]</f>
        <v>7583708</v>
      </c>
      <c r="K1763" s="1">
        <f>Table1[[#This Row],[m_miasto]]+Table1[[#This Row],[m_wies]]-Table1[[#This Row],[k_miasto]]-Table1[[#This Row],[k_wies]]</f>
        <v>6574</v>
      </c>
      <c r="L1763" s="1" cm="1">
        <f t="array" ref="L1763">_xlfn.IFS(A1762&lt;&gt;Table1[[#This Row],[rok]],0,AND(L1762=0, Table1[[#This Row],[Column1]]&lt;0),Table1[[#This Row],[wiek]]*Table1[[#This Row],[rok]],L1762&lt;&gt;0,L1762,L1762=0,L1762)</f>
        <v>0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x14ac:dyDescent="0.3">
      <c r="A1764">
        <v>2030</v>
      </c>
      <c r="B1764">
        <v>45</v>
      </c>
      <c r="C1764">
        <v>182976</v>
      </c>
      <c r="D1764">
        <v>184901</v>
      </c>
      <c r="E1764">
        <v>130622</v>
      </c>
      <c r="F1764">
        <v>122193</v>
      </c>
      <c r="G1764">
        <f>Table1[[#This Row],[m_miasto]]+Table1[[#This Row],[k_miasto]]+Table1[[#This Row],[m_wies]]+Table1[[#This Row],[k_wies]]</f>
        <v>620692</v>
      </c>
      <c r="H1764">
        <f>Table1[[#This Row],[m_miasto]]+Table1[[#This Row],[k_miasto]]</f>
        <v>367877</v>
      </c>
      <c r="I1764">
        <f>Table1[[#This Row],[m_wies]]+Table1[[#This Row],[k_wies]]</f>
        <v>252815</v>
      </c>
      <c r="J1764" s="1">
        <f>Table1[[#This Row],[m_miasto]]*Table1[[#This Row],[wiek]]</f>
        <v>8233920</v>
      </c>
      <c r="K1764" s="1">
        <f>Table1[[#This Row],[m_miasto]]+Table1[[#This Row],[m_wies]]-Table1[[#This Row],[k_miasto]]-Table1[[#This Row],[k_wies]]</f>
        <v>6504</v>
      </c>
      <c r="L1764" s="1" cm="1">
        <f t="array" ref="L1764">_xlfn.IFS(A1763&lt;&gt;Table1[[#This Row],[rok]],0,AND(L1763=0, Table1[[#This Row],[Column1]]&lt;0),Table1[[#This Row],[wiek]]*Table1[[#This Row],[rok]],L1763&lt;&gt;0,L1763,L1763=0,L1763)</f>
        <v>0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x14ac:dyDescent="0.3">
      <c r="A1765">
        <v>2030</v>
      </c>
      <c r="B1765">
        <v>46</v>
      </c>
      <c r="C1765">
        <v>190238</v>
      </c>
      <c r="D1765">
        <v>191593</v>
      </c>
      <c r="E1765">
        <v>132437</v>
      </c>
      <c r="F1765">
        <v>124487</v>
      </c>
      <c r="G1765">
        <f>Table1[[#This Row],[m_miasto]]+Table1[[#This Row],[k_miasto]]+Table1[[#This Row],[m_wies]]+Table1[[#This Row],[k_wies]]</f>
        <v>638755</v>
      </c>
      <c r="H1765">
        <f>Table1[[#This Row],[m_miasto]]+Table1[[#This Row],[k_miasto]]</f>
        <v>381831</v>
      </c>
      <c r="I1765">
        <f>Table1[[#This Row],[m_wies]]+Table1[[#This Row],[k_wies]]</f>
        <v>256924</v>
      </c>
      <c r="J1765" s="1">
        <f>Table1[[#This Row],[m_miasto]]*Table1[[#This Row],[wiek]]</f>
        <v>8750948</v>
      </c>
      <c r="K1765" s="1">
        <f>Table1[[#This Row],[m_miasto]]+Table1[[#This Row],[m_wies]]-Table1[[#This Row],[k_miasto]]-Table1[[#This Row],[k_wies]]</f>
        <v>6595</v>
      </c>
      <c r="L1765" s="1" cm="1">
        <f t="array" ref="L1765">_xlfn.IFS(A1764&lt;&gt;Table1[[#This Row],[rok]],0,AND(L1764=0, Table1[[#This Row],[Column1]]&lt;0),Table1[[#This Row],[wiek]]*Table1[[#This Row],[rok]],L1764&lt;&gt;0,L1764,L1764=0,L1764)</f>
        <v>0</v>
      </c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x14ac:dyDescent="0.3">
      <c r="A1766">
        <v>2030</v>
      </c>
      <c r="B1766">
        <v>47</v>
      </c>
      <c r="C1766">
        <v>195485</v>
      </c>
      <c r="D1766">
        <v>198165</v>
      </c>
      <c r="E1766">
        <v>134697</v>
      </c>
      <c r="F1766">
        <v>127919</v>
      </c>
      <c r="G1766">
        <f>Table1[[#This Row],[m_miasto]]+Table1[[#This Row],[k_miasto]]+Table1[[#This Row],[m_wies]]+Table1[[#This Row],[k_wies]]</f>
        <v>656266</v>
      </c>
      <c r="H1766">
        <f>Table1[[#This Row],[m_miasto]]+Table1[[#This Row],[k_miasto]]</f>
        <v>393650</v>
      </c>
      <c r="I1766">
        <f>Table1[[#This Row],[m_wies]]+Table1[[#This Row],[k_wies]]</f>
        <v>262616</v>
      </c>
      <c r="J1766" s="1">
        <f>Table1[[#This Row],[m_miasto]]*Table1[[#This Row],[wiek]]</f>
        <v>9187795</v>
      </c>
      <c r="K1766" s="1">
        <f>Table1[[#This Row],[m_miasto]]+Table1[[#This Row],[m_wies]]-Table1[[#This Row],[k_miasto]]-Table1[[#This Row],[k_wies]]</f>
        <v>4098</v>
      </c>
      <c r="L1766" s="1" cm="1">
        <f t="array" ref="L1766">_xlfn.IFS(A1765&lt;&gt;Table1[[#This Row],[rok]],0,AND(L1765=0, Table1[[#This Row],[Column1]]&lt;0),Table1[[#This Row],[wiek]]*Table1[[#This Row],[rok]],L1765&lt;&gt;0,L1765,L1765=0,L1765)</f>
        <v>0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x14ac:dyDescent="0.3">
      <c r="A1767">
        <v>2030</v>
      </c>
      <c r="B1767">
        <v>48</v>
      </c>
      <c r="C1767">
        <v>188169</v>
      </c>
      <c r="D1767">
        <v>190535</v>
      </c>
      <c r="E1767">
        <v>131454</v>
      </c>
      <c r="F1767">
        <v>124025</v>
      </c>
      <c r="G1767">
        <f>Table1[[#This Row],[m_miasto]]+Table1[[#This Row],[k_miasto]]+Table1[[#This Row],[m_wies]]+Table1[[#This Row],[k_wies]]</f>
        <v>634183</v>
      </c>
      <c r="H1767">
        <f>Table1[[#This Row],[m_miasto]]+Table1[[#This Row],[k_miasto]]</f>
        <v>378704</v>
      </c>
      <c r="I1767">
        <f>Table1[[#This Row],[m_wies]]+Table1[[#This Row],[k_wies]]</f>
        <v>255479</v>
      </c>
      <c r="J1767" s="1">
        <f>Table1[[#This Row],[m_miasto]]*Table1[[#This Row],[wiek]]</f>
        <v>9032112</v>
      </c>
      <c r="K1767" s="1">
        <f>Table1[[#This Row],[m_miasto]]+Table1[[#This Row],[m_wies]]-Table1[[#This Row],[k_miasto]]-Table1[[#This Row],[k_wies]]</f>
        <v>5063</v>
      </c>
      <c r="L1767" s="1" cm="1">
        <f t="array" ref="L1767">_xlfn.IFS(A1766&lt;&gt;Table1[[#This Row],[rok]],0,AND(L1766=0, Table1[[#This Row],[Column1]]&lt;0),Table1[[#This Row],[wiek]]*Table1[[#This Row],[rok]],L1766&lt;&gt;0,L1766,L1766=0,L1766)</f>
        <v>0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x14ac:dyDescent="0.3">
      <c r="A1768">
        <v>2030</v>
      </c>
      <c r="B1768">
        <v>49</v>
      </c>
      <c r="C1768">
        <v>179285</v>
      </c>
      <c r="D1768">
        <v>183577</v>
      </c>
      <c r="E1768">
        <v>124592</v>
      </c>
      <c r="F1768">
        <v>118124</v>
      </c>
      <c r="G1768">
        <f>Table1[[#This Row],[m_miasto]]+Table1[[#This Row],[k_miasto]]+Table1[[#This Row],[m_wies]]+Table1[[#This Row],[k_wies]]</f>
        <v>605578</v>
      </c>
      <c r="H1768">
        <f>Table1[[#This Row],[m_miasto]]+Table1[[#This Row],[k_miasto]]</f>
        <v>362862</v>
      </c>
      <c r="I1768">
        <f>Table1[[#This Row],[m_wies]]+Table1[[#This Row],[k_wies]]</f>
        <v>242716</v>
      </c>
      <c r="J1768" s="1">
        <f>Table1[[#This Row],[m_miasto]]*Table1[[#This Row],[wiek]]</f>
        <v>8784965</v>
      </c>
      <c r="K1768" s="1">
        <f>Table1[[#This Row],[m_miasto]]+Table1[[#This Row],[m_wies]]-Table1[[#This Row],[k_miasto]]-Table1[[#This Row],[k_wies]]</f>
        <v>2176</v>
      </c>
      <c r="L1768" s="1" cm="1">
        <f t="array" ref="L1768">_xlfn.IFS(A1767&lt;&gt;Table1[[#This Row],[rok]],0,AND(L1767=0, Table1[[#This Row],[Column1]]&lt;0),Table1[[#This Row],[wiek]]*Table1[[#This Row],[rok]],L1767&lt;&gt;0,L1767,L1767=0,L1767)</f>
        <v>0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x14ac:dyDescent="0.3">
      <c r="A1769">
        <v>2030</v>
      </c>
      <c r="B1769">
        <v>50</v>
      </c>
      <c r="C1769">
        <v>181880</v>
      </c>
      <c r="D1769">
        <v>186220</v>
      </c>
      <c r="E1769">
        <v>126108</v>
      </c>
      <c r="F1769">
        <v>120801</v>
      </c>
      <c r="G1769">
        <f>Table1[[#This Row],[m_miasto]]+Table1[[#This Row],[k_miasto]]+Table1[[#This Row],[m_wies]]+Table1[[#This Row],[k_wies]]</f>
        <v>615009</v>
      </c>
      <c r="H1769">
        <f>Table1[[#This Row],[m_miasto]]+Table1[[#This Row],[k_miasto]]</f>
        <v>368100</v>
      </c>
      <c r="I1769">
        <f>Table1[[#This Row],[m_wies]]+Table1[[#This Row],[k_wies]]</f>
        <v>246909</v>
      </c>
      <c r="J1769" s="1">
        <f>Table1[[#This Row],[m_miasto]]*Table1[[#This Row],[wiek]]</f>
        <v>9094000</v>
      </c>
      <c r="K1769" s="1">
        <f>Table1[[#This Row],[m_miasto]]+Table1[[#This Row],[m_wies]]-Table1[[#This Row],[k_miasto]]-Table1[[#This Row],[k_wies]]</f>
        <v>967</v>
      </c>
      <c r="L1769" s="1" cm="1">
        <f t="array" ref="L1769">_xlfn.IFS(A1768&lt;&gt;Table1[[#This Row],[rok]],0,AND(L1768=0, Table1[[#This Row],[Column1]]&lt;0),Table1[[#This Row],[wiek]]*Table1[[#This Row],[rok]],L1768&lt;&gt;0,L1768,L1768=0,L1768)</f>
        <v>0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x14ac:dyDescent="0.3">
      <c r="A1770">
        <v>2030</v>
      </c>
      <c r="B1770">
        <v>51</v>
      </c>
      <c r="C1770">
        <v>180876</v>
      </c>
      <c r="D1770">
        <v>184212</v>
      </c>
      <c r="E1770">
        <v>124714</v>
      </c>
      <c r="F1770">
        <v>119212</v>
      </c>
      <c r="G1770">
        <f>Table1[[#This Row],[m_miasto]]+Table1[[#This Row],[k_miasto]]+Table1[[#This Row],[m_wies]]+Table1[[#This Row],[k_wies]]</f>
        <v>609014</v>
      </c>
      <c r="H1770">
        <f>Table1[[#This Row],[m_miasto]]+Table1[[#This Row],[k_miasto]]</f>
        <v>365088</v>
      </c>
      <c r="I1770">
        <f>Table1[[#This Row],[m_wies]]+Table1[[#This Row],[k_wies]]</f>
        <v>243926</v>
      </c>
      <c r="J1770" s="1">
        <f>Table1[[#This Row],[m_miasto]]*Table1[[#This Row],[wiek]]</f>
        <v>9224676</v>
      </c>
      <c r="K1770" s="1">
        <f>Table1[[#This Row],[m_miasto]]+Table1[[#This Row],[m_wies]]-Table1[[#This Row],[k_miasto]]-Table1[[#This Row],[k_wies]]</f>
        <v>2166</v>
      </c>
      <c r="L1770" s="1" cm="1">
        <f t="array" ref="L1770">_xlfn.IFS(A1769&lt;&gt;Table1[[#This Row],[rok]],0,AND(L1769=0, Table1[[#This Row],[Column1]]&lt;0),Table1[[#This Row],[wiek]]*Table1[[#This Row],[rok]],L1769&lt;&gt;0,L1769,L1769=0,L1769)</f>
        <v>0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x14ac:dyDescent="0.3">
      <c r="A1771">
        <v>2030</v>
      </c>
      <c r="B1771">
        <v>52</v>
      </c>
      <c r="C1771">
        <v>173858</v>
      </c>
      <c r="D1771">
        <v>178401</v>
      </c>
      <c r="E1771">
        <v>121075</v>
      </c>
      <c r="F1771">
        <v>116503</v>
      </c>
      <c r="G1771">
        <f>Table1[[#This Row],[m_miasto]]+Table1[[#This Row],[k_miasto]]+Table1[[#This Row],[m_wies]]+Table1[[#This Row],[k_wies]]</f>
        <v>589837</v>
      </c>
      <c r="H1771">
        <f>Table1[[#This Row],[m_miasto]]+Table1[[#This Row],[k_miasto]]</f>
        <v>352259</v>
      </c>
      <c r="I1771">
        <f>Table1[[#This Row],[m_wies]]+Table1[[#This Row],[k_wies]]</f>
        <v>237578</v>
      </c>
      <c r="J1771" s="1">
        <f>Table1[[#This Row],[m_miasto]]*Table1[[#This Row],[wiek]]</f>
        <v>9040616</v>
      </c>
      <c r="K1771" s="1">
        <f>Table1[[#This Row],[m_miasto]]+Table1[[#This Row],[m_wies]]-Table1[[#This Row],[k_miasto]]-Table1[[#This Row],[k_wies]]</f>
        <v>29</v>
      </c>
      <c r="L1771" s="1" cm="1">
        <f t="array" ref="L1771">_xlfn.IFS(A1770&lt;&gt;Table1[[#This Row],[rok]],0,AND(L1770=0, Table1[[#This Row],[Column1]]&lt;0),Table1[[#This Row],[wiek]]*Table1[[#This Row],[rok]],L1770&lt;&gt;0,L1770,L1770=0,L1770)</f>
        <v>0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x14ac:dyDescent="0.3">
      <c r="A1772">
        <v>2030</v>
      </c>
      <c r="B1772">
        <v>53</v>
      </c>
      <c r="C1772">
        <v>170790</v>
      </c>
      <c r="D1772">
        <v>176155</v>
      </c>
      <c r="E1772">
        <v>120355</v>
      </c>
      <c r="F1772">
        <v>115605</v>
      </c>
      <c r="G1772">
        <f>Table1[[#This Row],[m_miasto]]+Table1[[#This Row],[k_miasto]]+Table1[[#This Row],[m_wies]]+Table1[[#This Row],[k_wies]]</f>
        <v>582905</v>
      </c>
      <c r="H1772">
        <f>Table1[[#This Row],[m_miasto]]+Table1[[#This Row],[k_miasto]]</f>
        <v>346945</v>
      </c>
      <c r="I1772">
        <f>Table1[[#This Row],[m_wies]]+Table1[[#This Row],[k_wies]]</f>
        <v>235960</v>
      </c>
      <c r="J1772" s="1">
        <f>Table1[[#This Row],[m_miasto]]*Table1[[#This Row],[wiek]]</f>
        <v>9051870</v>
      </c>
      <c r="K1772" s="1">
        <f>Table1[[#This Row],[m_miasto]]+Table1[[#This Row],[m_wies]]-Table1[[#This Row],[k_miasto]]-Table1[[#This Row],[k_wies]]</f>
        <v>-615</v>
      </c>
      <c r="L1772" s="1" cm="1">
        <f t="array" ref="L1772">_xlfn.IFS(A1771&lt;&gt;Table1[[#This Row],[rok]],0,AND(L1771=0, Table1[[#This Row],[Column1]]&lt;0),Table1[[#This Row],[wiek]]*Table1[[#This Row],[rok]],L1771&lt;&gt;0,L1771,L1771=0,L1771)</f>
        <v>107590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x14ac:dyDescent="0.3">
      <c r="A1773">
        <v>2030</v>
      </c>
      <c r="B1773">
        <v>54</v>
      </c>
      <c r="C1773">
        <v>169070</v>
      </c>
      <c r="D1773">
        <v>176584</v>
      </c>
      <c r="E1773">
        <v>120828</v>
      </c>
      <c r="F1773">
        <v>116047</v>
      </c>
      <c r="G1773">
        <f>Table1[[#This Row],[m_miasto]]+Table1[[#This Row],[k_miasto]]+Table1[[#This Row],[m_wies]]+Table1[[#This Row],[k_wies]]</f>
        <v>582529</v>
      </c>
      <c r="H1773">
        <f>Table1[[#This Row],[m_miasto]]+Table1[[#This Row],[k_miasto]]</f>
        <v>345654</v>
      </c>
      <c r="I1773">
        <f>Table1[[#This Row],[m_wies]]+Table1[[#This Row],[k_wies]]</f>
        <v>236875</v>
      </c>
      <c r="J1773" s="1">
        <f>Table1[[#This Row],[m_miasto]]*Table1[[#This Row],[wiek]]</f>
        <v>9129780</v>
      </c>
      <c r="K1773" s="1">
        <f>Table1[[#This Row],[m_miasto]]+Table1[[#This Row],[m_wies]]-Table1[[#This Row],[k_miasto]]-Table1[[#This Row],[k_wies]]</f>
        <v>-2733</v>
      </c>
      <c r="L1773" s="1" cm="1">
        <f t="array" ref="L1773">_xlfn.IFS(A1772&lt;&gt;Table1[[#This Row],[rok]],0,AND(L1772=0, Table1[[#This Row],[Column1]]&lt;0),Table1[[#This Row],[wiek]]*Table1[[#This Row],[rok]],L1772&lt;&gt;0,L1772,L1772=0,L1772)</f>
        <v>107590</v>
      </c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x14ac:dyDescent="0.3">
      <c r="A1774">
        <v>2030</v>
      </c>
      <c r="B1774">
        <v>55</v>
      </c>
      <c r="C1774">
        <v>161061</v>
      </c>
      <c r="D1774">
        <v>168058</v>
      </c>
      <c r="E1774">
        <v>117011</v>
      </c>
      <c r="F1774">
        <v>113966</v>
      </c>
      <c r="G1774">
        <f>Table1[[#This Row],[m_miasto]]+Table1[[#This Row],[k_miasto]]+Table1[[#This Row],[m_wies]]+Table1[[#This Row],[k_wies]]</f>
        <v>560096</v>
      </c>
      <c r="H1774">
        <f>Table1[[#This Row],[m_miasto]]+Table1[[#This Row],[k_miasto]]</f>
        <v>329119</v>
      </c>
      <c r="I1774">
        <f>Table1[[#This Row],[m_wies]]+Table1[[#This Row],[k_wies]]</f>
        <v>230977</v>
      </c>
      <c r="J1774" s="1">
        <f>Table1[[#This Row],[m_miasto]]*Table1[[#This Row],[wiek]]</f>
        <v>8858355</v>
      </c>
      <c r="K1774" s="1">
        <f>Table1[[#This Row],[m_miasto]]+Table1[[#This Row],[m_wies]]-Table1[[#This Row],[k_miasto]]-Table1[[#This Row],[k_wies]]</f>
        <v>-3952</v>
      </c>
      <c r="L1774" s="1" cm="1">
        <f t="array" ref="L1774">_xlfn.IFS(A1773&lt;&gt;Table1[[#This Row],[rok]],0,AND(L1773=0, Table1[[#This Row],[Column1]]&lt;0),Table1[[#This Row],[wiek]]*Table1[[#This Row],[rok]],L1773&lt;&gt;0,L1773,L1773=0,L1773)</f>
        <v>107590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x14ac:dyDescent="0.3">
      <c r="A1775">
        <v>2030</v>
      </c>
      <c r="B1775">
        <v>56</v>
      </c>
      <c r="C1775">
        <v>152704</v>
      </c>
      <c r="D1775">
        <v>160084</v>
      </c>
      <c r="E1775">
        <v>114003</v>
      </c>
      <c r="F1775">
        <v>110657</v>
      </c>
      <c r="G1775">
        <f>Table1[[#This Row],[m_miasto]]+Table1[[#This Row],[k_miasto]]+Table1[[#This Row],[m_wies]]+Table1[[#This Row],[k_wies]]</f>
        <v>537448</v>
      </c>
      <c r="H1775">
        <f>Table1[[#This Row],[m_miasto]]+Table1[[#This Row],[k_miasto]]</f>
        <v>312788</v>
      </c>
      <c r="I1775">
        <f>Table1[[#This Row],[m_wies]]+Table1[[#This Row],[k_wies]]</f>
        <v>224660</v>
      </c>
      <c r="J1775" s="1">
        <f>Table1[[#This Row],[m_miasto]]*Table1[[#This Row],[wiek]]</f>
        <v>8551424</v>
      </c>
      <c r="K1775" s="1">
        <f>Table1[[#This Row],[m_miasto]]+Table1[[#This Row],[m_wies]]-Table1[[#This Row],[k_miasto]]-Table1[[#This Row],[k_wies]]</f>
        <v>-4034</v>
      </c>
      <c r="L1775" s="1" cm="1">
        <f t="array" ref="L1775">_xlfn.IFS(A1774&lt;&gt;Table1[[#This Row],[rok]],0,AND(L1774=0, Table1[[#This Row],[Column1]]&lt;0),Table1[[#This Row],[wiek]]*Table1[[#This Row],[rok]],L1774&lt;&gt;0,L1774,L1774=0,L1774)</f>
        <v>107590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x14ac:dyDescent="0.3">
      <c r="A1776">
        <v>2030</v>
      </c>
      <c r="B1776">
        <v>57</v>
      </c>
      <c r="C1776">
        <v>144321</v>
      </c>
      <c r="D1776">
        <v>152679</v>
      </c>
      <c r="E1776">
        <v>109385</v>
      </c>
      <c r="F1776">
        <v>107419</v>
      </c>
      <c r="G1776">
        <f>Table1[[#This Row],[m_miasto]]+Table1[[#This Row],[k_miasto]]+Table1[[#This Row],[m_wies]]+Table1[[#This Row],[k_wies]]</f>
        <v>513804</v>
      </c>
      <c r="H1776">
        <f>Table1[[#This Row],[m_miasto]]+Table1[[#This Row],[k_miasto]]</f>
        <v>297000</v>
      </c>
      <c r="I1776">
        <f>Table1[[#This Row],[m_wies]]+Table1[[#This Row],[k_wies]]</f>
        <v>216804</v>
      </c>
      <c r="J1776" s="1">
        <f>Table1[[#This Row],[m_miasto]]*Table1[[#This Row],[wiek]]</f>
        <v>8226297</v>
      </c>
      <c r="K1776" s="1">
        <f>Table1[[#This Row],[m_miasto]]+Table1[[#This Row],[m_wies]]-Table1[[#This Row],[k_miasto]]-Table1[[#This Row],[k_wies]]</f>
        <v>-6392</v>
      </c>
      <c r="L1776" s="1" cm="1">
        <f t="array" ref="L1776">_xlfn.IFS(A1775&lt;&gt;Table1[[#This Row],[rok]],0,AND(L1775=0, Table1[[#This Row],[Column1]]&lt;0),Table1[[#This Row],[wiek]]*Table1[[#This Row],[rok]],L1775&lt;&gt;0,L1775,L1775=0,L1775)</f>
        <v>107590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x14ac:dyDescent="0.3">
      <c r="A1777">
        <v>2030</v>
      </c>
      <c r="B1777">
        <v>58</v>
      </c>
      <c r="C1777">
        <v>137303</v>
      </c>
      <c r="D1777">
        <v>145708</v>
      </c>
      <c r="E1777">
        <v>105213</v>
      </c>
      <c r="F1777">
        <v>103927</v>
      </c>
      <c r="G1777">
        <f>Table1[[#This Row],[m_miasto]]+Table1[[#This Row],[k_miasto]]+Table1[[#This Row],[m_wies]]+Table1[[#This Row],[k_wies]]</f>
        <v>492151</v>
      </c>
      <c r="H1777">
        <f>Table1[[#This Row],[m_miasto]]+Table1[[#This Row],[k_miasto]]</f>
        <v>283011</v>
      </c>
      <c r="I1777">
        <f>Table1[[#This Row],[m_wies]]+Table1[[#This Row],[k_wies]]</f>
        <v>209140</v>
      </c>
      <c r="J1777" s="1">
        <f>Table1[[#This Row],[m_miasto]]*Table1[[#This Row],[wiek]]</f>
        <v>7963574</v>
      </c>
      <c r="K1777" s="1">
        <f>Table1[[#This Row],[m_miasto]]+Table1[[#This Row],[m_wies]]-Table1[[#This Row],[k_miasto]]-Table1[[#This Row],[k_wies]]</f>
        <v>-7119</v>
      </c>
      <c r="L1777" s="1" cm="1">
        <f t="array" ref="L1777">_xlfn.IFS(A1776&lt;&gt;Table1[[#This Row],[rok]],0,AND(L1776=0, Table1[[#This Row],[Column1]]&lt;0),Table1[[#This Row],[wiek]]*Table1[[#This Row],[rok]],L1776&lt;&gt;0,L1776,L1776=0,L1776)</f>
        <v>107590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x14ac:dyDescent="0.3">
      <c r="A1778">
        <v>2030</v>
      </c>
      <c r="B1778">
        <v>59</v>
      </c>
      <c r="C1778">
        <v>128814</v>
      </c>
      <c r="D1778">
        <v>139382</v>
      </c>
      <c r="E1778">
        <v>101223</v>
      </c>
      <c r="F1778">
        <v>100631</v>
      </c>
      <c r="G1778">
        <f>Table1[[#This Row],[m_miasto]]+Table1[[#This Row],[k_miasto]]+Table1[[#This Row],[m_wies]]+Table1[[#This Row],[k_wies]]</f>
        <v>470050</v>
      </c>
      <c r="H1778">
        <f>Table1[[#This Row],[m_miasto]]+Table1[[#This Row],[k_miasto]]</f>
        <v>268196</v>
      </c>
      <c r="I1778">
        <f>Table1[[#This Row],[m_wies]]+Table1[[#This Row],[k_wies]]</f>
        <v>201854</v>
      </c>
      <c r="J1778" s="1">
        <f>Table1[[#This Row],[m_miasto]]*Table1[[#This Row],[wiek]]</f>
        <v>7600026</v>
      </c>
      <c r="K1778" s="1">
        <f>Table1[[#This Row],[m_miasto]]+Table1[[#This Row],[m_wies]]-Table1[[#This Row],[k_miasto]]-Table1[[#This Row],[k_wies]]</f>
        <v>-9976</v>
      </c>
      <c r="L1778" s="1" cm="1">
        <f t="array" ref="L1778">_xlfn.IFS(A1777&lt;&gt;Table1[[#This Row],[rok]],0,AND(L1777=0, Table1[[#This Row],[Column1]]&lt;0),Table1[[#This Row],[wiek]]*Table1[[#This Row],[rok]],L1777&lt;&gt;0,L1777,L1777=0,L1777)</f>
        <v>107590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x14ac:dyDescent="0.3">
      <c r="A1779">
        <v>2030</v>
      </c>
      <c r="B1779">
        <v>60</v>
      </c>
      <c r="C1779">
        <v>123983</v>
      </c>
      <c r="D1779">
        <v>134973</v>
      </c>
      <c r="E1779">
        <v>97622</v>
      </c>
      <c r="F1779">
        <v>96296</v>
      </c>
      <c r="G1779">
        <f>Table1[[#This Row],[m_miasto]]+Table1[[#This Row],[k_miasto]]+Table1[[#This Row],[m_wies]]+Table1[[#This Row],[k_wies]]</f>
        <v>452874</v>
      </c>
      <c r="H1779">
        <f>Table1[[#This Row],[m_miasto]]+Table1[[#This Row],[k_miasto]]</f>
        <v>258956</v>
      </c>
      <c r="I1779">
        <f>Table1[[#This Row],[m_wies]]+Table1[[#This Row],[k_wies]]</f>
        <v>193918</v>
      </c>
      <c r="J1779" s="1">
        <f>Table1[[#This Row],[m_miasto]]*Table1[[#This Row],[wiek]]</f>
        <v>7438980</v>
      </c>
      <c r="K1779" s="1">
        <f>Table1[[#This Row],[m_miasto]]+Table1[[#This Row],[m_wies]]-Table1[[#This Row],[k_miasto]]-Table1[[#This Row],[k_wies]]</f>
        <v>-9664</v>
      </c>
      <c r="L1779" s="1" cm="1">
        <f t="array" ref="L1779">_xlfn.IFS(A1778&lt;&gt;Table1[[#This Row],[rok]],0,AND(L1778=0, Table1[[#This Row],[Column1]]&lt;0),Table1[[#This Row],[wiek]]*Table1[[#This Row],[rok]],L1778&lt;&gt;0,L1778,L1778=0,L1778)</f>
        <v>107590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x14ac:dyDescent="0.3">
      <c r="A1780">
        <v>2030</v>
      </c>
      <c r="B1780">
        <v>61</v>
      </c>
      <c r="C1780">
        <v>116695</v>
      </c>
      <c r="D1780">
        <v>129053</v>
      </c>
      <c r="E1780">
        <v>93674</v>
      </c>
      <c r="F1780">
        <v>93785</v>
      </c>
      <c r="G1780">
        <f>Table1[[#This Row],[m_miasto]]+Table1[[#This Row],[k_miasto]]+Table1[[#This Row],[m_wies]]+Table1[[#This Row],[k_wies]]</f>
        <v>433207</v>
      </c>
      <c r="H1780">
        <f>Table1[[#This Row],[m_miasto]]+Table1[[#This Row],[k_miasto]]</f>
        <v>245748</v>
      </c>
      <c r="I1780">
        <f>Table1[[#This Row],[m_wies]]+Table1[[#This Row],[k_wies]]</f>
        <v>187459</v>
      </c>
      <c r="J1780" s="1">
        <f>Table1[[#This Row],[m_miasto]]*Table1[[#This Row],[wiek]]</f>
        <v>7118395</v>
      </c>
      <c r="K1780" s="1">
        <f>Table1[[#This Row],[m_miasto]]+Table1[[#This Row],[m_wies]]-Table1[[#This Row],[k_miasto]]-Table1[[#This Row],[k_wies]]</f>
        <v>-12469</v>
      </c>
      <c r="L1780" s="1" cm="1">
        <f t="array" ref="L1780">_xlfn.IFS(A1779&lt;&gt;Table1[[#This Row],[rok]],0,AND(L1779=0, Table1[[#This Row],[Column1]]&lt;0),Table1[[#This Row],[wiek]]*Table1[[#This Row],[rok]],L1779&lt;&gt;0,L1779,L1779=0,L1779)</f>
        <v>107590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x14ac:dyDescent="0.3">
      <c r="A1781">
        <v>2030</v>
      </c>
      <c r="B1781">
        <v>62</v>
      </c>
      <c r="C1781">
        <v>112996</v>
      </c>
      <c r="D1781">
        <v>126426</v>
      </c>
      <c r="E1781">
        <v>91499</v>
      </c>
      <c r="F1781">
        <v>91587</v>
      </c>
      <c r="G1781">
        <f>Table1[[#This Row],[m_miasto]]+Table1[[#This Row],[k_miasto]]+Table1[[#This Row],[m_wies]]+Table1[[#This Row],[k_wies]]</f>
        <v>422508</v>
      </c>
      <c r="H1781">
        <f>Table1[[#This Row],[m_miasto]]+Table1[[#This Row],[k_miasto]]</f>
        <v>239422</v>
      </c>
      <c r="I1781">
        <f>Table1[[#This Row],[m_wies]]+Table1[[#This Row],[k_wies]]</f>
        <v>183086</v>
      </c>
      <c r="J1781" s="1">
        <f>Table1[[#This Row],[m_miasto]]*Table1[[#This Row],[wiek]]</f>
        <v>7005752</v>
      </c>
      <c r="K1781" s="1">
        <f>Table1[[#This Row],[m_miasto]]+Table1[[#This Row],[m_wies]]-Table1[[#This Row],[k_miasto]]-Table1[[#This Row],[k_wies]]</f>
        <v>-13518</v>
      </c>
      <c r="L1781" s="1" cm="1">
        <f t="array" ref="L1781">_xlfn.IFS(A1780&lt;&gt;Table1[[#This Row],[rok]],0,AND(L1780=0, Table1[[#This Row],[Column1]]&lt;0),Table1[[#This Row],[wiek]]*Table1[[#This Row],[rok]],L1780&lt;&gt;0,L1780,L1780=0,L1780)</f>
        <v>107590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x14ac:dyDescent="0.3">
      <c r="A1782">
        <v>2030</v>
      </c>
      <c r="B1782">
        <v>63</v>
      </c>
      <c r="C1782">
        <v>109728</v>
      </c>
      <c r="D1782">
        <v>125090</v>
      </c>
      <c r="E1782">
        <v>90094</v>
      </c>
      <c r="F1782">
        <v>90154</v>
      </c>
      <c r="G1782">
        <f>Table1[[#This Row],[m_miasto]]+Table1[[#This Row],[k_miasto]]+Table1[[#This Row],[m_wies]]+Table1[[#This Row],[k_wies]]</f>
        <v>415066</v>
      </c>
      <c r="H1782">
        <f>Table1[[#This Row],[m_miasto]]+Table1[[#This Row],[k_miasto]]</f>
        <v>234818</v>
      </c>
      <c r="I1782">
        <f>Table1[[#This Row],[m_wies]]+Table1[[#This Row],[k_wies]]</f>
        <v>180248</v>
      </c>
      <c r="J1782" s="1">
        <f>Table1[[#This Row],[m_miasto]]*Table1[[#This Row],[wiek]]</f>
        <v>6912864</v>
      </c>
      <c r="K1782" s="1">
        <f>Table1[[#This Row],[m_miasto]]+Table1[[#This Row],[m_wies]]-Table1[[#This Row],[k_miasto]]-Table1[[#This Row],[k_wies]]</f>
        <v>-15422</v>
      </c>
      <c r="L1782" s="1" cm="1">
        <f t="array" ref="L1782">_xlfn.IFS(A1781&lt;&gt;Table1[[#This Row],[rok]],0,AND(L1781=0, Table1[[#This Row],[Column1]]&lt;0),Table1[[#This Row],[wiek]]*Table1[[#This Row],[rok]],L1781&lt;&gt;0,L1781,L1781=0,L1781)</f>
        <v>107590</v>
      </c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x14ac:dyDescent="0.3">
      <c r="A1783">
        <v>2030</v>
      </c>
      <c r="B1783">
        <v>64</v>
      </c>
      <c r="C1783">
        <v>109139</v>
      </c>
      <c r="D1783">
        <v>126677</v>
      </c>
      <c r="E1783">
        <v>88808</v>
      </c>
      <c r="F1783">
        <v>89023</v>
      </c>
      <c r="G1783">
        <f>Table1[[#This Row],[m_miasto]]+Table1[[#This Row],[k_miasto]]+Table1[[#This Row],[m_wies]]+Table1[[#This Row],[k_wies]]</f>
        <v>413647</v>
      </c>
      <c r="H1783">
        <f>Table1[[#This Row],[m_miasto]]+Table1[[#This Row],[k_miasto]]</f>
        <v>235816</v>
      </c>
      <c r="I1783">
        <f>Table1[[#This Row],[m_wies]]+Table1[[#This Row],[k_wies]]</f>
        <v>177831</v>
      </c>
      <c r="J1783" s="1">
        <f>Table1[[#This Row],[m_miasto]]*Table1[[#This Row],[wiek]]</f>
        <v>6984896</v>
      </c>
      <c r="K1783" s="1">
        <f>Table1[[#This Row],[m_miasto]]+Table1[[#This Row],[m_wies]]-Table1[[#This Row],[k_miasto]]-Table1[[#This Row],[k_wies]]</f>
        <v>-17753</v>
      </c>
      <c r="L1783" s="1" cm="1">
        <f t="array" ref="L1783">_xlfn.IFS(A1782&lt;&gt;Table1[[#This Row],[rok]],0,AND(L1782=0, Table1[[#This Row],[Column1]]&lt;0),Table1[[#This Row],[wiek]]*Table1[[#This Row],[rok]],L1782&lt;&gt;0,L1782,L1782=0,L1782)</f>
        <v>107590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x14ac:dyDescent="0.3">
      <c r="A1784">
        <v>2030</v>
      </c>
      <c r="B1784">
        <v>65</v>
      </c>
      <c r="C1784">
        <v>108738</v>
      </c>
      <c r="D1784">
        <v>128193</v>
      </c>
      <c r="E1784">
        <v>88508</v>
      </c>
      <c r="F1784">
        <v>89047</v>
      </c>
      <c r="G1784">
        <f>Table1[[#This Row],[m_miasto]]+Table1[[#This Row],[k_miasto]]+Table1[[#This Row],[m_wies]]+Table1[[#This Row],[k_wies]]</f>
        <v>414486</v>
      </c>
      <c r="H1784">
        <f>Table1[[#This Row],[m_miasto]]+Table1[[#This Row],[k_miasto]]</f>
        <v>236931</v>
      </c>
      <c r="I1784">
        <f>Table1[[#This Row],[m_wies]]+Table1[[#This Row],[k_wies]]</f>
        <v>177555</v>
      </c>
      <c r="J1784" s="1">
        <f>Table1[[#This Row],[m_miasto]]*Table1[[#This Row],[wiek]]</f>
        <v>7067970</v>
      </c>
      <c r="K1784" s="1">
        <f>Table1[[#This Row],[m_miasto]]+Table1[[#This Row],[m_wies]]-Table1[[#This Row],[k_miasto]]-Table1[[#This Row],[k_wies]]</f>
        <v>-19994</v>
      </c>
      <c r="L1784" s="1" cm="1">
        <f t="array" ref="L1784">_xlfn.IFS(A1783&lt;&gt;Table1[[#This Row],[rok]],0,AND(L1783=0, Table1[[#This Row],[Column1]]&lt;0),Table1[[#This Row],[wiek]]*Table1[[#This Row],[rok]],L1783&lt;&gt;0,L1783,L1783=0,L1783)</f>
        <v>107590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x14ac:dyDescent="0.3">
      <c r="A1785">
        <v>2030</v>
      </c>
      <c r="B1785">
        <v>66</v>
      </c>
      <c r="C1785">
        <v>110030</v>
      </c>
      <c r="D1785">
        <v>132091</v>
      </c>
      <c r="E1785">
        <v>88120</v>
      </c>
      <c r="F1785">
        <v>88958</v>
      </c>
      <c r="G1785">
        <f>Table1[[#This Row],[m_miasto]]+Table1[[#This Row],[k_miasto]]+Table1[[#This Row],[m_wies]]+Table1[[#This Row],[k_wies]]</f>
        <v>419199</v>
      </c>
      <c r="H1785">
        <f>Table1[[#This Row],[m_miasto]]+Table1[[#This Row],[k_miasto]]</f>
        <v>242121</v>
      </c>
      <c r="I1785">
        <f>Table1[[#This Row],[m_wies]]+Table1[[#This Row],[k_wies]]</f>
        <v>177078</v>
      </c>
      <c r="J1785" s="1">
        <f>Table1[[#This Row],[m_miasto]]*Table1[[#This Row],[wiek]]</f>
        <v>7261980</v>
      </c>
      <c r="K1785" s="1">
        <f>Table1[[#This Row],[m_miasto]]+Table1[[#This Row],[m_wies]]-Table1[[#This Row],[k_miasto]]-Table1[[#This Row],[k_wies]]</f>
        <v>-22899</v>
      </c>
      <c r="L1785" s="1" cm="1">
        <f t="array" ref="L1785">_xlfn.IFS(A1784&lt;&gt;Table1[[#This Row],[rok]],0,AND(L1784=0, Table1[[#This Row],[Column1]]&lt;0),Table1[[#This Row],[wiek]]*Table1[[#This Row],[rok]],L1784&lt;&gt;0,L1784,L1784=0,L1784)</f>
        <v>107590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x14ac:dyDescent="0.3">
      <c r="A1786">
        <v>2030</v>
      </c>
      <c r="B1786">
        <v>67</v>
      </c>
      <c r="C1786">
        <v>110342</v>
      </c>
      <c r="D1786">
        <v>135210</v>
      </c>
      <c r="E1786">
        <v>87551</v>
      </c>
      <c r="F1786">
        <v>89964</v>
      </c>
      <c r="G1786">
        <f>Table1[[#This Row],[m_miasto]]+Table1[[#This Row],[k_miasto]]+Table1[[#This Row],[m_wies]]+Table1[[#This Row],[k_wies]]</f>
        <v>423067</v>
      </c>
      <c r="H1786">
        <f>Table1[[#This Row],[m_miasto]]+Table1[[#This Row],[k_miasto]]</f>
        <v>245552</v>
      </c>
      <c r="I1786">
        <f>Table1[[#This Row],[m_wies]]+Table1[[#This Row],[k_wies]]</f>
        <v>177515</v>
      </c>
      <c r="J1786" s="1">
        <f>Table1[[#This Row],[m_miasto]]*Table1[[#This Row],[wiek]]</f>
        <v>7392914</v>
      </c>
      <c r="K1786" s="1">
        <f>Table1[[#This Row],[m_miasto]]+Table1[[#This Row],[m_wies]]-Table1[[#This Row],[k_miasto]]-Table1[[#This Row],[k_wies]]</f>
        <v>-27281</v>
      </c>
      <c r="L1786" s="1" cm="1">
        <f t="array" ref="L1786">_xlfn.IFS(A1785&lt;&gt;Table1[[#This Row],[rok]],0,AND(L1785=0, Table1[[#This Row],[Column1]]&lt;0),Table1[[#This Row],[wiek]]*Table1[[#This Row],[rok]],L1785&lt;&gt;0,L1785,L1785=0,L1785)</f>
        <v>107590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x14ac:dyDescent="0.3">
      <c r="A1787">
        <v>2030</v>
      </c>
      <c r="B1787">
        <v>68</v>
      </c>
      <c r="C1787">
        <v>109620</v>
      </c>
      <c r="D1787">
        <v>136687</v>
      </c>
      <c r="E1787">
        <v>86055</v>
      </c>
      <c r="F1787">
        <v>88989</v>
      </c>
      <c r="G1787">
        <f>Table1[[#This Row],[m_miasto]]+Table1[[#This Row],[k_miasto]]+Table1[[#This Row],[m_wies]]+Table1[[#This Row],[k_wies]]</f>
        <v>421351</v>
      </c>
      <c r="H1787">
        <f>Table1[[#This Row],[m_miasto]]+Table1[[#This Row],[k_miasto]]</f>
        <v>246307</v>
      </c>
      <c r="I1787">
        <f>Table1[[#This Row],[m_wies]]+Table1[[#This Row],[k_wies]]</f>
        <v>175044</v>
      </c>
      <c r="J1787" s="1">
        <f>Table1[[#This Row],[m_miasto]]*Table1[[#This Row],[wiek]]</f>
        <v>7454160</v>
      </c>
      <c r="K1787" s="1">
        <f>Table1[[#This Row],[m_miasto]]+Table1[[#This Row],[m_wies]]-Table1[[#This Row],[k_miasto]]-Table1[[#This Row],[k_wies]]</f>
        <v>-30001</v>
      </c>
      <c r="L1787" s="1" cm="1">
        <f t="array" ref="L1787">_xlfn.IFS(A1786&lt;&gt;Table1[[#This Row],[rok]],0,AND(L1786=0, Table1[[#This Row],[Column1]]&lt;0),Table1[[#This Row],[wiek]]*Table1[[#This Row],[rok]],L1786&lt;&gt;0,L1786,L1786=0,L1786)</f>
        <v>107590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x14ac:dyDescent="0.3">
      <c r="A1788">
        <v>2030</v>
      </c>
      <c r="B1788">
        <v>69</v>
      </c>
      <c r="C1788">
        <v>112126</v>
      </c>
      <c r="D1788">
        <v>143399</v>
      </c>
      <c r="E1788">
        <v>85655</v>
      </c>
      <c r="F1788">
        <v>89761</v>
      </c>
      <c r="G1788">
        <f>Table1[[#This Row],[m_miasto]]+Table1[[#This Row],[k_miasto]]+Table1[[#This Row],[m_wies]]+Table1[[#This Row],[k_wies]]</f>
        <v>430941</v>
      </c>
      <c r="H1788">
        <f>Table1[[#This Row],[m_miasto]]+Table1[[#This Row],[k_miasto]]</f>
        <v>255525</v>
      </c>
      <c r="I1788">
        <f>Table1[[#This Row],[m_wies]]+Table1[[#This Row],[k_wies]]</f>
        <v>175416</v>
      </c>
      <c r="J1788" s="1">
        <f>Table1[[#This Row],[m_miasto]]*Table1[[#This Row],[wiek]]</f>
        <v>7736694</v>
      </c>
      <c r="K1788" s="1">
        <f>Table1[[#This Row],[m_miasto]]+Table1[[#This Row],[m_wies]]-Table1[[#This Row],[k_miasto]]-Table1[[#This Row],[k_wies]]</f>
        <v>-35379</v>
      </c>
      <c r="L1788" s="1" cm="1">
        <f t="array" ref="L1788">_xlfn.IFS(A1787&lt;&gt;Table1[[#This Row],[rok]],0,AND(L1787=0, Table1[[#This Row],[Column1]]&lt;0),Table1[[#This Row],[wiek]]*Table1[[#This Row],[rok]],L1787&lt;&gt;0,L1787,L1787=0,L1787)</f>
        <v>107590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x14ac:dyDescent="0.3">
      <c r="A1789">
        <v>2030</v>
      </c>
      <c r="B1789">
        <v>70</v>
      </c>
      <c r="C1789">
        <v>116392</v>
      </c>
      <c r="D1789">
        <v>153290</v>
      </c>
      <c r="E1789">
        <v>86608</v>
      </c>
      <c r="F1789">
        <v>92090</v>
      </c>
      <c r="G1789">
        <f>Table1[[#This Row],[m_miasto]]+Table1[[#This Row],[k_miasto]]+Table1[[#This Row],[m_wies]]+Table1[[#This Row],[k_wies]]</f>
        <v>448380</v>
      </c>
      <c r="H1789">
        <f>Table1[[#This Row],[m_miasto]]+Table1[[#This Row],[k_miasto]]</f>
        <v>269682</v>
      </c>
      <c r="I1789">
        <f>Table1[[#This Row],[m_wies]]+Table1[[#This Row],[k_wies]]</f>
        <v>178698</v>
      </c>
      <c r="J1789" s="1">
        <f>Table1[[#This Row],[m_miasto]]*Table1[[#This Row],[wiek]]</f>
        <v>8147440</v>
      </c>
      <c r="K1789" s="1">
        <f>Table1[[#This Row],[m_miasto]]+Table1[[#This Row],[m_wies]]-Table1[[#This Row],[k_miasto]]-Table1[[#This Row],[k_wies]]</f>
        <v>-42380</v>
      </c>
      <c r="L1789" s="1" cm="1">
        <f t="array" ref="L1789">_xlfn.IFS(A1788&lt;&gt;Table1[[#This Row],[rok]],0,AND(L1788=0, Table1[[#This Row],[Column1]]&lt;0),Table1[[#This Row],[wiek]]*Table1[[#This Row],[rok]],L1788&lt;&gt;0,L1788,L1788=0,L1788)</f>
        <v>107590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x14ac:dyDescent="0.3">
      <c r="A1790">
        <v>2030</v>
      </c>
      <c r="B1790">
        <v>71</v>
      </c>
      <c r="C1790">
        <v>122310</v>
      </c>
      <c r="D1790">
        <v>164273</v>
      </c>
      <c r="E1790">
        <v>87997</v>
      </c>
      <c r="F1790">
        <v>94728</v>
      </c>
      <c r="G1790">
        <f>Table1[[#This Row],[m_miasto]]+Table1[[#This Row],[k_miasto]]+Table1[[#This Row],[m_wies]]+Table1[[#This Row],[k_wies]]</f>
        <v>469308</v>
      </c>
      <c r="H1790">
        <f>Table1[[#This Row],[m_miasto]]+Table1[[#This Row],[k_miasto]]</f>
        <v>286583</v>
      </c>
      <c r="I1790">
        <f>Table1[[#This Row],[m_wies]]+Table1[[#This Row],[k_wies]]</f>
        <v>182725</v>
      </c>
      <c r="J1790" s="1">
        <f>Table1[[#This Row],[m_miasto]]*Table1[[#This Row],[wiek]]</f>
        <v>8684010</v>
      </c>
      <c r="K1790" s="1">
        <f>Table1[[#This Row],[m_miasto]]+Table1[[#This Row],[m_wies]]-Table1[[#This Row],[k_miasto]]-Table1[[#This Row],[k_wies]]</f>
        <v>-48694</v>
      </c>
      <c r="L1790" s="1" cm="1">
        <f t="array" ref="L1790">_xlfn.IFS(A1789&lt;&gt;Table1[[#This Row],[rok]],0,AND(L1789=0, Table1[[#This Row],[Column1]]&lt;0),Table1[[#This Row],[wiek]]*Table1[[#This Row],[rok]],L1789&lt;&gt;0,L1789,L1789=0,L1789)</f>
        <v>107590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x14ac:dyDescent="0.3">
      <c r="A1791">
        <v>2030</v>
      </c>
      <c r="B1791">
        <v>72</v>
      </c>
      <c r="C1791">
        <v>125469</v>
      </c>
      <c r="D1791">
        <v>171213</v>
      </c>
      <c r="E1791">
        <v>85035</v>
      </c>
      <c r="F1791">
        <v>94110</v>
      </c>
      <c r="G1791">
        <f>Table1[[#This Row],[m_miasto]]+Table1[[#This Row],[k_miasto]]+Table1[[#This Row],[m_wies]]+Table1[[#This Row],[k_wies]]</f>
        <v>475827</v>
      </c>
      <c r="H1791">
        <f>Table1[[#This Row],[m_miasto]]+Table1[[#This Row],[k_miasto]]</f>
        <v>296682</v>
      </c>
      <c r="I1791">
        <f>Table1[[#This Row],[m_wies]]+Table1[[#This Row],[k_wies]]</f>
        <v>179145</v>
      </c>
      <c r="J1791" s="1">
        <f>Table1[[#This Row],[m_miasto]]*Table1[[#This Row],[wiek]]</f>
        <v>9033768</v>
      </c>
      <c r="K1791" s="1">
        <f>Table1[[#This Row],[m_miasto]]+Table1[[#This Row],[m_wies]]-Table1[[#This Row],[k_miasto]]-Table1[[#This Row],[k_wies]]</f>
        <v>-54819</v>
      </c>
      <c r="L1791" s="1" cm="1">
        <f t="array" ref="L1791">_xlfn.IFS(A1790&lt;&gt;Table1[[#This Row],[rok]],0,AND(L1790=0, Table1[[#This Row],[Column1]]&lt;0),Table1[[#This Row],[wiek]]*Table1[[#This Row],[rok]],L1790&lt;&gt;0,L1790,L1790=0,L1790)</f>
        <v>107590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x14ac:dyDescent="0.3">
      <c r="A1792">
        <v>2030</v>
      </c>
      <c r="B1792">
        <v>73</v>
      </c>
      <c r="C1792">
        <v>124414</v>
      </c>
      <c r="D1792">
        <v>175001</v>
      </c>
      <c r="E1792">
        <v>81663</v>
      </c>
      <c r="F1792">
        <v>92030</v>
      </c>
      <c r="G1792">
        <f>Table1[[#This Row],[m_miasto]]+Table1[[#This Row],[k_miasto]]+Table1[[#This Row],[m_wies]]+Table1[[#This Row],[k_wies]]</f>
        <v>473108</v>
      </c>
      <c r="H1792">
        <f>Table1[[#This Row],[m_miasto]]+Table1[[#This Row],[k_miasto]]</f>
        <v>299415</v>
      </c>
      <c r="I1792">
        <f>Table1[[#This Row],[m_wies]]+Table1[[#This Row],[k_wies]]</f>
        <v>173693</v>
      </c>
      <c r="J1792" s="1">
        <f>Table1[[#This Row],[m_miasto]]*Table1[[#This Row],[wiek]]</f>
        <v>9082222</v>
      </c>
      <c r="K1792" s="1">
        <f>Table1[[#This Row],[m_miasto]]+Table1[[#This Row],[m_wies]]-Table1[[#This Row],[k_miasto]]-Table1[[#This Row],[k_wies]]</f>
        <v>-60954</v>
      </c>
      <c r="L1792" s="1" cm="1">
        <f t="array" ref="L1792">_xlfn.IFS(A1791&lt;&gt;Table1[[#This Row],[rok]],0,AND(L1791=0, Table1[[#This Row],[Column1]]&lt;0),Table1[[#This Row],[wiek]]*Table1[[#This Row],[rok]],L1791&lt;&gt;0,L1791,L1791=0,L1791)</f>
        <v>107590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x14ac:dyDescent="0.3">
      <c r="A1793">
        <v>2030</v>
      </c>
      <c r="B1793">
        <v>74</v>
      </c>
      <c r="C1793">
        <v>120538</v>
      </c>
      <c r="D1793">
        <v>172581</v>
      </c>
      <c r="E1793">
        <v>76079</v>
      </c>
      <c r="F1793">
        <v>87983</v>
      </c>
      <c r="G1793">
        <f>Table1[[#This Row],[m_miasto]]+Table1[[#This Row],[k_miasto]]+Table1[[#This Row],[m_wies]]+Table1[[#This Row],[k_wies]]</f>
        <v>457181</v>
      </c>
      <c r="H1793">
        <f>Table1[[#This Row],[m_miasto]]+Table1[[#This Row],[k_miasto]]</f>
        <v>293119</v>
      </c>
      <c r="I1793">
        <f>Table1[[#This Row],[m_wies]]+Table1[[#This Row],[k_wies]]</f>
        <v>164062</v>
      </c>
      <c r="J1793" s="1">
        <f>Table1[[#This Row],[m_miasto]]*Table1[[#This Row],[wiek]]</f>
        <v>8919812</v>
      </c>
      <c r="K1793" s="1">
        <f>Table1[[#This Row],[m_miasto]]+Table1[[#This Row],[m_wies]]-Table1[[#This Row],[k_miasto]]-Table1[[#This Row],[k_wies]]</f>
        <v>-63947</v>
      </c>
      <c r="L1793" s="1" cm="1">
        <f t="array" ref="L1793">_xlfn.IFS(A1792&lt;&gt;Table1[[#This Row],[rok]],0,AND(L1792=0, Table1[[#This Row],[Column1]]&lt;0),Table1[[#This Row],[wiek]]*Table1[[#This Row],[rok]],L1792&lt;&gt;0,L1792,L1792=0,L1792)</f>
        <v>107590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x14ac:dyDescent="0.3">
      <c r="A1794">
        <v>2030</v>
      </c>
      <c r="B1794">
        <v>75</v>
      </c>
      <c r="C1794">
        <v>118356</v>
      </c>
      <c r="D1794">
        <v>173230</v>
      </c>
      <c r="E1794">
        <v>71831</v>
      </c>
      <c r="F1794">
        <v>85812</v>
      </c>
      <c r="G1794">
        <f>Table1[[#This Row],[m_miasto]]+Table1[[#This Row],[k_miasto]]+Table1[[#This Row],[m_wies]]+Table1[[#This Row],[k_wies]]</f>
        <v>449229</v>
      </c>
      <c r="H1794">
        <f>Table1[[#This Row],[m_miasto]]+Table1[[#This Row],[k_miasto]]</f>
        <v>291586</v>
      </c>
      <c r="I1794">
        <f>Table1[[#This Row],[m_wies]]+Table1[[#This Row],[k_wies]]</f>
        <v>157643</v>
      </c>
      <c r="J1794" s="1">
        <f>Table1[[#This Row],[m_miasto]]*Table1[[#This Row],[wiek]]</f>
        <v>8876700</v>
      </c>
      <c r="K1794" s="1">
        <f>Table1[[#This Row],[m_miasto]]+Table1[[#This Row],[m_wies]]-Table1[[#This Row],[k_miasto]]-Table1[[#This Row],[k_wies]]</f>
        <v>-68855</v>
      </c>
      <c r="L1794" s="1" cm="1">
        <f t="array" ref="L1794">_xlfn.IFS(A1793&lt;&gt;Table1[[#This Row],[rok]],0,AND(L1793=0, Table1[[#This Row],[Column1]]&lt;0),Table1[[#This Row],[wiek]]*Table1[[#This Row],[rok]],L1793&lt;&gt;0,L1793,L1793=0,L1793)</f>
        <v>107590</v>
      </c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x14ac:dyDescent="0.3">
      <c r="A1795">
        <v>2030</v>
      </c>
      <c r="B1795">
        <v>76</v>
      </c>
      <c r="C1795">
        <v>109407</v>
      </c>
      <c r="D1795">
        <v>165603</v>
      </c>
      <c r="E1795">
        <v>64331</v>
      </c>
      <c r="F1795">
        <v>79598</v>
      </c>
      <c r="G1795">
        <f>Table1[[#This Row],[m_miasto]]+Table1[[#This Row],[k_miasto]]+Table1[[#This Row],[m_wies]]+Table1[[#This Row],[k_wies]]</f>
        <v>418939</v>
      </c>
      <c r="H1795">
        <f>Table1[[#This Row],[m_miasto]]+Table1[[#This Row],[k_miasto]]</f>
        <v>275010</v>
      </c>
      <c r="I1795">
        <f>Table1[[#This Row],[m_wies]]+Table1[[#This Row],[k_wies]]</f>
        <v>143929</v>
      </c>
      <c r="J1795" s="1">
        <f>Table1[[#This Row],[m_miasto]]*Table1[[#This Row],[wiek]]</f>
        <v>8314932</v>
      </c>
      <c r="K1795" s="1">
        <f>Table1[[#This Row],[m_miasto]]+Table1[[#This Row],[m_wies]]-Table1[[#This Row],[k_miasto]]-Table1[[#This Row],[k_wies]]</f>
        <v>-71463</v>
      </c>
      <c r="L1795" s="1" cm="1">
        <f t="array" ref="L1795">_xlfn.IFS(A1794&lt;&gt;Table1[[#This Row],[rok]],0,AND(L1794=0, Table1[[#This Row],[Column1]]&lt;0),Table1[[#This Row],[wiek]]*Table1[[#This Row],[rok]],L1794&lt;&gt;0,L1794,L1794=0,L1794)</f>
        <v>107590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x14ac:dyDescent="0.3">
      <c r="A1796">
        <v>2030</v>
      </c>
      <c r="B1796">
        <v>77</v>
      </c>
      <c r="C1796">
        <v>103548</v>
      </c>
      <c r="D1796">
        <v>161773</v>
      </c>
      <c r="E1796">
        <v>59684</v>
      </c>
      <c r="F1796">
        <v>76812</v>
      </c>
      <c r="G1796">
        <f>Table1[[#This Row],[m_miasto]]+Table1[[#This Row],[k_miasto]]+Table1[[#This Row],[m_wies]]+Table1[[#This Row],[k_wies]]</f>
        <v>401817</v>
      </c>
      <c r="H1796">
        <f>Table1[[#This Row],[m_miasto]]+Table1[[#This Row],[k_miasto]]</f>
        <v>265321</v>
      </c>
      <c r="I1796">
        <f>Table1[[#This Row],[m_wies]]+Table1[[#This Row],[k_wies]]</f>
        <v>136496</v>
      </c>
      <c r="J1796" s="1">
        <f>Table1[[#This Row],[m_miasto]]*Table1[[#This Row],[wiek]]</f>
        <v>7973196</v>
      </c>
      <c r="K1796" s="1">
        <f>Table1[[#This Row],[m_miasto]]+Table1[[#This Row],[m_wies]]-Table1[[#This Row],[k_miasto]]-Table1[[#This Row],[k_wies]]</f>
        <v>-75353</v>
      </c>
      <c r="L1796" s="1" cm="1">
        <f t="array" ref="L1796">_xlfn.IFS(A1795&lt;&gt;Table1[[#This Row],[rok]],0,AND(L1795=0, Table1[[#This Row],[Column1]]&lt;0),Table1[[#This Row],[wiek]]*Table1[[#This Row],[rok]],L1795&lt;&gt;0,L1795,L1795=0,L1795)</f>
        <v>107590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x14ac:dyDescent="0.3">
      <c r="A1797">
        <v>2030</v>
      </c>
      <c r="B1797">
        <v>78</v>
      </c>
      <c r="C1797">
        <v>96725</v>
      </c>
      <c r="D1797">
        <v>155510</v>
      </c>
      <c r="E1797">
        <v>54422</v>
      </c>
      <c r="F1797">
        <v>73391</v>
      </c>
      <c r="G1797">
        <f>Table1[[#This Row],[m_miasto]]+Table1[[#This Row],[k_miasto]]+Table1[[#This Row],[m_wies]]+Table1[[#This Row],[k_wies]]</f>
        <v>380048</v>
      </c>
      <c r="H1797">
        <f>Table1[[#This Row],[m_miasto]]+Table1[[#This Row],[k_miasto]]</f>
        <v>252235</v>
      </c>
      <c r="I1797">
        <f>Table1[[#This Row],[m_wies]]+Table1[[#This Row],[k_wies]]</f>
        <v>127813</v>
      </c>
      <c r="J1797" s="1">
        <f>Table1[[#This Row],[m_miasto]]*Table1[[#This Row],[wiek]]</f>
        <v>7544550</v>
      </c>
      <c r="K1797" s="1">
        <f>Table1[[#This Row],[m_miasto]]+Table1[[#This Row],[m_wies]]-Table1[[#This Row],[k_miasto]]-Table1[[#This Row],[k_wies]]</f>
        <v>-77754</v>
      </c>
      <c r="L1797" s="1" cm="1">
        <f t="array" ref="L1797">_xlfn.IFS(A1796&lt;&gt;Table1[[#This Row],[rok]],0,AND(L1796=0, Table1[[#This Row],[Column1]]&lt;0),Table1[[#This Row],[wiek]]*Table1[[#This Row],[rok]],L1796&lt;&gt;0,L1796,L1796=0,L1796)</f>
        <v>107590</v>
      </c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x14ac:dyDescent="0.3">
      <c r="A1798">
        <v>2030</v>
      </c>
      <c r="B1798">
        <v>79</v>
      </c>
      <c r="C1798">
        <v>89680</v>
      </c>
      <c r="D1798">
        <v>149165</v>
      </c>
      <c r="E1798">
        <v>48748</v>
      </c>
      <c r="F1798">
        <v>70135</v>
      </c>
      <c r="G1798">
        <f>Table1[[#This Row],[m_miasto]]+Table1[[#This Row],[k_miasto]]+Table1[[#This Row],[m_wies]]+Table1[[#This Row],[k_wies]]</f>
        <v>357728</v>
      </c>
      <c r="H1798">
        <f>Table1[[#This Row],[m_miasto]]+Table1[[#This Row],[k_miasto]]</f>
        <v>238845</v>
      </c>
      <c r="I1798">
        <f>Table1[[#This Row],[m_wies]]+Table1[[#This Row],[k_wies]]</f>
        <v>118883</v>
      </c>
      <c r="J1798" s="1">
        <f>Table1[[#This Row],[m_miasto]]*Table1[[#This Row],[wiek]]</f>
        <v>7084720</v>
      </c>
      <c r="K1798" s="1">
        <f>Table1[[#This Row],[m_miasto]]+Table1[[#This Row],[m_wies]]-Table1[[#This Row],[k_miasto]]-Table1[[#This Row],[k_wies]]</f>
        <v>-80872</v>
      </c>
      <c r="L1798" s="1" cm="1">
        <f t="array" ref="L1798">_xlfn.IFS(A1797&lt;&gt;Table1[[#This Row],[rok]],0,AND(L1797=0, Table1[[#This Row],[Column1]]&lt;0),Table1[[#This Row],[wiek]]*Table1[[#This Row],[rok]],L1797&lt;&gt;0,L1797,L1797=0,L1797)</f>
        <v>107590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x14ac:dyDescent="0.3">
      <c r="A1799">
        <v>2030</v>
      </c>
      <c r="B1799">
        <v>80</v>
      </c>
      <c r="C1799">
        <v>80540</v>
      </c>
      <c r="D1799">
        <v>136693</v>
      </c>
      <c r="E1799">
        <v>42930</v>
      </c>
      <c r="F1799">
        <v>64726</v>
      </c>
      <c r="G1799">
        <f>Table1[[#This Row],[m_miasto]]+Table1[[#This Row],[k_miasto]]+Table1[[#This Row],[m_wies]]+Table1[[#This Row],[k_wies]]</f>
        <v>324889</v>
      </c>
      <c r="H1799">
        <f>Table1[[#This Row],[m_miasto]]+Table1[[#This Row],[k_miasto]]</f>
        <v>217233</v>
      </c>
      <c r="I1799">
        <f>Table1[[#This Row],[m_wies]]+Table1[[#This Row],[k_wies]]</f>
        <v>107656</v>
      </c>
      <c r="J1799" s="1">
        <f>Table1[[#This Row],[m_miasto]]*Table1[[#This Row],[wiek]]</f>
        <v>6443200</v>
      </c>
      <c r="K1799" s="1">
        <f>Table1[[#This Row],[m_miasto]]+Table1[[#This Row],[m_wies]]-Table1[[#This Row],[k_miasto]]-Table1[[#This Row],[k_wies]]</f>
        <v>-77949</v>
      </c>
      <c r="L1799" s="1" cm="1">
        <f t="array" ref="L1799">_xlfn.IFS(A1798&lt;&gt;Table1[[#This Row],[rok]],0,AND(L1798=0, Table1[[#This Row],[Column1]]&lt;0),Table1[[#This Row],[wiek]]*Table1[[#This Row],[rok]],L1798&lt;&gt;0,L1798,L1798=0,L1798)</f>
        <v>107590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x14ac:dyDescent="0.3">
      <c r="A1800">
        <v>2030</v>
      </c>
      <c r="B1800">
        <v>81</v>
      </c>
      <c r="C1800">
        <v>71682</v>
      </c>
      <c r="D1800">
        <v>126368</v>
      </c>
      <c r="E1800">
        <v>36916</v>
      </c>
      <c r="F1800">
        <v>59272</v>
      </c>
      <c r="G1800">
        <f>Table1[[#This Row],[m_miasto]]+Table1[[#This Row],[k_miasto]]+Table1[[#This Row],[m_wies]]+Table1[[#This Row],[k_wies]]</f>
        <v>294238</v>
      </c>
      <c r="H1800">
        <f>Table1[[#This Row],[m_miasto]]+Table1[[#This Row],[k_miasto]]</f>
        <v>198050</v>
      </c>
      <c r="I1800">
        <f>Table1[[#This Row],[m_wies]]+Table1[[#This Row],[k_wies]]</f>
        <v>96188</v>
      </c>
      <c r="J1800" s="1">
        <f>Table1[[#This Row],[m_miasto]]*Table1[[#This Row],[wiek]]</f>
        <v>5806242</v>
      </c>
      <c r="K1800" s="1">
        <f>Table1[[#This Row],[m_miasto]]+Table1[[#This Row],[m_wies]]-Table1[[#This Row],[k_miasto]]-Table1[[#This Row],[k_wies]]</f>
        <v>-77042</v>
      </c>
      <c r="L1800" s="1" cm="1">
        <f t="array" ref="L1800">_xlfn.IFS(A1799&lt;&gt;Table1[[#This Row],[rok]],0,AND(L1799=0, Table1[[#This Row],[Column1]]&lt;0),Table1[[#This Row],[wiek]]*Table1[[#This Row],[rok]],L1799&lt;&gt;0,L1799,L1799=0,L1799)</f>
        <v>107590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x14ac:dyDescent="0.3">
      <c r="A1801">
        <v>2030</v>
      </c>
      <c r="B1801">
        <v>82</v>
      </c>
      <c r="C1801">
        <v>64132</v>
      </c>
      <c r="D1801">
        <v>116511</v>
      </c>
      <c r="E1801">
        <v>32547</v>
      </c>
      <c r="F1801">
        <v>54620</v>
      </c>
      <c r="G1801">
        <f>Table1[[#This Row],[m_miasto]]+Table1[[#This Row],[k_miasto]]+Table1[[#This Row],[m_wies]]+Table1[[#This Row],[k_wies]]</f>
        <v>267810</v>
      </c>
      <c r="H1801">
        <f>Table1[[#This Row],[m_miasto]]+Table1[[#This Row],[k_miasto]]</f>
        <v>180643</v>
      </c>
      <c r="I1801">
        <f>Table1[[#This Row],[m_wies]]+Table1[[#This Row],[k_wies]]</f>
        <v>87167</v>
      </c>
      <c r="J1801" s="1">
        <f>Table1[[#This Row],[m_miasto]]*Table1[[#This Row],[wiek]]</f>
        <v>5258824</v>
      </c>
      <c r="K1801" s="1">
        <f>Table1[[#This Row],[m_miasto]]+Table1[[#This Row],[m_wies]]-Table1[[#This Row],[k_miasto]]-Table1[[#This Row],[k_wies]]</f>
        <v>-74452</v>
      </c>
      <c r="L1801" s="1" cm="1">
        <f t="array" ref="L1801">_xlfn.IFS(A1800&lt;&gt;Table1[[#This Row],[rok]],0,AND(L1800=0, Table1[[#This Row],[Column1]]&lt;0),Table1[[#This Row],[wiek]]*Table1[[#This Row],[rok]],L1800&lt;&gt;0,L1800,L1800=0,L1800)</f>
        <v>107590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x14ac:dyDescent="0.3">
      <c r="A1802">
        <v>2030</v>
      </c>
      <c r="B1802">
        <v>83</v>
      </c>
      <c r="C1802">
        <v>54725</v>
      </c>
      <c r="D1802">
        <v>103402</v>
      </c>
      <c r="E1802">
        <v>26682</v>
      </c>
      <c r="F1802">
        <v>47899</v>
      </c>
      <c r="G1802">
        <f>Table1[[#This Row],[m_miasto]]+Table1[[#This Row],[k_miasto]]+Table1[[#This Row],[m_wies]]+Table1[[#This Row],[k_wies]]</f>
        <v>232708</v>
      </c>
      <c r="H1802">
        <f>Table1[[#This Row],[m_miasto]]+Table1[[#This Row],[k_miasto]]</f>
        <v>158127</v>
      </c>
      <c r="I1802">
        <f>Table1[[#This Row],[m_wies]]+Table1[[#This Row],[k_wies]]</f>
        <v>74581</v>
      </c>
      <c r="J1802" s="1">
        <f>Table1[[#This Row],[m_miasto]]*Table1[[#This Row],[wiek]]</f>
        <v>4542175</v>
      </c>
      <c r="K1802" s="1">
        <f>Table1[[#This Row],[m_miasto]]+Table1[[#This Row],[m_wies]]-Table1[[#This Row],[k_miasto]]-Table1[[#This Row],[k_wies]]</f>
        <v>-69894</v>
      </c>
      <c r="L1802" s="1" cm="1">
        <f t="array" ref="L1802">_xlfn.IFS(A1801&lt;&gt;Table1[[#This Row],[rok]],0,AND(L1801=0, Table1[[#This Row],[Column1]]&lt;0),Table1[[#This Row],[wiek]]*Table1[[#This Row],[rok]],L1801&lt;&gt;0,L1801,L1801=0,L1801)</f>
        <v>107590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x14ac:dyDescent="0.3">
      <c r="A1803">
        <v>2030</v>
      </c>
      <c r="B1803">
        <v>84</v>
      </c>
      <c r="C1803">
        <v>44909</v>
      </c>
      <c r="D1803">
        <v>88499</v>
      </c>
      <c r="E1803">
        <v>21151</v>
      </c>
      <c r="F1803">
        <v>40901</v>
      </c>
      <c r="G1803">
        <f>Table1[[#This Row],[m_miasto]]+Table1[[#This Row],[k_miasto]]+Table1[[#This Row],[m_wies]]+Table1[[#This Row],[k_wies]]</f>
        <v>195460</v>
      </c>
      <c r="H1803">
        <f>Table1[[#This Row],[m_miasto]]+Table1[[#This Row],[k_miasto]]</f>
        <v>133408</v>
      </c>
      <c r="I1803">
        <f>Table1[[#This Row],[m_wies]]+Table1[[#This Row],[k_wies]]</f>
        <v>62052</v>
      </c>
      <c r="J1803" s="1">
        <f>Table1[[#This Row],[m_miasto]]*Table1[[#This Row],[wiek]]</f>
        <v>3772356</v>
      </c>
      <c r="K1803" s="1">
        <f>Table1[[#This Row],[m_miasto]]+Table1[[#This Row],[m_wies]]-Table1[[#This Row],[k_miasto]]-Table1[[#This Row],[k_wies]]</f>
        <v>-63340</v>
      </c>
      <c r="L1803" s="1" cm="1">
        <f t="array" ref="L1803">_xlfn.IFS(A1802&lt;&gt;Table1[[#This Row],[rok]],0,AND(L1802=0, Table1[[#This Row],[Column1]]&lt;0),Table1[[#This Row],[wiek]]*Table1[[#This Row],[rok]],L1802&lt;&gt;0,L1802,L1802=0,L1802)</f>
        <v>107590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x14ac:dyDescent="0.3">
      <c r="A1804">
        <v>2030</v>
      </c>
      <c r="B1804">
        <v>85</v>
      </c>
      <c r="C1804">
        <v>28410</v>
      </c>
      <c r="D1804">
        <v>58390</v>
      </c>
      <c r="E1804">
        <v>13683</v>
      </c>
      <c r="F1804">
        <v>28566</v>
      </c>
      <c r="G1804">
        <f>Table1[[#This Row],[m_miasto]]+Table1[[#This Row],[k_miasto]]+Table1[[#This Row],[m_wies]]+Table1[[#This Row],[k_wies]]</f>
        <v>129049</v>
      </c>
      <c r="H1804">
        <f>Table1[[#This Row],[m_miasto]]+Table1[[#This Row],[k_miasto]]</f>
        <v>86800</v>
      </c>
      <c r="I1804">
        <f>Table1[[#This Row],[m_wies]]+Table1[[#This Row],[k_wies]]</f>
        <v>42249</v>
      </c>
      <c r="J1804" s="1">
        <f>Table1[[#This Row],[m_miasto]]*Table1[[#This Row],[wiek]]</f>
        <v>2414850</v>
      </c>
      <c r="K1804" s="1">
        <f>Table1[[#This Row],[m_miasto]]+Table1[[#This Row],[m_wies]]-Table1[[#This Row],[k_miasto]]-Table1[[#This Row],[k_wies]]</f>
        <v>-44863</v>
      </c>
      <c r="L1804" s="1" cm="1">
        <f t="array" ref="L1804">_xlfn.IFS(A1803&lt;&gt;Table1[[#This Row],[rok]],0,AND(L1803=0, Table1[[#This Row],[Column1]]&lt;0),Table1[[#This Row],[wiek]]*Table1[[#This Row],[rok]],L1803&lt;&gt;0,L1803,L1803=0,L1803)</f>
        <v>107590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x14ac:dyDescent="0.3">
      <c r="A1805">
        <v>2030</v>
      </c>
      <c r="B1805">
        <v>86</v>
      </c>
      <c r="C1805">
        <v>24652</v>
      </c>
      <c r="D1805">
        <v>53207</v>
      </c>
      <c r="E1805">
        <v>11749</v>
      </c>
      <c r="F1805">
        <v>26121</v>
      </c>
      <c r="G1805">
        <f>Table1[[#This Row],[m_miasto]]+Table1[[#This Row],[k_miasto]]+Table1[[#This Row],[m_wies]]+Table1[[#This Row],[k_wies]]</f>
        <v>115729</v>
      </c>
      <c r="H1805">
        <f>Table1[[#This Row],[m_miasto]]+Table1[[#This Row],[k_miasto]]</f>
        <v>77859</v>
      </c>
      <c r="I1805">
        <f>Table1[[#This Row],[m_wies]]+Table1[[#This Row],[k_wies]]</f>
        <v>37870</v>
      </c>
      <c r="J1805" s="1">
        <f>Table1[[#This Row],[m_miasto]]*Table1[[#This Row],[wiek]]</f>
        <v>2120072</v>
      </c>
      <c r="K1805" s="1">
        <f>Table1[[#This Row],[m_miasto]]+Table1[[#This Row],[m_wies]]-Table1[[#This Row],[k_miasto]]-Table1[[#This Row],[k_wies]]</f>
        <v>-42927</v>
      </c>
      <c r="L1805" s="1" cm="1">
        <f t="array" ref="L1805">_xlfn.IFS(A1804&lt;&gt;Table1[[#This Row],[rok]],0,AND(L1804=0, Table1[[#This Row],[Column1]]&lt;0),Table1[[#This Row],[wiek]]*Table1[[#This Row],[rok]],L1804&lt;&gt;0,L1804,L1804=0,L1804)</f>
        <v>107590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x14ac:dyDescent="0.3">
      <c r="A1806">
        <v>2030</v>
      </c>
      <c r="B1806">
        <v>87</v>
      </c>
      <c r="C1806">
        <v>20975</v>
      </c>
      <c r="D1806">
        <v>46764</v>
      </c>
      <c r="E1806">
        <v>9766</v>
      </c>
      <c r="F1806">
        <v>23119</v>
      </c>
      <c r="G1806">
        <f>Table1[[#This Row],[m_miasto]]+Table1[[#This Row],[k_miasto]]+Table1[[#This Row],[m_wies]]+Table1[[#This Row],[k_wies]]</f>
        <v>100624</v>
      </c>
      <c r="H1806">
        <f>Table1[[#This Row],[m_miasto]]+Table1[[#This Row],[k_miasto]]</f>
        <v>67739</v>
      </c>
      <c r="I1806">
        <f>Table1[[#This Row],[m_wies]]+Table1[[#This Row],[k_wies]]</f>
        <v>32885</v>
      </c>
      <c r="J1806" s="1">
        <f>Table1[[#This Row],[m_miasto]]*Table1[[#This Row],[wiek]]</f>
        <v>1824825</v>
      </c>
      <c r="K1806" s="1">
        <f>Table1[[#This Row],[m_miasto]]+Table1[[#This Row],[m_wies]]-Table1[[#This Row],[k_miasto]]-Table1[[#This Row],[k_wies]]</f>
        <v>-39142</v>
      </c>
      <c r="L1806" s="1" cm="1">
        <f t="array" ref="L1806">_xlfn.IFS(A1805&lt;&gt;Table1[[#This Row],[rok]],0,AND(L1805=0, Table1[[#This Row],[Column1]]&lt;0),Table1[[#This Row],[wiek]]*Table1[[#This Row],[rok]],L1805&lt;&gt;0,L1805,L1805=0,L1805)</f>
        <v>107590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x14ac:dyDescent="0.3">
      <c r="A1807">
        <v>2030</v>
      </c>
      <c r="B1807">
        <v>88</v>
      </c>
      <c r="C1807">
        <v>17594</v>
      </c>
      <c r="D1807">
        <v>41417</v>
      </c>
      <c r="E1807">
        <v>8115</v>
      </c>
      <c r="F1807">
        <v>20467</v>
      </c>
      <c r="G1807">
        <f>Table1[[#This Row],[m_miasto]]+Table1[[#This Row],[k_miasto]]+Table1[[#This Row],[m_wies]]+Table1[[#This Row],[k_wies]]</f>
        <v>87593</v>
      </c>
      <c r="H1807">
        <f>Table1[[#This Row],[m_miasto]]+Table1[[#This Row],[k_miasto]]</f>
        <v>59011</v>
      </c>
      <c r="I1807">
        <f>Table1[[#This Row],[m_wies]]+Table1[[#This Row],[k_wies]]</f>
        <v>28582</v>
      </c>
      <c r="J1807" s="1">
        <f>Table1[[#This Row],[m_miasto]]*Table1[[#This Row],[wiek]]</f>
        <v>1548272</v>
      </c>
      <c r="K1807" s="1">
        <f>Table1[[#This Row],[m_miasto]]+Table1[[#This Row],[m_wies]]-Table1[[#This Row],[k_miasto]]-Table1[[#This Row],[k_wies]]</f>
        <v>-36175</v>
      </c>
      <c r="L1807" s="1" cm="1">
        <f t="array" ref="L1807">_xlfn.IFS(A1806&lt;&gt;Table1[[#This Row],[rok]],0,AND(L1806=0, Table1[[#This Row],[Column1]]&lt;0),Table1[[#This Row],[wiek]]*Table1[[#This Row],[rok]],L1806&lt;&gt;0,L1806,L1806=0,L1806)</f>
        <v>107590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x14ac:dyDescent="0.3">
      <c r="A1808">
        <v>2030</v>
      </c>
      <c r="B1808">
        <v>89</v>
      </c>
      <c r="C1808">
        <v>15699</v>
      </c>
      <c r="D1808">
        <v>39299</v>
      </c>
      <c r="E1808">
        <v>7515</v>
      </c>
      <c r="F1808">
        <v>19574</v>
      </c>
      <c r="G1808">
        <f>Table1[[#This Row],[m_miasto]]+Table1[[#This Row],[k_miasto]]+Table1[[#This Row],[m_wies]]+Table1[[#This Row],[k_wies]]</f>
        <v>82087</v>
      </c>
      <c r="H1808">
        <f>Table1[[#This Row],[m_miasto]]+Table1[[#This Row],[k_miasto]]</f>
        <v>54998</v>
      </c>
      <c r="I1808">
        <f>Table1[[#This Row],[m_wies]]+Table1[[#This Row],[k_wies]]</f>
        <v>27089</v>
      </c>
      <c r="J1808" s="1">
        <f>Table1[[#This Row],[m_miasto]]*Table1[[#This Row],[wiek]]</f>
        <v>1397211</v>
      </c>
      <c r="K1808" s="1">
        <f>Table1[[#This Row],[m_miasto]]+Table1[[#This Row],[m_wies]]-Table1[[#This Row],[k_miasto]]-Table1[[#This Row],[k_wies]]</f>
        <v>-35659</v>
      </c>
      <c r="L1808" s="1" cm="1">
        <f t="array" ref="L1808">_xlfn.IFS(A1807&lt;&gt;Table1[[#This Row],[rok]],0,AND(L1807=0, Table1[[#This Row],[Column1]]&lt;0),Table1[[#This Row],[wiek]]*Table1[[#This Row],[rok]],L1807&lt;&gt;0,L1807,L1807=0,L1807)</f>
        <v>107590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x14ac:dyDescent="0.3">
      <c r="A1809">
        <v>2030</v>
      </c>
      <c r="B1809">
        <v>90</v>
      </c>
      <c r="C1809">
        <v>13578</v>
      </c>
      <c r="D1809">
        <v>35917</v>
      </c>
      <c r="E1809">
        <v>6545</v>
      </c>
      <c r="F1809">
        <v>18457</v>
      </c>
      <c r="G1809">
        <f>Table1[[#This Row],[m_miasto]]+Table1[[#This Row],[k_miasto]]+Table1[[#This Row],[m_wies]]+Table1[[#This Row],[k_wies]]</f>
        <v>74497</v>
      </c>
      <c r="H1809">
        <f>Table1[[#This Row],[m_miasto]]+Table1[[#This Row],[k_miasto]]</f>
        <v>49495</v>
      </c>
      <c r="I1809">
        <f>Table1[[#This Row],[m_wies]]+Table1[[#This Row],[k_wies]]</f>
        <v>25002</v>
      </c>
      <c r="J1809" s="1">
        <f>Table1[[#This Row],[m_miasto]]*Table1[[#This Row],[wiek]]</f>
        <v>1222020</v>
      </c>
      <c r="K1809" s="1">
        <f>Table1[[#This Row],[m_miasto]]+Table1[[#This Row],[m_wies]]-Table1[[#This Row],[k_miasto]]-Table1[[#This Row],[k_wies]]</f>
        <v>-34251</v>
      </c>
      <c r="L1809" s="1" cm="1">
        <f t="array" ref="L1809">_xlfn.IFS(A1808&lt;&gt;Table1[[#This Row],[rok]],0,AND(L1808=0, Table1[[#This Row],[Column1]]&lt;0),Table1[[#This Row],[wiek]]*Table1[[#This Row],[rok]],L1808&lt;&gt;0,L1808,L1808=0,L1808)</f>
        <v>107590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x14ac:dyDescent="0.3">
      <c r="A1810">
        <v>2030</v>
      </c>
      <c r="B1810">
        <v>91</v>
      </c>
      <c r="C1810">
        <v>11205</v>
      </c>
      <c r="D1810">
        <v>31262</v>
      </c>
      <c r="E1810">
        <v>5341</v>
      </c>
      <c r="F1810">
        <v>16175</v>
      </c>
      <c r="G1810">
        <f>Table1[[#This Row],[m_miasto]]+Table1[[#This Row],[k_miasto]]+Table1[[#This Row],[m_wies]]+Table1[[#This Row],[k_wies]]</f>
        <v>63983</v>
      </c>
      <c r="H1810">
        <f>Table1[[#This Row],[m_miasto]]+Table1[[#This Row],[k_miasto]]</f>
        <v>42467</v>
      </c>
      <c r="I1810">
        <f>Table1[[#This Row],[m_wies]]+Table1[[#This Row],[k_wies]]</f>
        <v>21516</v>
      </c>
      <c r="J1810" s="1">
        <f>Table1[[#This Row],[m_miasto]]*Table1[[#This Row],[wiek]]</f>
        <v>1019655</v>
      </c>
      <c r="K1810" s="1">
        <f>Table1[[#This Row],[m_miasto]]+Table1[[#This Row],[m_wies]]-Table1[[#This Row],[k_miasto]]-Table1[[#This Row],[k_wies]]</f>
        <v>-30891</v>
      </c>
      <c r="L1810" s="1" cm="1">
        <f t="array" ref="L1810">_xlfn.IFS(A1809&lt;&gt;Table1[[#This Row],[rok]],0,AND(L1809=0, Table1[[#This Row],[Column1]]&lt;0),Table1[[#This Row],[wiek]]*Table1[[#This Row],[rok]],L1809&lt;&gt;0,L1809,L1809=0,L1809)</f>
        <v>107590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x14ac:dyDescent="0.3">
      <c r="A1811">
        <v>2030</v>
      </c>
      <c r="B1811">
        <v>92</v>
      </c>
      <c r="C1811">
        <v>9019</v>
      </c>
      <c r="D1811">
        <v>26593</v>
      </c>
      <c r="E1811">
        <v>4332</v>
      </c>
      <c r="F1811">
        <v>13915</v>
      </c>
      <c r="G1811">
        <f>Table1[[#This Row],[m_miasto]]+Table1[[#This Row],[k_miasto]]+Table1[[#This Row],[m_wies]]+Table1[[#This Row],[k_wies]]</f>
        <v>53859</v>
      </c>
      <c r="H1811">
        <f>Table1[[#This Row],[m_miasto]]+Table1[[#This Row],[k_miasto]]</f>
        <v>35612</v>
      </c>
      <c r="I1811">
        <f>Table1[[#This Row],[m_wies]]+Table1[[#This Row],[k_wies]]</f>
        <v>18247</v>
      </c>
      <c r="J1811" s="1">
        <f>Table1[[#This Row],[m_miasto]]*Table1[[#This Row],[wiek]]</f>
        <v>829748</v>
      </c>
      <c r="K1811" s="1">
        <f>Table1[[#This Row],[m_miasto]]+Table1[[#This Row],[m_wies]]-Table1[[#This Row],[k_miasto]]-Table1[[#This Row],[k_wies]]</f>
        <v>-27157</v>
      </c>
      <c r="L1811" s="1" cm="1">
        <f t="array" ref="L1811">_xlfn.IFS(A1810&lt;&gt;Table1[[#This Row],[rok]],0,AND(L1810=0, Table1[[#This Row],[Column1]]&lt;0),Table1[[#This Row],[wiek]]*Table1[[#This Row],[rok]],L1810&lt;&gt;0,L1810,L1810=0,L1810)</f>
        <v>107590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x14ac:dyDescent="0.3">
      <c r="A1812">
        <v>2030</v>
      </c>
      <c r="B1812">
        <v>93</v>
      </c>
      <c r="C1812">
        <v>7312</v>
      </c>
      <c r="D1812">
        <v>22417</v>
      </c>
      <c r="E1812">
        <v>3401</v>
      </c>
      <c r="F1812">
        <v>11666</v>
      </c>
      <c r="G1812">
        <f>Table1[[#This Row],[m_miasto]]+Table1[[#This Row],[k_miasto]]+Table1[[#This Row],[m_wies]]+Table1[[#This Row],[k_wies]]</f>
        <v>44796</v>
      </c>
      <c r="H1812">
        <f>Table1[[#This Row],[m_miasto]]+Table1[[#This Row],[k_miasto]]</f>
        <v>29729</v>
      </c>
      <c r="I1812">
        <f>Table1[[#This Row],[m_wies]]+Table1[[#This Row],[k_wies]]</f>
        <v>15067</v>
      </c>
      <c r="J1812" s="1">
        <f>Table1[[#This Row],[m_miasto]]*Table1[[#This Row],[wiek]]</f>
        <v>680016</v>
      </c>
      <c r="K1812" s="1">
        <f>Table1[[#This Row],[m_miasto]]+Table1[[#This Row],[m_wies]]-Table1[[#This Row],[k_miasto]]-Table1[[#This Row],[k_wies]]</f>
        <v>-23370</v>
      </c>
      <c r="L1812" s="1" cm="1">
        <f t="array" ref="L1812">_xlfn.IFS(A1811&lt;&gt;Table1[[#This Row],[rok]],0,AND(L1811=0, Table1[[#This Row],[Column1]]&lt;0),Table1[[#This Row],[wiek]]*Table1[[#This Row],[rok]],L1811&lt;&gt;0,L1811,L1811=0,L1811)</f>
        <v>107590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x14ac:dyDescent="0.3">
      <c r="A1813">
        <v>2030</v>
      </c>
      <c r="B1813">
        <v>94</v>
      </c>
      <c r="C1813">
        <v>5778</v>
      </c>
      <c r="D1813">
        <v>18652</v>
      </c>
      <c r="E1813">
        <v>2621</v>
      </c>
      <c r="F1813">
        <v>9653</v>
      </c>
      <c r="G1813">
        <f>Table1[[#This Row],[m_miasto]]+Table1[[#This Row],[k_miasto]]+Table1[[#This Row],[m_wies]]+Table1[[#This Row],[k_wies]]</f>
        <v>36704</v>
      </c>
      <c r="H1813">
        <f>Table1[[#This Row],[m_miasto]]+Table1[[#This Row],[k_miasto]]</f>
        <v>24430</v>
      </c>
      <c r="I1813">
        <f>Table1[[#This Row],[m_wies]]+Table1[[#This Row],[k_wies]]</f>
        <v>12274</v>
      </c>
      <c r="J1813" s="1">
        <f>Table1[[#This Row],[m_miasto]]*Table1[[#This Row],[wiek]]</f>
        <v>543132</v>
      </c>
      <c r="K1813" s="1">
        <f>Table1[[#This Row],[m_miasto]]+Table1[[#This Row],[m_wies]]-Table1[[#This Row],[k_miasto]]-Table1[[#This Row],[k_wies]]</f>
        <v>-19906</v>
      </c>
      <c r="L1813" s="1" cm="1">
        <f t="array" ref="L1813">_xlfn.IFS(A1812&lt;&gt;Table1[[#This Row],[rok]],0,AND(L1812=0, Table1[[#This Row],[Column1]]&lt;0),Table1[[#This Row],[wiek]]*Table1[[#This Row],[rok]],L1812&lt;&gt;0,L1812,L1812=0,L1812)</f>
        <v>107590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x14ac:dyDescent="0.3">
      <c r="A1814">
        <v>2030</v>
      </c>
      <c r="B1814">
        <v>95</v>
      </c>
      <c r="C1814">
        <v>4314</v>
      </c>
      <c r="D1814">
        <v>14621</v>
      </c>
      <c r="E1814">
        <v>1957</v>
      </c>
      <c r="F1814">
        <v>7698</v>
      </c>
      <c r="G1814">
        <f>Table1[[#This Row],[m_miasto]]+Table1[[#This Row],[k_miasto]]+Table1[[#This Row],[m_wies]]+Table1[[#This Row],[k_wies]]</f>
        <v>28590</v>
      </c>
      <c r="H1814">
        <f>Table1[[#This Row],[m_miasto]]+Table1[[#This Row],[k_miasto]]</f>
        <v>18935</v>
      </c>
      <c r="I1814">
        <f>Table1[[#This Row],[m_wies]]+Table1[[#This Row],[k_wies]]</f>
        <v>9655</v>
      </c>
      <c r="J1814" s="1">
        <f>Table1[[#This Row],[m_miasto]]*Table1[[#This Row],[wiek]]</f>
        <v>409830</v>
      </c>
      <c r="K1814" s="1">
        <f>Table1[[#This Row],[m_miasto]]+Table1[[#This Row],[m_wies]]-Table1[[#This Row],[k_miasto]]-Table1[[#This Row],[k_wies]]</f>
        <v>-16048</v>
      </c>
      <c r="L1814" s="1" cm="1">
        <f t="array" ref="L1814">_xlfn.IFS(A1813&lt;&gt;Table1[[#This Row],[rok]],0,AND(L1813=0, Table1[[#This Row],[Column1]]&lt;0),Table1[[#This Row],[wiek]]*Table1[[#This Row],[rok]],L1813&lt;&gt;0,L1813,L1813=0,L1813)</f>
        <v>107590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x14ac:dyDescent="0.3">
      <c r="A1815">
        <v>2030</v>
      </c>
      <c r="B1815">
        <v>96</v>
      </c>
      <c r="C1815">
        <v>3111</v>
      </c>
      <c r="D1815">
        <v>11060</v>
      </c>
      <c r="E1815">
        <v>1408</v>
      </c>
      <c r="F1815">
        <v>5949</v>
      </c>
      <c r="G1815">
        <f>Table1[[#This Row],[m_miasto]]+Table1[[#This Row],[k_miasto]]+Table1[[#This Row],[m_wies]]+Table1[[#This Row],[k_wies]]</f>
        <v>21528</v>
      </c>
      <c r="H1815">
        <f>Table1[[#This Row],[m_miasto]]+Table1[[#This Row],[k_miasto]]</f>
        <v>14171</v>
      </c>
      <c r="I1815">
        <f>Table1[[#This Row],[m_wies]]+Table1[[#This Row],[k_wies]]</f>
        <v>7357</v>
      </c>
      <c r="J1815" s="1">
        <f>Table1[[#This Row],[m_miasto]]*Table1[[#This Row],[wiek]]</f>
        <v>298656</v>
      </c>
      <c r="K1815" s="1">
        <f>Table1[[#This Row],[m_miasto]]+Table1[[#This Row],[m_wies]]-Table1[[#This Row],[k_miasto]]-Table1[[#This Row],[k_wies]]</f>
        <v>-12490</v>
      </c>
      <c r="L1815" s="1" cm="1">
        <f t="array" ref="L1815">_xlfn.IFS(A1814&lt;&gt;Table1[[#This Row],[rok]],0,AND(L1814=0, Table1[[#This Row],[Column1]]&lt;0),Table1[[#This Row],[wiek]]*Table1[[#This Row],[rok]],L1814&lt;&gt;0,L1814,L1814=0,L1814)</f>
        <v>107590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x14ac:dyDescent="0.3">
      <c r="A1816">
        <v>2030</v>
      </c>
      <c r="B1816">
        <v>97</v>
      </c>
      <c r="C1816">
        <v>2214</v>
      </c>
      <c r="D1816">
        <v>8189</v>
      </c>
      <c r="E1816">
        <v>991</v>
      </c>
      <c r="F1816">
        <v>4439</v>
      </c>
      <c r="G1816">
        <f>Table1[[#This Row],[m_miasto]]+Table1[[#This Row],[k_miasto]]+Table1[[#This Row],[m_wies]]+Table1[[#This Row],[k_wies]]</f>
        <v>15833</v>
      </c>
      <c r="H1816">
        <f>Table1[[#This Row],[m_miasto]]+Table1[[#This Row],[k_miasto]]</f>
        <v>10403</v>
      </c>
      <c r="I1816">
        <f>Table1[[#This Row],[m_wies]]+Table1[[#This Row],[k_wies]]</f>
        <v>5430</v>
      </c>
      <c r="J1816" s="1">
        <f>Table1[[#This Row],[m_miasto]]*Table1[[#This Row],[wiek]]</f>
        <v>214758</v>
      </c>
      <c r="K1816" s="1">
        <f>Table1[[#This Row],[m_miasto]]+Table1[[#This Row],[m_wies]]-Table1[[#This Row],[k_miasto]]-Table1[[#This Row],[k_wies]]</f>
        <v>-9423</v>
      </c>
      <c r="L1816" s="1" cm="1">
        <f t="array" ref="L1816">_xlfn.IFS(A1815&lt;&gt;Table1[[#This Row],[rok]],0,AND(L1815=0, Table1[[#This Row],[Column1]]&lt;0),Table1[[#This Row],[wiek]]*Table1[[#This Row],[rok]],L1815&lt;&gt;0,L1815,L1815=0,L1815)</f>
        <v>107590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x14ac:dyDescent="0.3">
      <c r="A1817">
        <v>2030</v>
      </c>
      <c r="B1817">
        <v>98</v>
      </c>
      <c r="C1817">
        <v>1600</v>
      </c>
      <c r="D1817">
        <v>6227</v>
      </c>
      <c r="E1817">
        <v>695</v>
      </c>
      <c r="F1817">
        <v>3459</v>
      </c>
      <c r="G1817">
        <f>Table1[[#This Row],[m_miasto]]+Table1[[#This Row],[k_miasto]]+Table1[[#This Row],[m_wies]]+Table1[[#This Row],[k_wies]]</f>
        <v>11981</v>
      </c>
      <c r="H1817">
        <f>Table1[[#This Row],[m_miasto]]+Table1[[#This Row],[k_miasto]]</f>
        <v>7827</v>
      </c>
      <c r="I1817">
        <f>Table1[[#This Row],[m_wies]]+Table1[[#This Row],[k_wies]]</f>
        <v>4154</v>
      </c>
      <c r="J1817" s="1">
        <f>Table1[[#This Row],[m_miasto]]*Table1[[#This Row],[wiek]]</f>
        <v>156800</v>
      </c>
      <c r="K1817" s="1">
        <f>Table1[[#This Row],[m_miasto]]+Table1[[#This Row],[m_wies]]-Table1[[#This Row],[k_miasto]]-Table1[[#This Row],[k_wies]]</f>
        <v>-7391</v>
      </c>
      <c r="L1817" s="1" cm="1">
        <f t="array" ref="L1817">_xlfn.IFS(A1816&lt;&gt;Table1[[#This Row],[rok]],0,AND(L1816=0, Table1[[#This Row],[Column1]]&lt;0),Table1[[#This Row],[wiek]]*Table1[[#This Row],[rok]],L1816&lt;&gt;0,L1816,L1816=0,L1816)</f>
        <v>107590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x14ac:dyDescent="0.3">
      <c r="A1818">
        <v>2030</v>
      </c>
      <c r="B1818">
        <v>99</v>
      </c>
      <c r="C1818">
        <v>1095</v>
      </c>
      <c r="D1818">
        <v>4407</v>
      </c>
      <c r="E1818">
        <v>469</v>
      </c>
      <c r="F1818">
        <v>2493</v>
      </c>
      <c r="G1818">
        <f>Table1[[#This Row],[m_miasto]]+Table1[[#This Row],[k_miasto]]+Table1[[#This Row],[m_wies]]+Table1[[#This Row],[k_wies]]</f>
        <v>8464</v>
      </c>
      <c r="H1818">
        <f>Table1[[#This Row],[m_miasto]]+Table1[[#This Row],[k_miasto]]</f>
        <v>5502</v>
      </c>
      <c r="I1818">
        <f>Table1[[#This Row],[m_wies]]+Table1[[#This Row],[k_wies]]</f>
        <v>2962</v>
      </c>
      <c r="J1818" s="1">
        <f>Table1[[#This Row],[m_miasto]]*Table1[[#This Row],[wiek]]</f>
        <v>108405</v>
      </c>
      <c r="K1818" s="1">
        <f>Table1[[#This Row],[m_miasto]]+Table1[[#This Row],[m_wies]]-Table1[[#This Row],[k_miasto]]-Table1[[#This Row],[k_wies]]</f>
        <v>-5336</v>
      </c>
      <c r="L1818" s="1" cm="1">
        <f t="array" ref="L1818">_xlfn.IFS(A1817&lt;&gt;Table1[[#This Row],[rok]],0,AND(L1817=0, Table1[[#This Row],[Column1]]&lt;0),Table1[[#This Row],[wiek]]*Table1[[#This Row],[rok]],L1817&lt;&gt;0,L1817,L1817=0,L1817)</f>
        <v>107590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x14ac:dyDescent="0.3">
      <c r="A1819">
        <v>2030</v>
      </c>
      <c r="B1819">
        <v>100</v>
      </c>
      <c r="C1819">
        <v>1739</v>
      </c>
      <c r="D1819">
        <v>8254</v>
      </c>
      <c r="E1819">
        <v>748</v>
      </c>
      <c r="F1819">
        <v>4703</v>
      </c>
      <c r="G1819">
        <f>Table1[[#This Row],[m_miasto]]+Table1[[#This Row],[k_miasto]]+Table1[[#This Row],[m_wies]]+Table1[[#This Row],[k_wies]]</f>
        <v>15444</v>
      </c>
      <c r="H1819">
        <f>Table1[[#This Row],[m_miasto]]+Table1[[#This Row],[k_miasto]]</f>
        <v>9993</v>
      </c>
      <c r="I1819">
        <f>Table1[[#This Row],[m_wies]]+Table1[[#This Row],[k_wies]]</f>
        <v>5451</v>
      </c>
      <c r="J1819" s="1">
        <f>Table1[[#This Row],[m_miasto]]*Table1[[#This Row],[wiek]]</f>
        <v>173900</v>
      </c>
      <c r="K1819" s="1">
        <f>Table1[[#This Row],[m_miasto]]+Table1[[#This Row],[m_wies]]-Table1[[#This Row],[k_miasto]]-Table1[[#This Row],[k_wies]]</f>
        <v>-10470</v>
      </c>
      <c r="L1819" s="1" cm="1">
        <f t="array" ref="L1819">_xlfn.IFS(A1818&lt;&gt;Table1[[#This Row],[rok]],0,AND(L1818=0, Table1[[#This Row],[Column1]]&lt;0),Table1[[#This Row],[wiek]]*Table1[[#This Row],[rok]],L1818&lt;&gt;0,L1818,L1818=0,L1818)</f>
        <v>107590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x14ac:dyDescent="0.3">
      <c r="A1820">
        <v>2031</v>
      </c>
      <c r="B1820">
        <v>0</v>
      </c>
      <c r="C1820">
        <v>78600</v>
      </c>
      <c r="D1820">
        <v>74105</v>
      </c>
      <c r="E1820">
        <v>66940</v>
      </c>
      <c r="F1820">
        <v>63072</v>
      </c>
      <c r="G1820">
        <f>Table1[[#This Row],[m_miasto]]+Table1[[#This Row],[k_miasto]]+Table1[[#This Row],[m_wies]]+Table1[[#This Row],[k_wies]]</f>
        <v>282717</v>
      </c>
      <c r="H1820">
        <f>Table1[[#This Row],[m_miasto]]+Table1[[#This Row],[k_miasto]]</f>
        <v>152705</v>
      </c>
      <c r="I1820">
        <f>Table1[[#This Row],[m_wies]]+Table1[[#This Row],[k_wies]]</f>
        <v>130012</v>
      </c>
      <c r="J1820" s="1">
        <f>Table1[[#This Row],[m_miasto]]*Table1[[#This Row],[wiek]]</f>
        <v>0</v>
      </c>
      <c r="K1820" s="1">
        <f>Table1[[#This Row],[m_miasto]]+Table1[[#This Row],[m_wies]]-Table1[[#This Row],[k_miasto]]-Table1[[#This Row],[k_wies]]</f>
        <v>8363</v>
      </c>
      <c r="L1820" s="1" cm="1">
        <f t="array" ref="L1820">_xlfn.IFS(A1819&lt;&gt;Table1[[#This Row],[rok]],0,AND(L1819=0, Table1[[#This Row],[Column1]]&lt;0),Table1[[#This Row],[wiek]]*Table1[[#This Row],[rok]],L1819&lt;&gt;0,L1819,L1819=0,L1819)</f>
        <v>0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x14ac:dyDescent="0.3">
      <c r="A1821">
        <v>2031</v>
      </c>
      <c r="B1821">
        <v>1</v>
      </c>
      <c r="C1821">
        <v>80169</v>
      </c>
      <c r="D1821">
        <v>75637</v>
      </c>
      <c r="E1821">
        <v>67886</v>
      </c>
      <c r="F1821">
        <v>63951</v>
      </c>
      <c r="G1821">
        <f>Table1[[#This Row],[m_miasto]]+Table1[[#This Row],[k_miasto]]+Table1[[#This Row],[m_wies]]+Table1[[#This Row],[k_wies]]</f>
        <v>287643</v>
      </c>
      <c r="H1821">
        <f>Table1[[#This Row],[m_miasto]]+Table1[[#This Row],[k_miasto]]</f>
        <v>155806</v>
      </c>
      <c r="I1821">
        <f>Table1[[#This Row],[m_wies]]+Table1[[#This Row],[k_wies]]</f>
        <v>131837</v>
      </c>
      <c r="J1821" s="1">
        <f>Table1[[#This Row],[m_miasto]]*Table1[[#This Row],[wiek]]</f>
        <v>80169</v>
      </c>
      <c r="K1821" s="1">
        <f>Table1[[#This Row],[m_miasto]]+Table1[[#This Row],[m_wies]]-Table1[[#This Row],[k_miasto]]-Table1[[#This Row],[k_wies]]</f>
        <v>8467</v>
      </c>
      <c r="L1821" s="1" cm="1">
        <f t="array" ref="L1821">_xlfn.IFS(A1820&lt;&gt;Table1[[#This Row],[rok]],0,AND(L1820=0, Table1[[#This Row],[Column1]]&lt;0),Table1[[#This Row],[wiek]]*Table1[[#This Row],[rok]],L1820&lt;&gt;0,L1820,L1820=0,L1820)</f>
        <v>0</v>
      </c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x14ac:dyDescent="0.3">
      <c r="A1822">
        <v>2031</v>
      </c>
      <c r="B1822">
        <v>2</v>
      </c>
      <c r="C1822">
        <v>81729</v>
      </c>
      <c r="D1822">
        <v>77157</v>
      </c>
      <c r="E1822">
        <v>68944</v>
      </c>
      <c r="F1822">
        <v>64923</v>
      </c>
      <c r="G1822">
        <f>Table1[[#This Row],[m_miasto]]+Table1[[#This Row],[k_miasto]]+Table1[[#This Row],[m_wies]]+Table1[[#This Row],[k_wies]]</f>
        <v>292753</v>
      </c>
      <c r="H1822">
        <f>Table1[[#This Row],[m_miasto]]+Table1[[#This Row],[k_miasto]]</f>
        <v>158886</v>
      </c>
      <c r="I1822">
        <f>Table1[[#This Row],[m_wies]]+Table1[[#This Row],[k_wies]]</f>
        <v>133867</v>
      </c>
      <c r="J1822" s="1">
        <f>Table1[[#This Row],[m_miasto]]*Table1[[#This Row],[wiek]]</f>
        <v>163458</v>
      </c>
      <c r="K1822" s="1">
        <f>Table1[[#This Row],[m_miasto]]+Table1[[#This Row],[m_wies]]-Table1[[#This Row],[k_miasto]]-Table1[[#This Row],[k_wies]]</f>
        <v>8593</v>
      </c>
      <c r="L1822" s="1" cm="1">
        <f t="array" ref="L1822">_xlfn.IFS(A1821&lt;&gt;Table1[[#This Row],[rok]],0,AND(L1821=0, Table1[[#This Row],[Column1]]&lt;0),Table1[[#This Row],[wiek]]*Table1[[#This Row],[rok]],L1821&lt;&gt;0,L1821,L1821=0,L1821)</f>
        <v>0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x14ac:dyDescent="0.3">
      <c r="A1823">
        <v>2031</v>
      </c>
      <c r="B1823">
        <v>3</v>
      </c>
      <c r="C1823">
        <v>83304</v>
      </c>
      <c r="D1823">
        <v>78678</v>
      </c>
      <c r="E1823">
        <v>70110</v>
      </c>
      <c r="F1823">
        <v>65993</v>
      </c>
      <c r="G1823">
        <f>Table1[[#This Row],[m_miasto]]+Table1[[#This Row],[k_miasto]]+Table1[[#This Row],[m_wies]]+Table1[[#This Row],[k_wies]]</f>
        <v>298085</v>
      </c>
      <c r="H1823">
        <f>Table1[[#This Row],[m_miasto]]+Table1[[#This Row],[k_miasto]]</f>
        <v>161982</v>
      </c>
      <c r="I1823">
        <f>Table1[[#This Row],[m_wies]]+Table1[[#This Row],[k_wies]]</f>
        <v>136103</v>
      </c>
      <c r="J1823" s="1">
        <f>Table1[[#This Row],[m_miasto]]*Table1[[#This Row],[wiek]]</f>
        <v>249912</v>
      </c>
      <c r="K1823" s="1">
        <f>Table1[[#This Row],[m_miasto]]+Table1[[#This Row],[m_wies]]-Table1[[#This Row],[k_miasto]]-Table1[[#This Row],[k_wies]]</f>
        <v>8743</v>
      </c>
      <c r="L1823" s="1" cm="1">
        <f t="array" ref="L1823">_xlfn.IFS(A1822&lt;&gt;Table1[[#This Row],[rok]],0,AND(L1822=0, Table1[[#This Row],[Column1]]&lt;0),Table1[[#This Row],[wiek]]*Table1[[#This Row],[rok]],L1822&lt;&gt;0,L1822,L1822=0,L1822)</f>
        <v>0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x14ac:dyDescent="0.3">
      <c r="A1824">
        <v>2031</v>
      </c>
      <c r="B1824">
        <v>4</v>
      </c>
      <c r="C1824">
        <v>84917</v>
      </c>
      <c r="D1824">
        <v>80235</v>
      </c>
      <c r="E1824">
        <v>71380</v>
      </c>
      <c r="F1824">
        <v>67155</v>
      </c>
      <c r="G1824">
        <f>Table1[[#This Row],[m_miasto]]+Table1[[#This Row],[k_miasto]]+Table1[[#This Row],[m_wies]]+Table1[[#This Row],[k_wies]]</f>
        <v>303687</v>
      </c>
      <c r="H1824">
        <f>Table1[[#This Row],[m_miasto]]+Table1[[#This Row],[k_miasto]]</f>
        <v>165152</v>
      </c>
      <c r="I1824">
        <f>Table1[[#This Row],[m_wies]]+Table1[[#This Row],[k_wies]]</f>
        <v>138535</v>
      </c>
      <c r="J1824" s="1">
        <f>Table1[[#This Row],[m_miasto]]*Table1[[#This Row],[wiek]]</f>
        <v>339668</v>
      </c>
      <c r="K1824" s="1">
        <f>Table1[[#This Row],[m_miasto]]+Table1[[#This Row],[m_wies]]-Table1[[#This Row],[k_miasto]]-Table1[[#This Row],[k_wies]]</f>
        <v>8907</v>
      </c>
      <c r="L1824" s="1" cm="1">
        <f t="array" ref="L1824">_xlfn.IFS(A1823&lt;&gt;Table1[[#This Row],[rok]],0,AND(L1823=0, Table1[[#This Row],[Column1]]&lt;0),Table1[[#This Row],[wiek]]*Table1[[#This Row],[rok]],L1823&lt;&gt;0,L1823,L1823=0,L1823)</f>
        <v>0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x14ac:dyDescent="0.3">
      <c r="A1825">
        <v>2031</v>
      </c>
      <c r="B1825">
        <v>5</v>
      </c>
      <c r="C1825">
        <v>86576</v>
      </c>
      <c r="D1825">
        <v>81825</v>
      </c>
      <c r="E1825">
        <v>72736</v>
      </c>
      <c r="F1825">
        <v>68403</v>
      </c>
      <c r="G1825">
        <f>Table1[[#This Row],[m_miasto]]+Table1[[#This Row],[k_miasto]]+Table1[[#This Row],[m_wies]]+Table1[[#This Row],[k_wies]]</f>
        <v>309540</v>
      </c>
      <c r="H1825">
        <f>Table1[[#This Row],[m_miasto]]+Table1[[#This Row],[k_miasto]]</f>
        <v>168401</v>
      </c>
      <c r="I1825">
        <f>Table1[[#This Row],[m_wies]]+Table1[[#This Row],[k_wies]]</f>
        <v>141139</v>
      </c>
      <c r="J1825" s="1">
        <f>Table1[[#This Row],[m_miasto]]*Table1[[#This Row],[wiek]]</f>
        <v>432880</v>
      </c>
      <c r="K1825" s="1">
        <f>Table1[[#This Row],[m_miasto]]+Table1[[#This Row],[m_wies]]-Table1[[#This Row],[k_miasto]]-Table1[[#This Row],[k_wies]]</f>
        <v>9084</v>
      </c>
      <c r="L1825" s="1" cm="1">
        <f t="array" ref="L1825">_xlfn.IFS(A1824&lt;&gt;Table1[[#This Row],[rok]],0,AND(L1824=0, Table1[[#This Row],[Column1]]&lt;0),Table1[[#This Row],[wiek]]*Table1[[#This Row],[rok]],L1824&lt;&gt;0,L1824,L1824=0,L1824)</f>
        <v>0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x14ac:dyDescent="0.3">
      <c r="A1826">
        <v>2031</v>
      </c>
      <c r="B1826">
        <v>6</v>
      </c>
      <c r="C1826">
        <v>88269</v>
      </c>
      <c r="D1826">
        <v>83443</v>
      </c>
      <c r="E1826">
        <v>74161</v>
      </c>
      <c r="F1826">
        <v>69716</v>
      </c>
      <c r="G1826">
        <f>Table1[[#This Row],[m_miasto]]+Table1[[#This Row],[k_miasto]]+Table1[[#This Row],[m_wies]]+Table1[[#This Row],[k_wies]]</f>
        <v>315589</v>
      </c>
      <c r="H1826">
        <f>Table1[[#This Row],[m_miasto]]+Table1[[#This Row],[k_miasto]]</f>
        <v>171712</v>
      </c>
      <c r="I1826">
        <f>Table1[[#This Row],[m_wies]]+Table1[[#This Row],[k_wies]]</f>
        <v>143877</v>
      </c>
      <c r="J1826" s="1">
        <f>Table1[[#This Row],[m_miasto]]*Table1[[#This Row],[wiek]]</f>
        <v>529614</v>
      </c>
      <c r="K1826" s="1">
        <f>Table1[[#This Row],[m_miasto]]+Table1[[#This Row],[m_wies]]-Table1[[#This Row],[k_miasto]]-Table1[[#This Row],[k_wies]]</f>
        <v>9271</v>
      </c>
      <c r="L1826" s="1" cm="1">
        <f t="array" ref="L1826">_xlfn.IFS(A1825&lt;&gt;Table1[[#This Row],[rok]],0,AND(L1825=0, Table1[[#This Row],[Column1]]&lt;0),Table1[[#This Row],[wiek]]*Table1[[#This Row],[rok]],L1825&lt;&gt;0,L1825,L1825=0,L1825)</f>
        <v>0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x14ac:dyDescent="0.3">
      <c r="A1827">
        <v>2031</v>
      </c>
      <c r="B1827">
        <v>7</v>
      </c>
      <c r="C1827">
        <v>89957</v>
      </c>
      <c r="D1827">
        <v>85053</v>
      </c>
      <c r="E1827">
        <v>75614</v>
      </c>
      <c r="F1827">
        <v>71061</v>
      </c>
      <c r="G1827">
        <f>Table1[[#This Row],[m_miasto]]+Table1[[#This Row],[k_miasto]]+Table1[[#This Row],[m_wies]]+Table1[[#This Row],[k_wies]]</f>
        <v>321685</v>
      </c>
      <c r="H1827">
        <f>Table1[[#This Row],[m_miasto]]+Table1[[#This Row],[k_miasto]]</f>
        <v>175010</v>
      </c>
      <c r="I1827">
        <f>Table1[[#This Row],[m_wies]]+Table1[[#This Row],[k_wies]]</f>
        <v>146675</v>
      </c>
      <c r="J1827" s="1">
        <f>Table1[[#This Row],[m_miasto]]*Table1[[#This Row],[wiek]]</f>
        <v>629699</v>
      </c>
      <c r="K1827" s="1">
        <f>Table1[[#This Row],[m_miasto]]+Table1[[#This Row],[m_wies]]-Table1[[#This Row],[k_miasto]]-Table1[[#This Row],[k_wies]]</f>
        <v>9457</v>
      </c>
      <c r="L1827" s="1" cm="1">
        <f t="array" ref="L1827">_xlfn.IFS(A1826&lt;&gt;Table1[[#This Row],[rok]],0,AND(L1826=0, Table1[[#This Row],[Column1]]&lt;0),Table1[[#This Row],[wiek]]*Table1[[#This Row],[rok]],L1826&lt;&gt;0,L1826,L1826=0,L1826)</f>
        <v>0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x14ac:dyDescent="0.3">
      <c r="A1828">
        <v>2031</v>
      </c>
      <c r="B1828">
        <v>8</v>
      </c>
      <c r="C1828">
        <v>91572</v>
      </c>
      <c r="D1828">
        <v>86596</v>
      </c>
      <c r="E1828">
        <v>77057</v>
      </c>
      <c r="F1828">
        <v>72405</v>
      </c>
      <c r="G1828">
        <f>Table1[[#This Row],[m_miasto]]+Table1[[#This Row],[k_miasto]]+Table1[[#This Row],[m_wies]]+Table1[[#This Row],[k_wies]]</f>
        <v>327630</v>
      </c>
      <c r="H1828">
        <f>Table1[[#This Row],[m_miasto]]+Table1[[#This Row],[k_miasto]]</f>
        <v>178168</v>
      </c>
      <c r="I1828">
        <f>Table1[[#This Row],[m_wies]]+Table1[[#This Row],[k_wies]]</f>
        <v>149462</v>
      </c>
      <c r="J1828" s="1">
        <f>Table1[[#This Row],[m_miasto]]*Table1[[#This Row],[wiek]]</f>
        <v>732576</v>
      </c>
      <c r="K1828" s="1">
        <f>Table1[[#This Row],[m_miasto]]+Table1[[#This Row],[m_wies]]-Table1[[#This Row],[k_miasto]]-Table1[[#This Row],[k_wies]]</f>
        <v>9628</v>
      </c>
      <c r="L1828" s="1" cm="1">
        <f t="array" ref="L1828">_xlfn.IFS(A1827&lt;&gt;Table1[[#This Row],[rok]],0,AND(L1827=0, Table1[[#This Row],[Column1]]&lt;0),Table1[[#This Row],[wiek]]*Table1[[#This Row],[rok]],L1827&lt;&gt;0,L1827,L1827=0,L1827)</f>
        <v>0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x14ac:dyDescent="0.3">
      <c r="A1829">
        <v>2031</v>
      </c>
      <c r="B1829">
        <v>9</v>
      </c>
      <c r="C1829">
        <v>93034</v>
      </c>
      <c r="D1829">
        <v>87991</v>
      </c>
      <c r="E1829">
        <v>78424</v>
      </c>
      <c r="F1829">
        <v>73684</v>
      </c>
      <c r="G1829">
        <f>Table1[[#This Row],[m_miasto]]+Table1[[#This Row],[k_miasto]]+Table1[[#This Row],[m_wies]]+Table1[[#This Row],[k_wies]]</f>
        <v>333133</v>
      </c>
      <c r="H1829">
        <f>Table1[[#This Row],[m_miasto]]+Table1[[#This Row],[k_miasto]]</f>
        <v>181025</v>
      </c>
      <c r="I1829">
        <f>Table1[[#This Row],[m_wies]]+Table1[[#This Row],[k_wies]]</f>
        <v>152108</v>
      </c>
      <c r="J1829" s="1">
        <f>Table1[[#This Row],[m_miasto]]*Table1[[#This Row],[wiek]]</f>
        <v>837306</v>
      </c>
      <c r="K1829" s="1">
        <f>Table1[[#This Row],[m_miasto]]+Table1[[#This Row],[m_wies]]-Table1[[#This Row],[k_miasto]]-Table1[[#This Row],[k_wies]]</f>
        <v>9783</v>
      </c>
      <c r="L1829" s="1" cm="1">
        <f t="array" ref="L1829">_xlfn.IFS(A1828&lt;&gt;Table1[[#This Row],[rok]],0,AND(L1828=0, Table1[[#This Row],[Column1]]&lt;0),Table1[[#This Row],[wiek]]*Table1[[#This Row],[rok]],L1828&lt;&gt;0,L1828,L1828=0,L1828)</f>
        <v>0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x14ac:dyDescent="0.3">
      <c r="A1830">
        <v>2031</v>
      </c>
      <c r="B1830">
        <v>10</v>
      </c>
      <c r="C1830">
        <v>94326</v>
      </c>
      <c r="D1830">
        <v>89225</v>
      </c>
      <c r="E1830">
        <v>79635</v>
      </c>
      <c r="F1830">
        <v>74826</v>
      </c>
      <c r="G1830">
        <f>Table1[[#This Row],[m_miasto]]+Table1[[#This Row],[k_miasto]]+Table1[[#This Row],[m_wies]]+Table1[[#This Row],[k_wies]]</f>
        <v>338012</v>
      </c>
      <c r="H1830">
        <f>Table1[[#This Row],[m_miasto]]+Table1[[#This Row],[k_miasto]]</f>
        <v>183551</v>
      </c>
      <c r="I1830">
        <f>Table1[[#This Row],[m_wies]]+Table1[[#This Row],[k_wies]]</f>
        <v>154461</v>
      </c>
      <c r="J1830" s="1">
        <f>Table1[[#This Row],[m_miasto]]*Table1[[#This Row],[wiek]]</f>
        <v>943260</v>
      </c>
      <c r="K1830" s="1">
        <f>Table1[[#This Row],[m_miasto]]+Table1[[#This Row],[m_wies]]-Table1[[#This Row],[k_miasto]]-Table1[[#This Row],[k_wies]]</f>
        <v>9910</v>
      </c>
      <c r="L1830" s="1" cm="1">
        <f t="array" ref="L1830">_xlfn.IFS(A1829&lt;&gt;Table1[[#This Row],[rok]],0,AND(L1829=0, Table1[[#This Row],[Column1]]&lt;0),Table1[[#This Row],[wiek]]*Table1[[#This Row],[rok]],L1829&lt;&gt;0,L1829,L1829=0,L1829)</f>
        <v>0</v>
      </c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x14ac:dyDescent="0.3">
      <c r="A1831">
        <v>2031</v>
      </c>
      <c r="B1831">
        <v>11</v>
      </c>
      <c r="C1831">
        <v>95419</v>
      </c>
      <c r="D1831">
        <v>90266</v>
      </c>
      <c r="E1831">
        <v>80598</v>
      </c>
      <c r="F1831">
        <v>75735</v>
      </c>
      <c r="G1831">
        <f>Table1[[#This Row],[m_miasto]]+Table1[[#This Row],[k_miasto]]+Table1[[#This Row],[m_wies]]+Table1[[#This Row],[k_wies]]</f>
        <v>342018</v>
      </c>
      <c r="H1831">
        <f>Table1[[#This Row],[m_miasto]]+Table1[[#This Row],[k_miasto]]</f>
        <v>185685</v>
      </c>
      <c r="I1831">
        <f>Table1[[#This Row],[m_wies]]+Table1[[#This Row],[k_wies]]</f>
        <v>156333</v>
      </c>
      <c r="J1831" s="1">
        <f>Table1[[#This Row],[m_miasto]]*Table1[[#This Row],[wiek]]</f>
        <v>1049609</v>
      </c>
      <c r="K1831" s="1">
        <f>Table1[[#This Row],[m_miasto]]+Table1[[#This Row],[m_wies]]-Table1[[#This Row],[k_miasto]]-Table1[[#This Row],[k_wies]]</f>
        <v>10016</v>
      </c>
      <c r="L1831" s="1" cm="1">
        <f t="array" ref="L1831">_xlfn.IFS(A1830&lt;&gt;Table1[[#This Row],[rok]],0,AND(L1830=0, Table1[[#This Row],[Column1]]&lt;0),Table1[[#This Row],[wiek]]*Table1[[#This Row],[rok]],L1830&lt;&gt;0,L1830,L1830=0,L1830)</f>
        <v>0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x14ac:dyDescent="0.3">
      <c r="A1832">
        <v>2031</v>
      </c>
      <c r="B1832">
        <v>12</v>
      </c>
      <c r="C1832">
        <v>96220</v>
      </c>
      <c r="D1832">
        <v>91035</v>
      </c>
      <c r="E1832">
        <v>81267</v>
      </c>
      <c r="F1832">
        <v>76385</v>
      </c>
      <c r="G1832">
        <f>Table1[[#This Row],[m_miasto]]+Table1[[#This Row],[k_miasto]]+Table1[[#This Row],[m_wies]]+Table1[[#This Row],[k_wies]]</f>
        <v>344907</v>
      </c>
      <c r="H1832">
        <f>Table1[[#This Row],[m_miasto]]+Table1[[#This Row],[k_miasto]]</f>
        <v>187255</v>
      </c>
      <c r="I1832">
        <f>Table1[[#This Row],[m_wies]]+Table1[[#This Row],[k_wies]]</f>
        <v>157652</v>
      </c>
      <c r="J1832" s="1">
        <f>Table1[[#This Row],[m_miasto]]*Table1[[#This Row],[wiek]]</f>
        <v>1154640</v>
      </c>
      <c r="K1832" s="1">
        <f>Table1[[#This Row],[m_miasto]]+Table1[[#This Row],[m_wies]]-Table1[[#This Row],[k_miasto]]-Table1[[#This Row],[k_wies]]</f>
        <v>10067</v>
      </c>
      <c r="L1832" s="1" cm="1">
        <f t="array" ref="L1832">_xlfn.IFS(A1831&lt;&gt;Table1[[#This Row],[rok]],0,AND(L1831=0, Table1[[#This Row],[Column1]]&lt;0),Table1[[#This Row],[wiek]]*Table1[[#This Row],[rok]],L1831&lt;&gt;0,L1831,L1831=0,L1831)</f>
        <v>0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x14ac:dyDescent="0.3">
      <c r="A1833">
        <v>2031</v>
      </c>
      <c r="B1833">
        <v>13</v>
      </c>
      <c r="C1833">
        <v>96746</v>
      </c>
      <c r="D1833">
        <v>91547</v>
      </c>
      <c r="E1833">
        <v>81690</v>
      </c>
      <c r="F1833">
        <v>76804</v>
      </c>
      <c r="G1833">
        <f>Table1[[#This Row],[m_miasto]]+Table1[[#This Row],[k_miasto]]+Table1[[#This Row],[m_wies]]+Table1[[#This Row],[k_wies]]</f>
        <v>346787</v>
      </c>
      <c r="H1833">
        <f>Table1[[#This Row],[m_miasto]]+Table1[[#This Row],[k_miasto]]</f>
        <v>188293</v>
      </c>
      <c r="I1833">
        <f>Table1[[#This Row],[m_wies]]+Table1[[#This Row],[k_wies]]</f>
        <v>158494</v>
      </c>
      <c r="J1833" s="1">
        <f>Table1[[#This Row],[m_miasto]]*Table1[[#This Row],[wiek]]</f>
        <v>1257698</v>
      </c>
      <c r="K1833" s="1">
        <f>Table1[[#This Row],[m_miasto]]+Table1[[#This Row],[m_wies]]-Table1[[#This Row],[k_miasto]]-Table1[[#This Row],[k_wies]]</f>
        <v>10085</v>
      </c>
      <c r="L1833" s="1" cm="1">
        <f t="array" ref="L1833">_xlfn.IFS(A1832&lt;&gt;Table1[[#This Row],[rok]],0,AND(L1832=0, Table1[[#This Row],[Column1]]&lt;0),Table1[[#This Row],[wiek]]*Table1[[#This Row],[rok]],L1832&lt;&gt;0,L1832,L1832=0,L1832)</f>
        <v>0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x14ac:dyDescent="0.3">
      <c r="A1834">
        <v>2031</v>
      </c>
      <c r="B1834">
        <v>14</v>
      </c>
      <c r="C1834">
        <v>96667</v>
      </c>
      <c r="D1834">
        <v>91498</v>
      </c>
      <c r="E1834">
        <v>82029</v>
      </c>
      <c r="F1834">
        <v>77141</v>
      </c>
      <c r="G1834">
        <f>Table1[[#This Row],[m_miasto]]+Table1[[#This Row],[k_miasto]]+Table1[[#This Row],[m_wies]]+Table1[[#This Row],[k_wies]]</f>
        <v>347335</v>
      </c>
      <c r="H1834">
        <f>Table1[[#This Row],[m_miasto]]+Table1[[#This Row],[k_miasto]]</f>
        <v>188165</v>
      </c>
      <c r="I1834">
        <f>Table1[[#This Row],[m_wies]]+Table1[[#This Row],[k_wies]]</f>
        <v>159170</v>
      </c>
      <c r="J1834" s="1">
        <f>Table1[[#This Row],[m_miasto]]*Table1[[#This Row],[wiek]]</f>
        <v>1353338</v>
      </c>
      <c r="K1834" s="1">
        <f>Table1[[#This Row],[m_miasto]]+Table1[[#This Row],[m_wies]]-Table1[[#This Row],[k_miasto]]-Table1[[#This Row],[k_wies]]</f>
        <v>10057</v>
      </c>
      <c r="L1834" s="1" cm="1">
        <f t="array" ref="L1834">_xlfn.IFS(A1833&lt;&gt;Table1[[#This Row],[rok]],0,AND(L1833=0, Table1[[#This Row],[Column1]]&lt;0),Table1[[#This Row],[wiek]]*Table1[[#This Row],[rok]],L1833&lt;&gt;0,L1833,L1833=0,L1833)</f>
        <v>0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x14ac:dyDescent="0.3">
      <c r="A1835">
        <v>2031</v>
      </c>
      <c r="B1835">
        <v>15</v>
      </c>
      <c r="C1835">
        <v>97319</v>
      </c>
      <c r="D1835">
        <v>92158</v>
      </c>
      <c r="E1835">
        <v>82614</v>
      </c>
      <c r="F1835">
        <v>77709</v>
      </c>
      <c r="G1835">
        <f>Table1[[#This Row],[m_miasto]]+Table1[[#This Row],[k_miasto]]+Table1[[#This Row],[m_wies]]+Table1[[#This Row],[k_wies]]</f>
        <v>349800</v>
      </c>
      <c r="H1835">
        <f>Table1[[#This Row],[m_miasto]]+Table1[[#This Row],[k_miasto]]</f>
        <v>189477</v>
      </c>
      <c r="I1835">
        <f>Table1[[#This Row],[m_wies]]+Table1[[#This Row],[k_wies]]</f>
        <v>160323</v>
      </c>
      <c r="J1835" s="1">
        <f>Table1[[#This Row],[m_miasto]]*Table1[[#This Row],[wiek]]</f>
        <v>1459785</v>
      </c>
      <c r="K1835" s="1">
        <f>Table1[[#This Row],[m_miasto]]+Table1[[#This Row],[m_wies]]-Table1[[#This Row],[k_miasto]]-Table1[[#This Row],[k_wies]]</f>
        <v>10066</v>
      </c>
      <c r="L1835" s="1" cm="1">
        <f t="array" ref="L1835">_xlfn.IFS(A1834&lt;&gt;Table1[[#This Row],[rok]],0,AND(L1834=0, Table1[[#This Row],[Column1]]&lt;0),Table1[[#This Row],[wiek]]*Table1[[#This Row],[rok]],L1834&lt;&gt;0,L1834,L1834=0,L1834)</f>
        <v>0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x14ac:dyDescent="0.3">
      <c r="A1836">
        <v>2031</v>
      </c>
      <c r="B1836">
        <v>16</v>
      </c>
      <c r="C1836">
        <v>98738</v>
      </c>
      <c r="D1836">
        <v>93565</v>
      </c>
      <c r="E1836">
        <v>83557</v>
      </c>
      <c r="F1836">
        <v>78596</v>
      </c>
      <c r="G1836">
        <f>Table1[[#This Row],[m_miasto]]+Table1[[#This Row],[k_miasto]]+Table1[[#This Row],[m_wies]]+Table1[[#This Row],[k_wies]]</f>
        <v>354456</v>
      </c>
      <c r="H1836">
        <f>Table1[[#This Row],[m_miasto]]+Table1[[#This Row],[k_miasto]]</f>
        <v>192303</v>
      </c>
      <c r="I1836">
        <f>Table1[[#This Row],[m_wies]]+Table1[[#This Row],[k_wies]]</f>
        <v>162153</v>
      </c>
      <c r="J1836" s="1">
        <f>Table1[[#This Row],[m_miasto]]*Table1[[#This Row],[wiek]]</f>
        <v>1579808</v>
      </c>
      <c r="K1836" s="1">
        <f>Table1[[#This Row],[m_miasto]]+Table1[[#This Row],[m_wies]]-Table1[[#This Row],[k_miasto]]-Table1[[#This Row],[k_wies]]</f>
        <v>10134</v>
      </c>
      <c r="L1836" s="1" cm="1">
        <f t="array" ref="L1836">_xlfn.IFS(A1835&lt;&gt;Table1[[#This Row],[rok]],0,AND(L1835=0, Table1[[#This Row],[Column1]]&lt;0),Table1[[#This Row],[wiek]]*Table1[[#This Row],[rok]],L1835&lt;&gt;0,L1835,L1835=0,L1835)</f>
        <v>0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x14ac:dyDescent="0.3">
      <c r="A1837">
        <v>2031</v>
      </c>
      <c r="B1837">
        <v>17</v>
      </c>
      <c r="C1837">
        <v>100629</v>
      </c>
      <c r="D1837">
        <v>95454</v>
      </c>
      <c r="E1837">
        <v>84742</v>
      </c>
      <c r="F1837">
        <v>79694</v>
      </c>
      <c r="G1837">
        <f>Table1[[#This Row],[m_miasto]]+Table1[[#This Row],[k_miasto]]+Table1[[#This Row],[m_wies]]+Table1[[#This Row],[k_wies]]</f>
        <v>360519</v>
      </c>
      <c r="H1837">
        <f>Table1[[#This Row],[m_miasto]]+Table1[[#This Row],[k_miasto]]</f>
        <v>196083</v>
      </c>
      <c r="I1837">
        <f>Table1[[#This Row],[m_wies]]+Table1[[#This Row],[k_wies]]</f>
        <v>164436</v>
      </c>
      <c r="J1837" s="1">
        <f>Table1[[#This Row],[m_miasto]]*Table1[[#This Row],[wiek]]</f>
        <v>1710693</v>
      </c>
      <c r="K1837" s="1">
        <f>Table1[[#This Row],[m_miasto]]+Table1[[#This Row],[m_wies]]-Table1[[#This Row],[k_miasto]]-Table1[[#This Row],[k_wies]]</f>
        <v>10223</v>
      </c>
      <c r="L1837" s="1" cm="1">
        <f t="array" ref="L1837">_xlfn.IFS(A1836&lt;&gt;Table1[[#This Row],[rok]],0,AND(L1836=0, Table1[[#This Row],[Column1]]&lt;0),Table1[[#This Row],[wiek]]*Table1[[#This Row],[rok]],L1836&lt;&gt;0,L1836,L1836=0,L1836)</f>
        <v>0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x14ac:dyDescent="0.3">
      <c r="A1838">
        <v>2031</v>
      </c>
      <c r="B1838">
        <v>18</v>
      </c>
      <c r="C1838">
        <v>101158</v>
      </c>
      <c r="D1838">
        <v>96340</v>
      </c>
      <c r="E1838">
        <v>83607</v>
      </c>
      <c r="F1838">
        <v>79194</v>
      </c>
      <c r="G1838">
        <f>Table1[[#This Row],[m_miasto]]+Table1[[#This Row],[k_miasto]]+Table1[[#This Row],[m_wies]]+Table1[[#This Row],[k_wies]]</f>
        <v>360299</v>
      </c>
      <c r="H1838">
        <f>Table1[[#This Row],[m_miasto]]+Table1[[#This Row],[k_miasto]]</f>
        <v>197498</v>
      </c>
      <c r="I1838">
        <f>Table1[[#This Row],[m_wies]]+Table1[[#This Row],[k_wies]]</f>
        <v>162801</v>
      </c>
      <c r="J1838" s="1">
        <f>Table1[[#This Row],[m_miasto]]*Table1[[#This Row],[wiek]]</f>
        <v>1820844</v>
      </c>
      <c r="K1838" s="1">
        <f>Table1[[#This Row],[m_miasto]]+Table1[[#This Row],[m_wies]]-Table1[[#This Row],[k_miasto]]-Table1[[#This Row],[k_wies]]</f>
        <v>9231</v>
      </c>
      <c r="L1838" s="1" cm="1">
        <f t="array" ref="L1838">_xlfn.IFS(A1837&lt;&gt;Table1[[#This Row],[rok]],0,AND(L1837=0, Table1[[#This Row],[Column1]]&lt;0),Table1[[#This Row],[wiek]]*Table1[[#This Row],[rok]],L1837&lt;&gt;0,L1837,L1837=0,L1837)</f>
        <v>0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x14ac:dyDescent="0.3">
      <c r="A1839">
        <v>2031</v>
      </c>
      <c r="B1839">
        <v>19</v>
      </c>
      <c r="C1839">
        <v>109040</v>
      </c>
      <c r="D1839">
        <v>103658</v>
      </c>
      <c r="E1839">
        <v>89959</v>
      </c>
      <c r="F1839">
        <v>84708</v>
      </c>
      <c r="G1839">
        <f>Table1[[#This Row],[m_miasto]]+Table1[[#This Row],[k_miasto]]+Table1[[#This Row],[m_wies]]+Table1[[#This Row],[k_wies]]</f>
        <v>387365</v>
      </c>
      <c r="H1839">
        <f>Table1[[#This Row],[m_miasto]]+Table1[[#This Row],[k_miasto]]</f>
        <v>212698</v>
      </c>
      <c r="I1839">
        <f>Table1[[#This Row],[m_wies]]+Table1[[#This Row],[k_wies]]</f>
        <v>174667</v>
      </c>
      <c r="J1839" s="1">
        <f>Table1[[#This Row],[m_miasto]]*Table1[[#This Row],[wiek]]</f>
        <v>2071760</v>
      </c>
      <c r="K1839" s="1">
        <f>Table1[[#This Row],[m_miasto]]+Table1[[#This Row],[m_wies]]-Table1[[#This Row],[k_miasto]]-Table1[[#This Row],[k_wies]]</f>
        <v>10633</v>
      </c>
      <c r="L1839" s="1" cm="1">
        <f t="array" ref="L1839">_xlfn.IFS(A1838&lt;&gt;Table1[[#This Row],[rok]],0,AND(L1838=0, Table1[[#This Row],[Column1]]&lt;0),Table1[[#This Row],[wiek]]*Table1[[#This Row],[rok]],L1838&lt;&gt;0,L1838,L1838=0,L1838)</f>
        <v>0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x14ac:dyDescent="0.3">
      <c r="A1840">
        <v>2031</v>
      </c>
      <c r="B1840">
        <v>20</v>
      </c>
      <c r="C1840">
        <v>111231</v>
      </c>
      <c r="D1840">
        <v>105658</v>
      </c>
      <c r="E1840">
        <v>91288</v>
      </c>
      <c r="F1840">
        <v>86161</v>
      </c>
      <c r="G1840">
        <f>Table1[[#This Row],[m_miasto]]+Table1[[#This Row],[k_miasto]]+Table1[[#This Row],[m_wies]]+Table1[[#This Row],[k_wies]]</f>
        <v>394338</v>
      </c>
      <c r="H1840">
        <f>Table1[[#This Row],[m_miasto]]+Table1[[#This Row],[k_miasto]]</f>
        <v>216889</v>
      </c>
      <c r="I1840">
        <f>Table1[[#This Row],[m_wies]]+Table1[[#This Row],[k_wies]]</f>
        <v>177449</v>
      </c>
      <c r="J1840" s="1">
        <f>Table1[[#This Row],[m_miasto]]*Table1[[#This Row],[wiek]]</f>
        <v>2224620</v>
      </c>
      <c r="K1840" s="1">
        <f>Table1[[#This Row],[m_miasto]]+Table1[[#This Row],[m_wies]]-Table1[[#This Row],[k_miasto]]-Table1[[#This Row],[k_wies]]</f>
        <v>10700</v>
      </c>
      <c r="L1840" s="1" cm="1">
        <f t="array" ref="L1840">_xlfn.IFS(A1839&lt;&gt;Table1[[#This Row],[rok]],0,AND(L1839=0, Table1[[#This Row],[Column1]]&lt;0),Table1[[#This Row],[wiek]]*Table1[[#This Row],[rok]],L1839&lt;&gt;0,L1839,L1839=0,L1839)</f>
        <v>0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x14ac:dyDescent="0.3">
      <c r="A1841">
        <v>2031</v>
      </c>
      <c r="B1841">
        <v>21</v>
      </c>
      <c r="C1841">
        <v>116015</v>
      </c>
      <c r="D1841">
        <v>110970</v>
      </c>
      <c r="E1841">
        <v>95021</v>
      </c>
      <c r="F1841">
        <v>89403</v>
      </c>
      <c r="G1841">
        <f>Table1[[#This Row],[m_miasto]]+Table1[[#This Row],[k_miasto]]+Table1[[#This Row],[m_wies]]+Table1[[#This Row],[k_wies]]</f>
        <v>411409</v>
      </c>
      <c r="H1841">
        <f>Table1[[#This Row],[m_miasto]]+Table1[[#This Row],[k_miasto]]</f>
        <v>226985</v>
      </c>
      <c r="I1841">
        <f>Table1[[#This Row],[m_wies]]+Table1[[#This Row],[k_wies]]</f>
        <v>184424</v>
      </c>
      <c r="J1841" s="1">
        <f>Table1[[#This Row],[m_miasto]]*Table1[[#This Row],[wiek]]</f>
        <v>2436315</v>
      </c>
      <c r="K1841" s="1">
        <f>Table1[[#This Row],[m_miasto]]+Table1[[#This Row],[m_wies]]-Table1[[#This Row],[k_miasto]]-Table1[[#This Row],[k_wies]]</f>
        <v>10663</v>
      </c>
      <c r="L1841" s="1" cm="1">
        <f t="array" ref="L1841">_xlfn.IFS(A1840&lt;&gt;Table1[[#This Row],[rok]],0,AND(L1840=0, Table1[[#This Row],[Column1]]&lt;0),Table1[[#This Row],[wiek]]*Table1[[#This Row],[rok]],L1840&lt;&gt;0,L1840,L1840=0,L1840)</f>
        <v>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x14ac:dyDescent="0.3">
      <c r="A1842">
        <v>2031</v>
      </c>
      <c r="B1842">
        <v>22</v>
      </c>
      <c r="C1842">
        <v>120544</v>
      </c>
      <c r="D1842">
        <v>116144</v>
      </c>
      <c r="E1842">
        <v>99196</v>
      </c>
      <c r="F1842">
        <v>94056</v>
      </c>
      <c r="G1842">
        <f>Table1[[#This Row],[m_miasto]]+Table1[[#This Row],[k_miasto]]+Table1[[#This Row],[m_wies]]+Table1[[#This Row],[k_wies]]</f>
        <v>429940</v>
      </c>
      <c r="H1842">
        <f>Table1[[#This Row],[m_miasto]]+Table1[[#This Row],[k_miasto]]</f>
        <v>236688</v>
      </c>
      <c r="I1842">
        <f>Table1[[#This Row],[m_wies]]+Table1[[#This Row],[k_wies]]</f>
        <v>193252</v>
      </c>
      <c r="J1842" s="1">
        <f>Table1[[#This Row],[m_miasto]]*Table1[[#This Row],[wiek]]</f>
        <v>2651968</v>
      </c>
      <c r="K1842" s="1">
        <f>Table1[[#This Row],[m_miasto]]+Table1[[#This Row],[m_wies]]-Table1[[#This Row],[k_miasto]]-Table1[[#This Row],[k_wies]]</f>
        <v>9540</v>
      </c>
      <c r="L1842" s="1" cm="1">
        <f t="array" ref="L1842">_xlfn.IFS(A1841&lt;&gt;Table1[[#This Row],[rok]],0,AND(L1841=0, Table1[[#This Row],[Column1]]&lt;0),Table1[[#This Row],[wiek]]*Table1[[#This Row],[rok]],L1841&lt;&gt;0,L1841,L1841=0,L1841)</f>
        <v>0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x14ac:dyDescent="0.3">
      <c r="A1843">
        <v>2031</v>
      </c>
      <c r="B1843">
        <v>23</v>
      </c>
      <c r="C1843">
        <v>119104</v>
      </c>
      <c r="D1843">
        <v>115397</v>
      </c>
      <c r="E1843">
        <v>99478</v>
      </c>
      <c r="F1843">
        <v>93755</v>
      </c>
      <c r="G1843">
        <f>Table1[[#This Row],[m_miasto]]+Table1[[#This Row],[k_miasto]]+Table1[[#This Row],[m_wies]]+Table1[[#This Row],[k_wies]]</f>
        <v>427734</v>
      </c>
      <c r="H1843">
        <f>Table1[[#This Row],[m_miasto]]+Table1[[#This Row],[k_miasto]]</f>
        <v>234501</v>
      </c>
      <c r="I1843">
        <f>Table1[[#This Row],[m_wies]]+Table1[[#This Row],[k_wies]]</f>
        <v>193233</v>
      </c>
      <c r="J1843" s="1">
        <f>Table1[[#This Row],[m_miasto]]*Table1[[#This Row],[wiek]]</f>
        <v>2739392</v>
      </c>
      <c r="K1843" s="1">
        <f>Table1[[#This Row],[m_miasto]]+Table1[[#This Row],[m_wies]]-Table1[[#This Row],[k_miasto]]-Table1[[#This Row],[k_wies]]</f>
        <v>9430</v>
      </c>
      <c r="L1843" s="1" cm="1">
        <f t="array" ref="L1843">_xlfn.IFS(A1842&lt;&gt;Table1[[#This Row],[rok]],0,AND(L1842=0, Table1[[#This Row],[Column1]]&lt;0),Table1[[#This Row],[wiek]]*Table1[[#This Row],[rok]],L1842&lt;&gt;0,L1842,L1842=0,L1842)</f>
        <v>0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x14ac:dyDescent="0.3">
      <c r="A1844">
        <v>2031</v>
      </c>
      <c r="B1844">
        <v>24</v>
      </c>
      <c r="C1844">
        <v>111163</v>
      </c>
      <c r="D1844">
        <v>107739</v>
      </c>
      <c r="E1844">
        <v>93729</v>
      </c>
      <c r="F1844">
        <v>87652</v>
      </c>
      <c r="G1844">
        <f>Table1[[#This Row],[m_miasto]]+Table1[[#This Row],[k_miasto]]+Table1[[#This Row],[m_wies]]+Table1[[#This Row],[k_wies]]</f>
        <v>400283</v>
      </c>
      <c r="H1844">
        <f>Table1[[#This Row],[m_miasto]]+Table1[[#This Row],[k_miasto]]</f>
        <v>218902</v>
      </c>
      <c r="I1844">
        <f>Table1[[#This Row],[m_wies]]+Table1[[#This Row],[k_wies]]</f>
        <v>181381</v>
      </c>
      <c r="J1844" s="1">
        <f>Table1[[#This Row],[m_miasto]]*Table1[[#This Row],[wiek]]</f>
        <v>2667912</v>
      </c>
      <c r="K1844" s="1">
        <f>Table1[[#This Row],[m_miasto]]+Table1[[#This Row],[m_wies]]-Table1[[#This Row],[k_miasto]]-Table1[[#This Row],[k_wies]]</f>
        <v>9501</v>
      </c>
      <c r="L1844" s="1" cm="1">
        <f t="array" ref="L1844">_xlfn.IFS(A1843&lt;&gt;Table1[[#This Row],[rok]],0,AND(L1843=0, Table1[[#This Row],[Column1]]&lt;0),Table1[[#This Row],[wiek]]*Table1[[#This Row],[rok]],L1843&lt;&gt;0,L1843,L1843=0,L1843)</f>
        <v>0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x14ac:dyDescent="0.3">
      <c r="A1845">
        <v>2031</v>
      </c>
      <c r="B1845">
        <v>25</v>
      </c>
      <c r="C1845">
        <v>105622</v>
      </c>
      <c r="D1845">
        <v>102413</v>
      </c>
      <c r="E1845">
        <v>89228</v>
      </c>
      <c r="F1845">
        <v>83024</v>
      </c>
      <c r="G1845">
        <f>Table1[[#This Row],[m_miasto]]+Table1[[#This Row],[k_miasto]]+Table1[[#This Row],[m_wies]]+Table1[[#This Row],[k_wies]]</f>
        <v>380287</v>
      </c>
      <c r="H1845">
        <f>Table1[[#This Row],[m_miasto]]+Table1[[#This Row],[k_miasto]]</f>
        <v>208035</v>
      </c>
      <c r="I1845">
        <f>Table1[[#This Row],[m_wies]]+Table1[[#This Row],[k_wies]]</f>
        <v>172252</v>
      </c>
      <c r="J1845" s="1">
        <f>Table1[[#This Row],[m_miasto]]*Table1[[#This Row],[wiek]]</f>
        <v>2640550</v>
      </c>
      <c r="K1845" s="1">
        <f>Table1[[#This Row],[m_miasto]]+Table1[[#This Row],[m_wies]]-Table1[[#This Row],[k_miasto]]-Table1[[#This Row],[k_wies]]</f>
        <v>9413</v>
      </c>
      <c r="L1845" s="1" cm="1">
        <f t="array" ref="L1845">_xlfn.IFS(A1844&lt;&gt;Table1[[#This Row],[rok]],0,AND(L1844=0, Table1[[#This Row],[Column1]]&lt;0),Table1[[#This Row],[wiek]]*Table1[[#This Row],[rok]],L1844&lt;&gt;0,L1844,L1844=0,L1844)</f>
        <v>0</v>
      </c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x14ac:dyDescent="0.3">
      <c r="A1846">
        <v>2031</v>
      </c>
      <c r="B1846">
        <v>26</v>
      </c>
      <c r="C1846">
        <v>101558</v>
      </c>
      <c r="D1846">
        <v>98664</v>
      </c>
      <c r="E1846">
        <v>86080</v>
      </c>
      <c r="F1846">
        <v>80186</v>
      </c>
      <c r="G1846">
        <f>Table1[[#This Row],[m_miasto]]+Table1[[#This Row],[k_miasto]]+Table1[[#This Row],[m_wies]]+Table1[[#This Row],[k_wies]]</f>
        <v>366488</v>
      </c>
      <c r="H1846">
        <f>Table1[[#This Row],[m_miasto]]+Table1[[#This Row],[k_miasto]]</f>
        <v>200222</v>
      </c>
      <c r="I1846">
        <f>Table1[[#This Row],[m_wies]]+Table1[[#This Row],[k_wies]]</f>
        <v>166266</v>
      </c>
      <c r="J1846" s="1">
        <f>Table1[[#This Row],[m_miasto]]*Table1[[#This Row],[wiek]]</f>
        <v>2640508</v>
      </c>
      <c r="K1846" s="1">
        <f>Table1[[#This Row],[m_miasto]]+Table1[[#This Row],[m_wies]]-Table1[[#This Row],[k_miasto]]-Table1[[#This Row],[k_wies]]</f>
        <v>8788</v>
      </c>
      <c r="L1846" s="1" cm="1">
        <f t="array" ref="L1846">_xlfn.IFS(A1845&lt;&gt;Table1[[#This Row],[rok]],0,AND(L1845=0, Table1[[#This Row],[Column1]]&lt;0),Table1[[#This Row],[wiek]]*Table1[[#This Row],[rok]],L1845&lt;&gt;0,L1845,L1845=0,L1845)</f>
        <v>0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x14ac:dyDescent="0.3">
      <c r="A1847">
        <v>2031</v>
      </c>
      <c r="B1847">
        <v>27</v>
      </c>
      <c r="C1847">
        <v>98687</v>
      </c>
      <c r="D1847">
        <v>95566</v>
      </c>
      <c r="E1847">
        <v>83751</v>
      </c>
      <c r="F1847">
        <v>77210</v>
      </c>
      <c r="G1847">
        <f>Table1[[#This Row],[m_miasto]]+Table1[[#This Row],[k_miasto]]+Table1[[#This Row],[m_wies]]+Table1[[#This Row],[k_wies]]</f>
        <v>355214</v>
      </c>
      <c r="H1847">
        <f>Table1[[#This Row],[m_miasto]]+Table1[[#This Row],[k_miasto]]</f>
        <v>194253</v>
      </c>
      <c r="I1847">
        <f>Table1[[#This Row],[m_wies]]+Table1[[#This Row],[k_wies]]</f>
        <v>160961</v>
      </c>
      <c r="J1847" s="1">
        <f>Table1[[#This Row],[m_miasto]]*Table1[[#This Row],[wiek]]</f>
        <v>2664549</v>
      </c>
      <c r="K1847" s="1">
        <f>Table1[[#This Row],[m_miasto]]+Table1[[#This Row],[m_wies]]-Table1[[#This Row],[k_miasto]]-Table1[[#This Row],[k_wies]]</f>
        <v>9662</v>
      </c>
      <c r="L1847" s="1" cm="1">
        <f t="array" ref="L1847">_xlfn.IFS(A1846&lt;&gt;Table1[[#This Row],[rok]],0,AND(L1846=0, Table1[[#This Row],[Column1]]&lt;0),Table1[[#This Row],[wiek]]*Table1[[#This Row],[rok]],L1846&lt;&gt;0,L1846,L1846=0,L1846)</f>
        <v>0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x14ac:dyDescent="0.3">
      <c r="A1848">
        <v>2031</v>
      </c>
      <c r="B1848">
        <v>28</v>
      </c>
      <c r="C1848">
        <v>96296</v>
      </c>
      <c r="D1848">
        <v>94366</v>
      </c>
      <c r="E1848">
        <v>82828</v>
      </c>
      <c r="F1848">
        <v>75856</v>
      </c>
      <c r="G1848">
        <f>Table1[[#This Row],[m_miasto]]+Table1[[#This Row],[k_miasto]]+Table1[[#This Row],[m_wies]]+Table1[[#This Row],[k_wies]]</f>
        <v>349346</v>
      </c>
      <c r="H1848">
        <f>Table1[[#This Row],[m_miasto]]+Table1[[#This Row],[k_miasto]]</f>
        <v>190662</v>
      </c>
      <c r="I1848">
        <f>Table1[[#This Row],[m_wies]]+Table1[[#This Row],[k_wies]]</f>
        <v>158684</v>
      </c>
      <c r="J1848" s="1">
        <f>Table1[[#This Row],[m_miasto]]*Table1[[#This Row],[wiek]]</f>
        <v>2696288</v>
      </c>
      <c r="K1848" s="1">
        <f>Table1[[#This Row],[m_miasto]]+Table1[[#This Row],[m_wies]]-Table1[[#This Row],[k_miasto]]-Table1[[#This Row],[k_wies]]</f>
        <v>8902</v>
      </c>
      <c r="L1848" s="1" cm="1">
        <f t="array" ref="L1848">_xlfn.IFS(A1847&lt;&gt;Table1[[#This Row],[rok]],0,AND(L1847=0, Table1[[#This Row],[Column1]]&lt;0),Table1[[#This Row],[wiek]]*Table1[[#This Row],[rok]],L1847&lt;&gt;0,L1847,L1847=0,L1847)</f>
        <v>0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x14ac:dyDescent="0.3">
      <c r="A1849">
        <v>2031</v>
      </c>
      <c r="B1849">
        <v>29</v>
      </c>
      <c r="C1849">
        <v>97228</v>
      </c>
      <c r="D1849">
        <v>94996</v>
      </c>
      <c r="E1849">
        <v>84041</v>
      </c>
      <c r="F1849">
        <v>76739</v>
      </c>
      <c r="G1849">
        <f>Table1[[#This Row],[m_miasto]]+Table1[[#This Row],[k_miasto]]+Table1[[#This Row],[m_wies]]+Table1[[#This Row],[k_wies]]</f>
        <v>353004</v>
      </c>
      <c r="H1849">
        <f>Table1[[#This Row],[m_miasto]]+Table1[[#This Row],[k_miasto]]</f>
        <v>192224</v>
      </c>
      <c r="I1849">
        <f>Table1[[#This Row],[m_wies]]+Table1[[#This Row],[k_wies]]</f>
        <v>160780</v>
      </c>
      <c r="J1849" s="1">
        <f>Table1[[#This Row],[m_miasto]]*Table1[[#This Row],[wiek]]</f>
        <v>2819612</v>
      </c>
      <c r="K1849" s="1">
        <f>Table1[[#This Row],[m_miasto]]+Table1[[#This Row],[m_wies]]-Table1[[#This Row],[k_miasto]]-Table1[[#This Row],[k_wies]]</f>
        <v>9534</v>
      </c>
      <c r="L1849" s="1" cm="1">
        <f t="array" ref="L1849">_xlfn.IFS(A1848&lt;&gt;Table1[[#This Row],[rok]],0,AND(L1848=0, Table1[[#This Row],[Column1]]&lt;0),Table1[[#This Row],[wiek]]*Table1[[#This Row],[rok]],L1848&lt;&gt;0,L1848,L1848=0,L1848)</f>
        <v>0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x14ac:dyDescent="0.3">
      <c r="A1850">
        <v>2031</v>
      </c>
      <c r="B1850">
        <v>30</v>
      </c>
      <c r="C1850">
        <v>101046</v>
      </c>
      <c r="D1850">
        <v>98822</v>
      </c>
      <c r="E1850">
        <v>86492</v>
      </c>
      <c r="F1850">
        <v>79050</v>
      </c>
      <c r="G1850">
        <f>Table1[[#This Row],[m_miasto]]+Table1[[#This Row],[k_miasto]]+Table1[[#This Row],[m_wies]]+Table1[[#This Row],[k_wies]]</f>
        <v>365410</v>
      </c>
      <c r="H1850">
        <f>Table1[[#This Row],[m_miasto]]+Table1[[#This Row],[k_miasto]]</f>
        <v>199868</v>
      </c>
      <c r="I1850">
        <f>Table1[[#This Row],[m_wies]]+Table1[[#This Row],[k_wies]]</f>
        <v>165542</v>
      </c>
      <c r="J1850" s="1">
        <f>Table1[[#This Row],[m_miasto]]*Table1[[#This Row],[wiek]]</f>
        <v>3031380</v>
      </c>
      <c r="K1850" s="1">
        <f>Table1[[#This Row],[m_miasto]]+Table1[[#This Row],[m_wies]]-Table1[[#This Row],[k_miasto]]-Table1[[#This Row],[k_wies]]</f>
        <v>9666</v>
      </c>
      <c r="L1850" s="1" cm="1">
        <f t="array" ref="L1850">_xlfn.IFS(A1849&lt;&gt;Table1[[#This Row],[rok]],0,AND(L1849=0, Table1[[#This Row],[Column1]]&lt;0),Table1[[#This Row],[wiek]]*Table1[[#This Row],[rok]],L1849&lt;&gt;0,L1849,L1849=0,L1849)</f>
        <v>0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x14ac:dyDescent="0.3">
      <c r="A1851">
        <v>2031</v>
      </c>
      <c r="B1851">
        <v>31</v>
      </c>
      <c r="C1851">
        <v>103946</v>
      </c>
      <c r="D1851">
        <v>101660</v>
      </c>
      <c r="E1851">
        <v>88746</v>
      </c>
      <c r="F1851">
        <v>81014</v>
      </c>
      <c r="G1851">
        <f>Table1[[#This Row],[m_miasto]]+Table1[[#This Row],[k_miasto]]+Table1[[#This Row],[m_wies]]+Table1[[#This Row],[k_wies]]</f>
        <v>375366</v>
      </c>
      <c r="H1851">
        <f>Table1[[#This Row],[m_miasto]]+Table1[[#This Row],[k_miasto]]</f>
        <v>205606</v>
      </c>
      <c r="I1851">
        <f>Table1[[#This Row],[m_wies]]+Table1[[#This Row],[k_wies]]</f>
        <v>169760</v>
      </c>
      <c r="J1851" s="1">
        <f>Table1[[#This Row],[m_miasto]]*Table1[[#This Row],[wiek]]</f>
        <v>3222326</v>
      </c>
      <c r="K1851" s="1">
        <f>Table1[[#This Row],[m_miasto]]+Table1[[#This Row],[m_wies]]-Table1[[#This Row],[k_miasto]]-Table1[[#This Row],[k_wies]]</f>
        <v>10018</v>
      </c>
      <c r="L1851" s="1" cm="1">
        <f t="array" ref="L1851">_xlfn.IFS(A1850&lt;&gt;Table1[[#This Row],[rok]],0,AND(L1850=0, Table1[[#This Row],[Column1]]&lt;0),Table1[[#This Row],[wiek]]*Table1[[#This Row],[rok]],L1850&lt;&gt;0,L1850,L1850=0,L1850)</f>
        <v>0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x14ac:dyDescent="0.3">
      <c r="A1852">
        <v>2031</v>
      </c>
      <c r="B1852">
        <v>32</v>
      </c>
      <c r="C1852">
        <v>104203</v>
      </c>
      <c r="D1852">
        <v>102018</v>
      </c>
      <c r="E1852">
        <v>89930</v>
      </c>
      <c r="F1852">
        <v>82243</v>
      </c>
      <c r="G1852">
        <f>Table1[[#This Row],[m_miasto]]+Table1[[#This Row],[k_miasto]]+Table1[[#This Row],[m_wies]]+Table1[[#This Row],[k_wies]]</f>
        <v>378394</v>
      </c>
      <c r="H1852">
        <f>Table1[[#This Row],[m_miasto]]+Table1[[#This Row],[k_miasto]]</f>
        <v>206221</v>
      </c>
      <c r="I1852">
        <f>Table1[[#This Row],[m_wies]]+Table1[[#This Row],[k_wies]]</f>
        <v>172173</v>
      </c>
      <c r="J1852" s="1">
        <f>Table1[[#This Row],[m_miasto]]*Table1[[#This Row],[wiek]]</f>
        <v>3334496</v>
      </c>
      <c r="K1852" s="1">
        <f>Table1[[#This Row],[m_miasto]]+Table1[[#This Row],[m_wies]]-Table1[[#This Row],[k_miasto]]-Table1[[#This Row],[k_wies]]</f>
        <v>9872</v>
      </c>
      <c r="L1852" s="1" cm="1">
        <f t="array" ref="L1852">_xlfn.IFS(A1851&lt;&gt;Table1[[#This Row],[rok]],0,AND(L1851=0, Table1[[#This Row],[Column1]]&lt;0),Table1[[#This Row],[wiek]]*Table1[[#This Row],[rok]],L1851&lt;&gt;0,L1851,L1851=0,L1851)</f>
        <v>0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x14ac:dyDescent="0.3">
      <c r="A1853">
        <v>2031</v>
      </c>
      <c r="B1853">
        <v>33</v>
      </c>
      <c r="C1853">
        <v>107450</v>
      </c>
      <c r="D1853">
        <v>104736</v>
      </c>
      <c r="E1853">
        <v>92646</v>
      </c>
      <c r="F1853">
        <v>84324</v>
      </c>
      <c r="G1853">
        <f>Table1[[#This Row],[m_miasto]]+Table1[[#This Row],[k_miasto]]+Table1[[#This Row],[m_wies]]+Table1[[#This Row],[k_wies]]</f>
        <v>389156</v>
      </c>
      <c r="H1853">
        <f>Table1[[#This Row],[m_miasto]]+Table1[[#This Row],[k_miasto]]</f>
        <v>212186</v>
      </c>
      <c r="I1853">
        <f>Table1[[#This Row],[m_wies]]+Table1[[#This Row],[k_wies]]</f>
        <v>176970</v>
      </c>
      <c r="J1853" s="1">
        <f>Table1[[#This Row],[m_miasto]]*Table1[[#This Row],[wiek]]</f>
        <v>3545850</v>
      </c>
      <c r="K1853" s="1">
        <f>Table1[[#This Row],[m_miasto]]+Table1[[#This Row],[m_wies]]-Table1[[#This Row],[k_miasto]]-Table1[[#This Row],[k_wies]]</f>
        <v>11036</v>
      </c>
      <c r="L1853" s="1" cm="1">
        <f t="array" ref="L1853">_xlfn.IFS(A1852&lt;&gt;Table1[[#This Row],[rok]],0,AND(L1852=0, Table1[[#This Row],[Column1]]&lt;0),Table1[[#This Row],[wiek]]*Table1[[#This Row],[rok]],L1852&lt;&gt;0,L1852,L1852=0,L1852)</f>
        <v>0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x14ac:dyDescent="0.3">
      <c r="A1854">
        <v>2031</v>
      </c>
      <c r="B1854">
        <v>34</v>
      </c>
      <c r="C1854">
        <v>113370</v>
      </c>
      <c r="D1854">
        <v>112223</v>
      </c>
      <c r="E1854">
        <v>94260</v>
      </c>
      <c r="F1854">
        <v>85168</v>
      </c>
      <c r="G1854">
        <f>Table1[[#This Row],[m_miasto]]+Table1[[#This Row],[k_miasto]]+Table1[[#This Row],[m_wies]]+Table1[[#This Row],[k_wies]]</f>
        <v>405021</v>
      </c>
      <c r="H1854">
        <f>Table1[[#This Row],[m_miasto]]+Table1[[#This Row],[k_miasto]]</f>
        <v>225593</v>
      </c>
      <c r="I1854">
        <f>Table1[[#This Row],[m_wies]]+Table1[[#This Row],[k_wies]]</f>
        <v>179428</v>
      </c>
      <c r="J1854" s="1">
        <f>Table1[[#This Row],[m_miasto]]*Table1[[#This Row],[wiek]]</f>
        <v>3854580</v>
      </c>
      <c r="K1854" s="1">
        <f>Table1[[#This Row],[m_miasto]]+Table1[[#This Row],[m_wies]]-Table1[[#This Row],[k_miasto]]-Table1[[#This Row],[k_wies]]</f>
        <v>10239</v>
      </c>
      <c r="L1854" s="1" cm="1">
        <f t="array" ref="L1854">_xlfn.IFS(A1853&lt;&gt;Table1[[#This Row],[rok]],0,AND(L1853=0, Table1[[#This Row],[Column1]]&lt;0),Table1[[#This Row],[wiek]]*Table1[[#This Row],[rok]],L1853&lt;&gt;0,L1853,L1853=0,L1853)</f>
        <v>0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x14ac:dyDescent="0.3">
      <c r="A1855">
        <v>2031</v>
      </c>
      <c r="B1855">
        <v>35</v>
      </c>
      <c r="C1855">
        <v>117966</v>
      </c>
      <c r="D1855">
        <v>116491</v>
      </c>
      <c r="E1855">
        <v>98056</v>
      </c>
      <c r="F1855">
        <v>88392</v>
      </c>
      <c r="G1855">
        <f>Table1[[#This Row],[m_miasto]]+Table1[[#This Row],[k_miasto]]+Table1[[#This Row],[m_wies]]+Table1[[#This Row],[k_wies]]</f>
        <v>420905</v>
      </c>
      <c r="H1855">
        <f>Table1[[#This Row],[m_miasto]]+Table1[[#This Row],[k_miasto]]</f>
        <v>234457</v>
      </c>
      <c r="I1855">
        <f>Table1[[#This Row],[m_wies]]+Table1[[#This Row],[k_wies]]</f>
        <v>186448</v>
      </c>
      <c r="J1855" s="1">
        <f>Table1[[#This Row],[m_miasto]]*Table1[[#This Row],[wiek]]</f>
        <v>4128810</v>
      </c>
      <c r="K1855" s="1">
        <f>Table1[[#This Row],[m_miasto]]+Table1[[#This Row],[m_wies]]-Table1[[#This Row],[k_miasto]]-Table1[[#This Row],[k_wies]]</f>
        <v>11139</v>
      </c>
      <c r="L1855" s="1" cm="1">
        <f t="array" ref="L1855">_xlfn.IFS(A1854&lt;&gt;Table1[[#This Row],[rok]],0,AND(L1854=0, Table1[[#This Row],[Column1]]&lt;0),Table1[[#This Row],[wiek]]*Table1[[#This Row],[rok]],L1854&lt;&gt;0,L1854,L1854=0,L1854)</f>
        <v>0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x14ac:dyDescent="0.3">
      <c r="A1856">
        <v>2031</v>
      </c>
      <c r="B1856">
        <v>36</v>
      </c>
      <c r="C1856">
        <v>118177</v>
      </c>
      <c r="D1856">
        <v>116816</v>
      </c>
      <c r="E1856">
        <v>102694</v>
      </c>
      <c r="F1856">
        <v>94543</v>
      </c>
      <c r="G1856">
        <f>Table1[[#This Row],[m_miasto]]+Table1[[#This Row],[k_miasto]]+Table1[[#This Row],[m_wies]]+Table1[[#This Row],[k_wies]]</f>
        <v>432230</v>
      </c>
      <c r="H1856">
        <f>Table1[[#This Row],[m_miasto]]+Table1[[#This Row],[k_miasto]]</f>
        <v>234993</v>
      </c>
      <c r="I1856">
        <f>Table1[[#This Row],[m_wies]]+Table1[[#This Row],[k_wies]]</f>
        <v>197237</v>
      </c>
      <c r="J1856" s="1">
        <f>Table1[[#This Row],[m_miasto]]*Table1[[#This Row],[wiek]]</f>
        <v>4254372</v>
      </c>
      <c r="K1856" s="1">
        <f>Table1[[#This Row],[m_miasto]]+Table1[[#This Row],[m_wies]]-Table1[[#This Row],[k_miasto]]-Table1[[#This Row],[k_wies]]</f>
        <v>9512</v>
      </c>
      <c r="L1856" s="1" cm="1">
        <f t="array" ref="L1856">_xlfn.IFS(A1855&lt;&gt;Table1[[#This Row],[rok]],0,AND(L1855=0, Table1[[#This Row],[Column1]]&lt;0),Table1[[#This Row],[wiek]]*Table1[[#This Row],[rok]],L1855&lt;&gt;0,L1855,L1855=0,L1855)</f>
        <v>0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x14ac:dyDescent="0.3">
      <c r="A1857">
        <v>2031</v>
      </c>
      <c r="B1857">
        <v>37</v>
      </c>
      <c r="C1857">
        <v>126972</v>
      </c>
      <c r="D1857">
        <v>126390</v>
      </c>
      <c r="E1857">
        <v>106705</v>
      </c>
      <c r="F1857">
        <v>98661</v>
      </c>
      <c r="G1857">
        <f>Table1[[#This Row],[m_miasto]]+Table1[[#This Row],[k_miasto]]+Table1[[#This Row],[m_wies]]+Table1[[#This Row],[k_wies]]</f>
        <v>458728</v>
      </c>
      <c r="H1857">
        <f>Table1[[#This Row],[m_miasto]]+Table1[[#This Row],[k_miasto]]</f>
        <v>253362</v>
      </c>
      <c r="I1857">
        <f>Table1[[#This Row],[m_wies]]+Table1[[#This Row],[k_wies]]</f>
        <v>205366</v>
      </c>
      <c r="J1857" s="1">
        <f>Table1[[#This Row],[m_miasto]]*Table1[[#This Row],[wiek]]</f>
        <v>4697964</v>
      </c>
      <c r="K1857" s="1">
        <f>Table1[[#This Row],[m_miasto]]+Table1[[#This Row],[m_wies]]-Table1[[#This Row],[k_miasto]]-Table1[[#This Row],[k_wies]]</f>
        <v>8626</v>
      </c>
      <c r="L1857" s="1" cm="1">
        <f t="array" ref="L1857">_xlfn.IFS(A1856&lt;&gt;Table1[[#This Row],[rok]],0,AND(L1856=0, Table1[[#This Row],[Column1]]&lt;0),Table1[[#This Row],[wiek]]*Table1[[#This Row],[rok]],L1856&lt;&gt;0,L1856,L1856=0,L1856)</f>
        <v>0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x14ac:dyDescent="0.3">
      <c r="A1858">
        <v>2031</v>
      </c>
      <c r="B1858">
        <v>38</v>
      </c>
      <c r="C1858">
        <v>131811</v>
      </c>
      <c r="D1858">
        <v>130796</v>
      </c>
      <c r="E1858">
        <v>111725</v>
      </c>
      <c r="F1858">
        <v>102523</v>
      </c>
      <c r="G1858">
        <f>Table1[[#This Row],[m_miasto]]+Table1[[#This Row],[k_miasto]]+Table1[[#This Row],[m_wies]]+Table1[[#This Row],[k_wies]]</f>
        <v>476855</v>
      </c>
      <c r="H1858">
        <f>Table1[[#This Row],[m_miasto]]+Table1[[#This Row],[k_miasto]]</f>
        <v>262607</v>
      </c>
      <c r="I1858">
        <f>Table1[[#This Row],[m_wies]]+Table1[[#This Row],[k_wies]]</f>
        <v>214248</v>
      </c>
      <c r="J1858" s="1">
        <f>Table1[[#This Row],[m_miasto]]*Table1[[#This Row],[wiek]]</f>
        <v>5008818</v>
      </c>
      <c r="K1858" s="1">
        <f>Table1[[#This Row],[m_miasto]]+Table1[[#This Row],[m_wies]]-Table1[[#This Row],[k_miasto]]-Table1[[#This Row],[k_wies]]</f>
        <v>10217</v>
      </c>
      <c r="L1858" s="1" cm="1">
        <f t="array" ref="L1858">_xlfn.IFS(A1857&lt;&gt;Table1[[#This Row],[rok]],0,AND(L1857=0, Table1[[#This Row],[Column1]]&lt;0),Table1[[#This Row],[wiek]]*Table1[[#This Row],[rok]],L1857&lt;&gt;0,L1857,L1857=0,L1857)</f>
        <v>0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x14ac:dyDescent="0.3">
      <c r="A1859">
        <v>2031</v>
      </c>
      <c r="B1859">
        <v>39</v>
      </c>
      <c r="C1859">
        <v>135826</v>
      </c>
      <c r="D1859">
        <v>134461</v>
      </c>
      <c r="E1859">
        <v>116376</v>
      </c>
      <c r="F1859">
        <v>107815</v>
      </c>
      <c r="G1859">
        <f>Table1[[#This Row],[m_miasto]]+Table1[[#This Row],[k_miasto]]+Table1[[#This Row],[m_wies]]+Table1[[#This Row],[k_wies]]</f>
        <v>494478</v>
      </c>
      <c r="H1859">
        <f>Table1[[#This Row],[m_miasto]]+Table1[[#This Row],[k_miasto]]</f>
        <v>270287</v>
      </c>
      <c r="I1859">
        <f>Table1[[#This Row],[m_wies]]+Table1[[#This Row],[k_wies]]</f>
        <v>224191</v>
      </c>
      <c r="J1859" s="1">
        <f>Table1[[#This Row],[m_miasto]]*Table1[[#This Row],[wiek]]</f>
        <v>5297214</v>
      </c>
      <c r="K1859" s="1">
        <f>Table1[[#This Row],[m_miasto]]+Table1[[#This Row],[m_wies]]-Table1[[#This Row],[k_miasto]]-Table1[[#This Row],[k_wies]]</f>
        <v>9926</v>
      </c>
      <c r="L1859" s="1" cm="1">
        <f t="array" ref="L1859">_xlfn.IFS(A1858&lt;&gt;Table1[[#This Row],[rok]],0,AND(L1858=0, Table1[[#This Row],[Column1]]&lt;0),Table1[[#This Row],[wiek]]*Table1[[#This Row],[rok]],L1858&lt;&gt;0,L1858,L1858=0,L1858)</f>
        <v>0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x14ac:dyDescent="0.3">
      <c r="A1860">
        <v>2031</v>
      </c>
      <c r="B1860">
        <v>40</v>
      </c>
      <c r="C1860">
        <v>146871</v>
      </c>
      <c r="D1860">
        <v>146142</v>
      </c>
      <c r="E1860">
        <v>120278</v>
      </c>
      <c r="F1860">
        <v>109882</v>
      </c>
      <c r="G1860">
        <f>Table1[[#This Row],[m_miasto]]+Table1[[#This Row],[k_miasto]]+Table1[[#This Row],[m_wies]]+Table1[[#This Row],[k_wies]]</f>
        <v>523173</v>
      </c>
      <c r="H1860">
        <f>Table1[[#This Row],[m_miasto]]+Table1[[#This Row],[k_miasto]]</f>
        <v>293013</v>
      </c>
      <c r="I1860">
        <f>Table1[[#This Row],[m_wies]]+Table1[[#This Row],[k_wies]]</f>
        <v>230160</v>
      </c>
      <c r="J1860" s="1">
        <f>Table1[[#This Row],[m_miasto]]*Table1[[#This Row],[wiek]]</f>
        <v>5874840</v>
      </c>
      <c r="K1860" s="1">
        <f>Table1[[#This Row],[m_miasto]]+Table1[[#This Row],[m_wies]]-Table1[[#This Row],[k_miasto]]-Table1[[#This Row],[k_wies]]</f>
        <v>11125</v>
      </c>
      <c r="L1860" s="1" cm="1">
        <f t="array" ref="L1860">_xlfn.IFS(A1859&lt;&gt;Table1[[#This Row],[rok]],0,AND(L1859=0, Table1[[#This Row],[Column1]]&lt;0),Table1[[#This Row],[wiek]]*Table1[[#This Row],[rok]],L1859&lt;&gt;0,L1859,L1859=0,L1859)</f>
        <v>0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x14ac:dyDescent="0.3">
      <c r="A1861">
        <v>2031</v>
      </c>
      <c r="B1861">
        <v>41</v>
      </c>
      <c r="C1861">
        <v>151739</v>
      </c>
      <c r="D1861">
        <v>151637</v>
      </c>
      <c r="E1861">
        <v>120635</v>
      </c>
      <c r="F1861">
        <v>110550</v>
      </c>
      <c r="G1861">
        <f>Table1[[#This Row],[m_miasto]]+Table1[[#This Row],[k_miasto]]+Table1[[#This Row],[m_wies]]+Table1[[#This Row],[k_wies]]</f>
        <v>534561</v>
      </c>
      <c r="H1861">
        <f>Table1[[#This Row],[m_miasto]]+Table1[[#This Row],[k_miasto]]</f>
        <v>303376</v>
      </c>
      <c r="I1861">
        <f>Table1[[#This Row],[m_wies]]+Table1[[#This Row],[k_wies]]</f>
        <v>231185</v>
      </c>
      <c r="J1861" s="1">
        <f>Table1[[#This Row],[m_miasto]]*Table1[[#This Row],[wiek]]</f>
        <v>6221299</v>
      </c>
      <c r="K1861" s="1">
        <f>Table1[[#This Row],[m_miasto]]+Table1[[#This Row],[m_wies]]-Table1[[#This Row],[k_miasto]]-Table1[[#This Row],[k_wies]]</f>
        <v>10187</v>
      </c>
      <c r="L1861" s="1" cm="1">
        <f t="array" ref="L1861">_xlfn.IFS(A1860&lt;&gt;Table1[[#This Row],[rok]],0,AND(L1860=0, Table1[[#This Row],[Column1]]&lt;0),Table1[[#This Row],[wiek]]*Table1[[#This Row],[rok]],L1860&lt;&gt;0,L1860,L1860=0,L1860)</f>
        <v>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x14ac:dyDescent="0.3">
      <c r="A1862">
        <v>2031</v>
      </c>
      <c r="B1862">
        <v>42</v>
      </c>
      <c r="C1862">
        <v>154066</v>
      </c>
      <c r="D1862">
        <v>153854</v>
      </c>
      <c r="E1862">
        <v>119932</v>
      </c>
      <c r="F1862">
        <v>110434</v>
      </c>
      <c r="G1862">
        <f>Table1[[#This Row],[m_miasto]]+Table1[[#This Row],[k_miasto]]+Table1[[#This Row],[m_wies]]+Table1[[#This Row],[k_wies]]</f>
        <v>538286</v>
      </c>
      <c r="H1862">
        <f>Table1[[#This Row],[m_miasto]]+Table1[[#This Row],[k_miasto]]</f>
        <v>307920</v>
      </c>
      <c r="I1862">
        <f>Table1[[#This Row],[m_wies]]+Table1[[#This Row],[k_wies]]</f>
        <v>230366</v>
      </c>
      <c r="J1862" s="1">
        <f>Table1[[#This Row],[m_miasto]]*Table1[[#This Row],[wiek]]</f>
        <v>6470772</v>
      </c>
      <c r="K1862" s="1">
        <f>Table1[[#This Row],[m_miasto]]+Table1[[#This Row],[m_wies]]-Table1[[#This Row],[k_miasto]]-Table1[[#This Row],[k_wies]]</f>
        <v>9710</v>
      </c>
      <c r="L1862" s="1" cm="1">
        <f t="array" ref="L1862">_xlfn.IFS(A1861&lt;&gt;Table1[[#This Row],[rok]],0,AND(L1861=0, Table1[[#This Row],[Column1]]&lt;0),Table1[[#This Row],[wiek]]*Table1[[#This Row],[rok]],L1861&lt;&gt;0,L1861,L1861=0,L1861)</f>
        <v>0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x14ac:dyDescent="0.3">
      <c r="A1863">
        <v>2031</v>
      </c>
      <c r="B1863">
        <v>43</v>
      </c>
      <c r="C1863">
        <v>158933</v>
      </c>
      <c r="D1863">
        <v>160633</v>
      </c>
      <c r="E1863">
        <v>122017</v>
      </c>
      <c r="F1863">
        <v>112349</v>
      </c>
      <c r="G1863">
        <f>Table1[[#This Row],[m_miasto]]+Table1[[#This Row],[k_miasto]]+Table1[[#This Row],[m_wies]]+Table1[[#This Row],[k_wies]]</f>
        <v>553932</v>
      </c>
      <c r="H1863">
        <f>Table1[[#This Row],[m_miasto]]+Table1[[#This Row],[k_miasto]]</f>
        <v>319566</v>
      </c>
      <c r="I1863">
        <f>Table1[[#This Row],[m_wies]]+Table1[[#This Row],[k_wies]]</f>
        <v>234366</v>
      </c>
      <c r="J1863" s="1">
        <f>Table1[[#This Row],[m_miasto]]*Table1[[#This Row],[wiek]]</f>
        <v>6834119</v>
      </c>
      <c r="K1863" s="1">
        <f>Table1[[#This Row],[m_miasto]]+Table1[[#This Row],[m_wies]]-Table1[[#This Row],[k_miasto]]-Table1[[#This Row],[k_wies]]</f>
        <v>7968</v>
      </c>
      <c r="L1863" s="1" cm="1">
        <f t="array" ref="L1863">_xlfn.IFS(A1862&lt;&gt;Table1[[#This Row],[rok]],0,AND(L1862=0, Table1[[#This Row],[Column1]]&lt;0),Table1[[#This Row],[wiek]]*Table1[[#This Row],[rok]],L1862&lt;&gt;0,L1862,L1862=0,L1862)</f>
        <v>0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x14ac:dyDescent="0.3">
      <c r="A1864">
        <v>2031</v>
      </c>
      <c r="B1864">
        <v>44</v>
      </c>
      <c r="C1864">
        <v>163504</v>
      </c>
      <c r="D1864">
        <v>164264</v>
      </c>
      <c r="E1864">
        <v>122437</v>
      </c>
      <c r="F1864">
        <v>113004</v>
      </c>
      <c r="G1864">
        <f>Table1[[#This Row],[m_miasto]]+Table1[[#This Row],[k_miasto]]+Table1[[#This Row],[m_wies]]+Table1[[#This Row],[k_wies]]</f>
        <v>563209</v>
      </c>
      <c r="H1864">
        <f>Table1[[#This Row],[m_miasto]]+Table1[[#This Row],[k_miasto]]</f>
        <v>327768</v>
      </c>
      <c r="I1864">
        <f>Table1[[#This Row],[m_wies]]+Table1[[#This Row],[k_wies]]</f>
        <v>235441</v>
      </c>
      <c r="J1864" s="1">
        <f>Table1[[#This Row],[m_miasto]]*Table1[[#This Row],[wiek]]</f>
        <v>7194176</v>
      </c>
      <c r="K1864" s="1">
        <f>Table1[[#This Row],[m_miasto]]+Table1[[#This Row],[m_wies]]-Table1[[#This Row],[k_miasto]]-Table1[[#This Row],[k_wies]]</f>
        <v>8673</v>
      </c>
      <c r="L1864" s="1" cm="1">
        <f t="array" ref="L1864">_xlfn.IFS(A1863&lt;&gt;Table1[[#This Row],[rok]],0,AND(L1863=0, Table1[[#This Row],[Column1]]&lt;0),Table1[[#This Row],[wiek]]*Table1[[#This Row],[rok]],L1863&lt;&gt;0,L1863,L1863=0,L1863)</f>
        <v>0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x14ac:dyDescent="0.3">
      <c r="A1865">
        <v>2031</v>
      </c>
      <c r="B1865">
        <v>45</v>
      </c>
      <c r="C1865">
        <v>171405</v>
      </c>
      <c r="D1865">
        <v>173166</v>
      </c>
      <c r="E1865">
        <v>125039</v>
      </c>
      <c r="F1865">
        <v>117009</v>
      </c>
      <c r="G1865">
        <f>Table1[[#This Row],[m_miasto]]+Table1[[#This Row],[k_miasto]]+Table1[[#This Row],[m_wies]]+Table1[[#This Row],[k_wies]]</f>
        <v>586619</v>
      </c>
      <c r="H1865">
        <f>Table1[[#This Row],[m_miasto]]+Table1[[#This Row],[k_miasto]]</f>
        <v>344571</v>
      </c>
      <c r="I1865">
        <f>Table1[[#This Row],[m_wies]]+Table1[[#This Row],[k_wies]]</f>
        <v>242048</v>
      </c>
      <c r="J1865" s="1">
        <f>Table1[[#This Row],[m_miasto]]*Table1[[#This Row],[wiek]]</f>
        <v>7713225</v>
      </c>
      <c r="K1865" s="1">
        <f>Table1[[#This Row],[m_miasto]]+Table1[[#This Row],[m_wies]]-Table1[[#This Row],[k_miasto]]-Table1[[#This Row],[k_wies]]</f>
        <v>6269</v>
      </c>
      <c r="L1865" s="1" cm="1">
        <f t="array" ref="L1865">_xlfn.IFS(A1864&lt;&gt;Table1[[#This Row],[rok]],0,AND(L1864=0, Table1[[#This Row],[Column1]]&lt;0),Table1[[#This Row],[wiek]]*Table1[[#This Row],[rok]],L1864&lt;&gt;0,L1864,L1864=0,L1864)</f>
        <v>0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x14ac:dyDescent="0.3">
      <c r="A1866">
        <v>2031</v>
      </c>
      <c r="B1866">
        <v>46</v>
      </c>
      <c r="C1866">
        <v>181940</v>
      </c>
      <c r="D1866">
        <v>184110</v>
      </c>
      <c r="E1866">
        <v>130742</v>
      </c>
      <c r="F1866">
        <v>122437</v>
      </c>
      <c r="G1866">
        <f>Table1[[#This Row],[m_miasto]]+Table1[[#This Row],[k_miasto]]+Table1[[#This Row],[m_wies]]+Table1[[#This Row],[k_wies]]</f>
        <v>619229</v>
      </c>
      <c r="H1866">
        <f>Table1[[#This Row],[m_miasto]]+Table1[[#This Row],[k_miasto]]</f>
        <v>366050</v>
      </c>
      <c r="I1866">
        <f>Table1[[#This Row],[m_wies]]+Table1[[#This Row],[k_wies]]</f>
        <v>253179</v>
      </c>
      <c r="J1866" s="1">
        <f>Table1[[#This Row],[m_miasto]]*Table1[[#This Row],[wiek]]</f>
        <v>8369240</v>
      </c>
      <c r="K1866" s="1">
        <f>Table1[[#This Row],[m_miasto]]+Table1[[#This Row],[m_wies]]-Table1[[#This Row],[k_miasto]]-Table1[[#This Row],[k_wies]]</f>
        <v>6135</v>
      </c>
      <c r="L1866" s="1" cm="1">
        <f t="array" ref="L1866">_xlfn.IFS(A1865&lt;&gt;Table1[[#This Row],[rok]],0,AND(L1865=0, Table1[[#This Row],[Column1]]&lt;0),Table1[[#This Row],[wiek]]*Table1[[#This Row],[rok]],L1865&lt;&gt;0,L1865,L1865=0,L1865)</f>
        <v>0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x14ac:dyDescent="0.3">
      <c r="A1867">
        <v>2031</v>
      </c>
      <c r="B1867">
        <v>47</v>
      </c>
      <c r="C1867">
        <v>189128</v>
      </c>
      <c r="D1867">
        <v>190765</v>
      </c>
      <c r="E1867">
        <v>132522</v>
      </c>
      <c r="F1867">
        <v>124721</v>
      </c>
      <c r="G1867">
        <f>Table1[[#This Row],[m_miasto]]+Table1[[#This Row],[k_miasto]]+Table1[[#This Row],[m_wies]]+Table1[[#This Row],[k_wies]]</f>
        <v>637136</v>
      </c>
      <c r="H1867">
        <f>Table1[[#This Row],[m_miasto]]+Table1[[#This Row],[k_miasto]]</f>
        <v>379893</v>
      </c>
      <c r="I1867">
        <f>Table1[[#This Row],[m_wies]]+Table1[[#This Row],[k_wies]]</f>
        <v>257243</v>
      </c>
      <c r="J1867" s="1">
        <f>Table1[[#This Row],[m_miasto]]*Table1[[#This Row],[wiek]]</f>
        <v>8889016</v>
      </c>
      <c r="K1867" s="1">
        <f>Table1[[#This Row],[m_miasto]]+Table1[[#This Row],[m_wies]]-Table1[[#This Row],[k_miasto]]-Table1[[#This Row],[k_wies]]</f>
        <v>6164</v>
      </c>
      <c r="L1867" s="1" cm="1">
        <f t="array" ref="L1867">_xlfn.IFS(A1866&lt;&gt;Table1[[#This Row],[rok]],0,AND(L1866=0, Table1[[#This Row],[Column1]]&lt;0),Table1[[#This Row],[wiek]]*Table1[[#This Row],[rok]],L1866&lt;&gt;0,L1866,L1866=0,L1866)</f>
        <v>0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x14ac:dyDescent="0.3">
      <c r="A1868">
        <v>2031</v>
      </c>
      <c r="B1868">
        <v>48</v>
      </c>
      <c r="C1868">
        <v>194305</v>
      </c>
      <c r="D1868">
        <v>197305</v>
      </c>
      <c r="E1868">
        <v>134728</v>
      </c>
      <c r="F1868">
        <v>128139</v>
      </c>
      <c r="G1868">
        <f>Table1[[#This Row],[m_miasto]]+Table1[[#This Row],[k_miasto]]+Table1[[#This Row],[m_wies]]+Table1[[#This Row],[k_wies]]</f>
        <v>654477</v>
      </c>
      <c r="H1868">
        <f>Table1[[#This Row],[m_miasto]]+Table1[[#This Row],[k_miasto]]</f>
        <v>391610</v>
      </c>
      <c r="I1868">
        <f>Table1[[#This Row],[m_wies]]+Table1[[#This Row],[k_wies]]</f>
        <v>262867</v>
      </c>
      <c r="J1868" s="1">
        <f>Table1[[#This Row],[m_miasto]]*Table1[[#This Row],[wiek]]</f>
        <v>9326640</v>
      </c>
      <c r="K1868" s="1">
        <f>Table1[[#This Row],[m_miasto]]+Table1[[#This Row],[m_wies]]-Table1[[#This Row],[k_miasto]]-Table1[[#This Row],[k_wies]]</f>
        <v>3589</v>
      </c>
      <c r="L1868" s="1" cm="1">
        <f t="array" ref="L1868">_xlfn.IFS(A1867&lt;&gt;Table1[[#This Row],[rok]],0,AND(L1867=0, Table1[[#This Row],[Column1]]&lt;0),Table1[[#This Row],[wiek]]*Table1[[#This Row],[rok]],L1867&lt;&gt;0,L1867,L1867=0,L1867)</f>
        <v>0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x14ac:dyDescent="0.3">
      <c r="A1869">
        <v>2031</v>
      </c>
      <c r="B1869">
        <v>49</v>
      </c>
      <c r="C1869">
        <v>186999</v>
      </c>
      <c r="D1869">
        <v>189709</v>
      </c>
      <c r="E1869">
        <v>131418</v>
      </c>
      <c r="F1869">
        <v>124194</v>
      </c>
      <c r="G1869">
        <f>Table1[[#This Row],[m_miasto]]+Table1[[#This Row],[k_miasto]]+Table1[[#This Row],[m_wies]]+Table1[[#This Row],[k_wies]]</f>
        <v>632320</v>
      </c>
      <c r="H1869">
        <f>Table1[[#This Row],[m_miasto]]+Table1[[#This Row],[k_miasto]]</f>
        <v>376708</v>
      </c>
      <c r="I1869">
        <f>Table1[[#This Row],[m_wies]]+Table1[[#This Row],[k_wies]]</f>
        <v>255612</v>
      </c>
      <c r="J1869" s="1">
        <f>Table1[[#This Row],[m_miasto]]*Table1[[#This Row],[wiek]]</f>
        <v>9162951</v>
      </c>
      <c r="K1869" s="1">
        <f>Table1[[#This Row],[m_miasto]]+Table1[[#This Row],[m_wies]]-Table1[[#This Row],[k_miasto]]-Table1[[#This Row],[k_wies]]</f>
        <v>4514</v>
      </c>
      <c r="L1869" s="1" cm="1">
        <f t="array" ref="L1869">_xlfn.IFS(A1868&lt;&gt;Table1[[#This Row],[rok]],0,AND(L1868=0, Table1[[#This Row],[Column1]]&lt;0),Table1[[#This Row],[wiek]]*Table1[[#This Row],[rok]],L1868&lt;&gt;0,L1868,L1868=0,L1868)</f>
        <v>0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x14ac:dyDescent="0.3">
      <c r="A1870">
        <v>2031</v>
      </c>
      <c r="B1870">
        <v>50</v>
      </c>
      <c r="C1870">
        <v>178129</v>
      </c>
      <c r="D1870">
        <v>182772</v>
      </c>
      <c r="E1870">
        <v>124504</v>
      </c>
      <c r="F1870">
        <v>118253</v>
      </c>
      <c r="G1870">
        <f>Table1[[#This Row],[m_miasto]]+Table1[[#This Row],[k_miasto]]+Table1[[#This Row],[m_wies]]+Table1[[#This Row],[k_wies]]</f>
        <v>603658</v>
      </c>
      <c r="H1870">
        <f>Table1[[#This Row],[m_miasto]]+Table1[[#This Row],[k_miasto]]</f>
        <v>360901</v>
      </c>
      <c r="I1870">
        <f>Table1[[#This Row],[m_wies]]+Table1[[#This Row],[k_wies]]</f>
        <v>242757</v>
      </c>
      <c r="J1870" s="1">
        <f>Table1[[#This Row],[m_miasto]]*Table1[[#This Row],[wiek]]</f>
        <v>8906450</v>
      </c>
      <c r="K1870" s="1">
        <f>Table1[[#This Row],[m_miasto]]+Table1[[#This Row],[m_wies]]-Table1[[#This Row],[k_miasto]]-Table1[[#This Row],[k_wies]]</f>
        <v>1608</v>
      </c>
      <c r="L1870" s="1" cm="1">
        <f t="array" ref="L1870">_xlfn.IFS(A1869&lt;&gt;Table1[[#This Row],[rok]],0,AND(L1869=0, Table1[[#This Row],[Column1]]&lt;0),Table1[[#This Row],[wiek]]*Table1[[#This Row],[rok]],L1869&lt;&gt;0,L1869,L1869=0,L1869)</f>
        <v>0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x14ac:dyDescent="0.3">
      <c r="A1871">
        <v>2031</v>
      </c>
      <c r="B1871">
        <v>51</v>
      </c>
      <c r="C1871">
        <v>180652</v>
      </c>
      <c r="D1871">
        <v>185406</v>
      </c>
      <c r="E1871">
        <v>125960</v>
      </c>
      <c r="F1871">
        <v>120887</v>
      </c>
      <c r="G1871">
        <f>Table1[[#This Row],[m_miasto]]+Table1[[#This Row],[k_miasto]]+Table1[[#This Row],[m_wies]]+Table1[[#This Row],[k_wies]]</f>
        <v>612905</v>
      </c>
      <c r="H1871">
        <f>Table1[[#This Row],[m_miasto]]+Table1[[#This Row],[k_miasto]]</f>
        <v>366058</v>
      </c>
      <c r="I1871">
        <f>Table1[[#This Row],[m_wies]]+Table1[[#This Row],[k_wies]]</f>
        <v>246847</v>
      </c>
      <c r="J1871" s="1">
        <f>Table1[[#This Row],[m_miasto]]*Table1[[#This Row],[wiek]]</f>
        <v>9213252</v>
      </c>
      <c r="K1871" s="1">
        <f>Table1[[#This Row],[m_miasto]]+Table1[[#This Row],[m_wies]]-Table1[[#This Row],[k_miasto]]-Table1[[#This Row],[k_wies]]</f>
        <v>319</v>
      </c>
      <c r="L1871" s="1" cm="1">
        <f t="array" ref="L1871">_xlfn.IFS(A1870&lt;&gt;Table1[[#This Row],[rok]],0,AND(L1870=0, Table1[[#This Row],[Column1]]&lt;0),Table1[[#This Row],[wiek]]*Table1[[#This Row],[rok]],L1870&lt;&gt;0,L1870,L1870=0,L1870)</f>
        <v>0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x14ac:dyDescent="0.3">
      <c r="A1872">
        <v>2031</v>
      </c>
      <c r="B1872">
        <v>52</v>
      </c>
      <c r="C1872">
        <v>179601</v>
      </c>
      <c r="D1872">
        <v>183401</v>
      </c>
      <c r="E1872">
        <v>124515</v>
      </c>
      <c r="F1872">
        <v>119258</v>
      </c>
      <c r="G1872">
        <f>Table1[[#This Row],[m_miasto]]+Table1[[#This Row],[k_miasto]]+Table1[[#This Row],[m_wies]]+Table1[[#This Row],[k_wies]]</f>
        <v>606775</v>
      </c>
      <c r="H1872">
        <f>Table1[[#This Row],[m_miasto]]+Table1[[#This Row],[k_miasto]]</f>
        <v>363002</v>
      </c>
      <c r="I1872">
        <f>Table1[[#This Row],[m_wies]]+Table1[[#This Row],[k_wies]]</f>
        <v>243773</v>
      </c>
      <c r="J1872" s="1">
        <f>Table1[[#This Row],[m_miasto]]*Table1[[#This Row],[wiek]]</f>
        <v>9339252</v>
      </c>
      <c r="K1872" s="1">
        <f>Table1[[#This Row],[m_miasto]]+Table1[[#This Row],[m_wies]]-Table1[[#This Row],[k_miasto]]-Table1[[#This Row],[k_wies]]</f>
        <v>1457</v>
      </c>
      <c r="L1872" s="1" cm="1">
        <f t="array" ref="L1872">_xlfn.IFS(A1871&lt;&gt;Table1[[#This Row],[rok]],0,AND(L1871=0, Table1[[#This Row],[Column1]]&lt;0),Table1[[#This Row],[wiek]]*Table1[[#This Row],[rok]],L1871&lt;&gt;0,L1871,L1871=0,L1871)</f>
        <v>0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x14ac:dyDescent="0.3">
      <c r="A1873">
        <v>2031</v>
      </c>
      <c r="B1873">
        <v>53</v>
      </c>
      <c r="C1873">
        <v>172577</v>
      </c>
      <c r="D1873">
        <v>177607</v>
      </c>
      <c r="E1873">
        <v>120816</v>
      </c>
      <c r="F1873">
        <v>116500</v>
      </c>
      <c r="G1873">
        <f>Table1[[#This Row],[m_miasto]]+Table1[[#This Row],[k_miasto]]+Table1[[#This Row],[m_wies]]+Table1[[#This Row],[k_wies]]</f>
        <v>587500</v>
      </c>
      <c r="H1873">
        <f>Table1[[#This Row],[m_miasto]]+Table1[[#This Row],[k_miasto]]</f>
        <v>350184</v>
      </c>
      <c r="I1873">
        <f>Table1[[#This Row],[m_wies]]+Table1[[#This Row],[k_wies]]</f>
        <v>237316</v>
      </c>
      <c r="J1873" s="1">
        <f>Table1[[#This Row],[m_miasto]]*Table1[[#This Row],[wiek]]</f>
        <v>9146581</v>
      </c>
      <c r="K1873" s="1">
        <f>Table1[[#This Row],[m_miasto]]+Table1[[#This Row],[m_wies]]-Table1[[#This Row],[k_miasto]]-Table1[[#This Row],[k_wies]]</f>
        <v>-714</v>
      </c>
      <c r="L1873" s="1" cm="1">
        <f t="array" ref="L1873">_xlfn.IFS(A1872&lt;&gt;Table1[[#This Row],[rok]],0,AND(L1872=0, Table1[[#This Row],[Column1]]&lt;0),Table1[[#This Row],[wiek]]*Table1[[#This Row],[rok]],L1872&lt;&gt;0,L1872,L1872=0,L1872)</f>
        <v>107643</v>
      </c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x14ac:dyDescent="0.3">
      <c r="A1874">
        <v>2031</v>
      </c>
      <c r="B1874">
        <v>54</v>
      </c>
      <c r="C1874">
        <v>169472</v>
      </c>
      <c r="D1874">
        <v>175369</v>
      </c>
      <c r="E1874">
        <v>120031</v>
      </c>
      <c r="F1874">
        <v>115553</v>
      </c>
      <c r="G1874">
        <f>Table1[[#This Row],[m_miasto]]+Table1[[#This Row],[k_miasto]]+Table1[[#This Row],[m_wies]]+Table1[[#This Row],[k_wies]]</f>
        <v>580425</v>
      </c>
      <c r="H1874">
        <f>Table1[[#This Row],[m_miasto]]+Table1[[#This Row],[k_miasto]]</f>
        <v>344841</v>
      </c>
      <c r="I1874">
        <f>Table1[[#This Row],[m_wies]]+Table1[[#This Row],[k_wies]]</f>
        <v>235584</v>
      </c>
      <c r="J1874" s="1">
        <f>Table1[[#This Row],[m_miasto]]*Table1[[#This Row],[wiek]]</f>
        <v>9151488</v>
      </c>
      <c r="K1874" s="1">
        <f>Table1[[#This Row],[m_miasto]]+Table1[[#This Row],[m_wies]]-Table1[[#This Row],[k_miasto]]-Table1[[#This Row],[k_wies]]</f>
        <v>-1419</v>
      </c>
      <c r="L1874" s="1" cm="1">
        <f t="array" ref="L1874">_xlfn.IFS(A1873&lt;&gt;Table1[[#This Row],[rok]],0,AND(L1873=0, Table1[[#This Row],[Column1]]&lt;0),Table1[[#This Row],[wiek]]*Table1[[#This Row],[rok]],L1873&lt;&gt;0,L1873,L1873=0,L1873)</f>
        <v>107643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x14ac:dyDescent="0.3">
      <c r="A1875">
        <v>2031</v>
      </c>
      <c r="B1875">
        <v>55</v>
      </c>
      <c r="C1875">
        <v>167707</v>
      </c>
      <c r="D1875">
        <v>175784</v>
      </c>
      <c r="E1875">
        <v>120426</v>
      </c>
      <c r="F1875">
        <v>115952</v>
      </c>
      <c r="G1875">
        <f>Table1[[#This Row],[m_miasto]]+Table1[[#This Row],[k_miasto]]+Table1[[#This Row],[m_wies]]+Table1[[#This Row],[k_wies]]</f>
        <v>579869</v>
      </c>
      <c r="H1875">
        <f>Table1[[#This Row],[m_miasto]]+Table1[[#This Row],[k_miasto]]</f>
        <v>343491</v>
      </c>
      <c r="I1875">
        <f>Table1[[#This Row],[m_wies]]+Table1[[#This Row],[k_wies]]</f>
        <v>236378</v>
      </c>
      <c r="J1875" s="1">
        <f>Table1[[#This Row],[m_miasto]]*Table1[[#This Row],[wiek]]</f>
        <v>9223885</v>
      </c>
      <c r="K1875" s="1">
        <f>Table1[[#This Row],[m_miasto]]+Table1[[#This Row],[m_wies]]-Table1[[#This Row],[k_miasto]]-Table1[[#This Row],[k_wies]]</f>
        <v>-3603</v>
      </c>
      <c r="L1875" s="1" cm="1">
        <f t="array" ref="L1875">_xlfn.IFS(A1874&lt;&gt;Table1[[#This Row],[rok]],0,AND(L1874=0, Table1[[#This Row],[Column1]]&lt;0),Table1[[#This Row],[wiek]]*Table1[[#This Row],[rok]],L1874&lt;&gt;0,L1874,L1874=0,L1874)</f>
        <v>107643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x14ac:dyDescent="0.3">
      <c r="A1876">
        <v>2031</v>
      </c>
      <c r="B1876">
        <v>56</v>
      </c>
      <c r="C1876">
        <v>159701</v>
      </c>
      <c r="D1876">
        <v>167296</v>
      </c>
      <c r="E1876">
        <v>116544</v>
      </c>
      <c r="F1876">
        <v>113816</v>
      </c>
      <c r="G1876">
        <f>Table1[[#This Row],[m_miasto]]+Table1[[#This Row],[k_miasto]]+Table1[[#This Row],[m_wies]]+Table1[[#This Row],[k_wies]]</f>
        <v>557357</v>
      </c>
      <c r="H1876">
        <f>Table1[[#This Row],[m_miasto]]+Table1[[#This Row],[k_miasto]]</f>
        <v>326997</v>
      </c>
      <c r="I1876">
        <f>Table1[[#This Row],[m_wies]]+Table1[[#This Row],[k_wies]]</f>
        <v>230360</v>
      </c>
      <c r="J1876" s="1">
        <f>Table1[[#This Row],[m_miasto]]*Table1[[#This Row],[wiek]]</f>
        <v>8943256</v>
      </c>
      <c r="K1876" s="1">
        <f>Table1[[#This Row],[m_miasto]]+Table1[[#This Row],[m_wies]]-Table1[[#This Row],[k_miasto]]-Table1[[#This Row],[k_wies]]</f>
        <v>-4867</v>
      </c>
      <c r="L1876" s="1" cm="1">
        <f t="array" ref="L1876">_xlfn.IFS(A1875&lt;&gt;Table1[[#This Row],[rok]],0,AND(L1875=0, Table1[[#This Row],[Column1]]&lt;0),Table1[[#This Row],[wiek]]*Table1[[#This Row],[rok]],L1875&lt;&gt;0,L1875,L1875=0,L1875)</f>
        <v>107643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x14ac:dyDescent="0.3">
      <c r="A1877">
        <v>2031</v>
      </c>
      <c r="B1877">
        <v>57</v>
      </c>
      <c r="C1877">
        <v>151358</v>
      </c>
      <c r="D1877">
        <v>159354</v>
      </c>
      <c r="E1877">
        <v>113462</v>
      </c>
      <c r="F1877">
        <v>110463</v>
      </c>
      <c r="G1877">
        <f>Table1[[#This Row],[m_miasto]]+Table1[[#This Row],[k_miasto]]+Table1[[#This Row],[m_wies]]+Table1[[#This Row],[k_wies]]</f>
        <v>534637</v>
      </c>
      <c r="H1877">
        <f>Table1[[#This Row],[m_miasto]]+Table1[[#This Row],[k_miasto]]</f>
        <v>310712</v>
      </c>
      <c r="I1877">
        <f>Table1[[#This Row],[m_wies]]+Table1[[#This Row],[k_wies]]</f>
        <v>223925</v>
      </c>
      <c r="J1877" s="1">
        <f>Table1[[#This Row],[m_miasto]]*Table1[[#This Row],[wiek]]</f>
        <v>8627406</v>
      </c>
      <c r="K1877" s="1">
        <f>Table1[[#This Row],[m_miasto]]+Table1[[#This Row],[m_wies]]-Table1[[#This Row],[k_miasto]]-Table1[[#This Row],[k_wies]]</f>
        <v>-4997</v>
      </c>
      <c r="L1877" s="1" cm="1">
        <f t="array" ref="L1877">_xlfn.IFS(A1876&lt;&gt;Table1[[#This Row],[rok]],0,AND(L1876=0, Table1[[#This Row],[Column1]]&lt;0),Table1[[#This Row],[wiek]]*Table1[[#This Row],[rok]],L1876&lt;&gt;0,L1876,L1876=0,L1876)</f>
        <v>107643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x14ac:dyDescent="0.3">
      <c r="A1878">
        <v>2031</v>
      </c>
      <c r="B1878">
        <v>58</v>
      </c>
      <c r="C1878">
        <v>142988</v>
      </c>
      <c r="D1878">
        <v>151966</v>
      </c>
      <c r="E1878">
        <v>108781</v>
      </c>
      <c r="F1878">
        <v>107184</v>
      </c>
      <c r="G1878">
        <f>Table1[[#This Row],[m_miasto]]+Table1[[#This Row],[k_miasto]]+Table1[[#This Row],[m_wies]]+Table1[[#This Row],[k_wies]]</f>
        <v>510919</v>
      </c>
      <c r="H1878">
        <f>Table1[[#This Row],[m_miasto]]+Table1[[#This Row],[k_miasto]]</f>
        <v>294954</v>
      </c>
      <c r="I1878">
        <f>Table1[[#This Row],[m_wies]]+Table1[[#This Row],[k_wies]]</f>
        <v>215965</v>
      </c>
      <c r="J1878" s="1">
        <f>Table1[[#This Row],[m_miasto]]*Table1[[#This Row],[wiek]]</f>
        <v>8293304</v>
      </c>
      <c r="K1878" s="1">
        <f>Table1[[#This Row],[m_miasto]]+Table1[[#This Row],[m_wies]]-Table1[[#This Row],[k_miasto]]-Table1[[#This Row],[k_wies]]</f>
        <v>-7381</v>
      </c>
      <c r="L1878" s="1" cm="1">
        <f t="array" ref="L1878">_xlfn.IFS(A1877&lt;&gt;Table1[[#This Row],[rok]],0,AND(L1877=0, Table1[[#This Row],[Column1]]&lt;0),Table1[[#This Row],[wiek]]*Table1[[#This Row],[rok]],L1877&lt;&gt;0,L1877,L1877=0,L1877)</f>
        <v>107643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x14ac:dyDescent="0.3">
      <c r="A1879">
        <v>2031</v>
      </c>
      <c r="B1879">
        <v>59</v>
      </c>
      <c r="C1879">
        <v>135975</v>
      </c>
      <c r="D1879">
        <v>145012</v>
      </c>
      <c r="E1879">
        <v>104548</v>
      </c>
      <c r="F1879">
        <v>103655</v>
      </c>
      <c r="G1879">
        <f>Table1[[#This Row],[m_miasto]]+Table1[[#This Row],[k_miasto]]+Table1[[#This Row],[m_wies]]+Table1[[#This Row],[k_wies]]</f>
        <v>489190</v>
      </c>
      <c r="H1879">
        <f>Table1[[#This Row],[m_miasto]]+Table1[[#This Row],[k_miasto]]</f>
        <v>280987</v>
      </c>
      <c r="I1879">
        <f>Table1[[#This Row],[m_wies]]+Table1[[#This Row],[k_wies]]</f>
        <v>208203</v>
      </c>
      <c r="J1879" s="1">
        <f>Table1[[#This Row],[m_miasto]]*Table1[[#This Row],[wiek]]</f>
        <v>8022525</v>
      </c>
      <c r="K1879" s="1">
        <f>Table1[[#This Row],[m_miasto]]+Table1[[#This Row],[m_wies]]-Table1[[#This Row],[k_miasto]]-Table1[[#This Row],[k_wies]]</f>
        <v>-8144</v>
      </c>
      <c r="L1879" s="1" cm="1">
        <f t="array" ref="L1879">_xlfn.IFS(A1878&lt;&gt;Table1[[#This Row],[rok]],0,AND(L1878=0, Table1[[#This Row],[Column1]]&lt;0),Table1[[#This Row],[wiek]]*Table1[[#This Row],[rok]],L1878&lt;&gt;0,L1878,L1878=0,L1878)</f>
        <v>107643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x14ac:dyDescent="0.3">
      <c r="A1880">
        <v>2031</v>
      </c>
      <c r="B1880">
        <v>60</v>
      </c>
      <c r="C1880">
        <v>127501</v>
      </c>
      <c r="D1880">
        <v>138695</v>
      </c>
      <c r="E1880">
        <v>100486</v>
      </c>
      <c r="F1880">
        <v>100327</v>
      </c>
      <c r="G1880">
        <f>Table1[[#This Row],[m_miasto]]+Table1[[#This Row],[k_miasto]]+Table1[[#This Row],[m_wies]]+Table1[[#This Row],[k_wies]]</f>
        <v>467009</v>
      </c>
      <c r="H1880">
        <f>Table1[[#This Row],[m_miasto]]+Table1[[#This Row],[k_miasto]]</f>
        <v>266196</v>
      </c>
      <c r="I1880">
        <f>Table1[[#This Row],[m_wies]]+Table1[[#This Row],[k_wies]]</f>
        <v>200813</v>
      </c>
      <c r="J1880" s="1">
        <f>Table1[[#This Row],[m_miasto]]*Table1[[#This Row],[wiek]]</f>
        <v>7650060</v>
      </c>
      <c r="K1880" s="1">
        <f>Table1[[#This Row],[m_miasto]]+Table1[[#This Row],[m_wies]]-Table1[[#This Row],[k_miasto]]-Table1[[#This Row],[k_wies]]</f>
        <v>-11035</v>
      </c>
      <c r="L1880" s="1" cm="1">
        <f t="array" ref="L1880">_xlfn.IFS(A1879&lt;&gt;Table1[[#This Row],[rok]],0,AND(L1879=0, Table1[[#This Row],[Column1]]&lt;0),Table1[[#This Row],[wiek]]*Table1[[#This Row],[rok]],L1879&lt;&gt;0,L1879,L1879=0,L1879)</f>
        <v>107643</v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x14ac:dyDescent="0.3">
      <c r="A1881">
        <v>2031</v>
      </c>
      <c r="B1881">
        <v>61</v>
      </c>
      <c r="C1881">
        <v>122649</v>
      </c>
      <c r="D1881">
        <v>134283</v>
      </c>
      <c r="E1881">
        <v>96823</v>
      </c>
      <c r="F1881">
        <v>95971</v>
      </c>
      <c r="G1881">
        <f>Table1[[#This Row],[m_miasto]]+Table1[[#This Row],[k_miasto]]+Table1[[#This Row],[m_wies]]+Table1[[#This Row],[k_wies]]</f>
        <v>449726</v>
      </c>
      <c r="H1881">
        <f>Table1[[#This Row],[m_miasto]]+Table1[[#This Row],[k_miasto]]</f>
        <v>256932</v>
      </c>
      <c r="I1881">
        <f>Table1[[#This Row],[m_wies]]+Table1[[#This Row],[k_wies]]</f>
        <v>192794</v>
      </c>
      <c r="J1881" s="1">
        <f>Table1[[#This Row],[m_miasto]]*Table1[[#This Row],[wiek]]</f>
        <v>7481589</v>
      </c>
      <c r="K1881" s="1">
        <f>Table1[[#This Row],[m_miasto]]+Table1[[#This Row],[m_wies]]-Table1[[#This Row],[k_miasto]]-Table1[[#This Row],[k_wies]]</f>
        <v>-10782</v>
      </c>
      <c r="L1881" s="1" cm="1">
        <f t="array" ref="L1881">_xlfn.IFS(A1880&lt;&gt;Table1[[#This Row],[rok]],0,AND(L1880=0, Table1[[#This Row],[Column1]]&lt;0),Table1[[#This Row],[wiek]]*Table1[[#This Row],[rok]],L1880&lt;&gt;0,L1880,L1880=0,L1880)</f>
        <v>107643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x14ac:dyDescent="0.3">
      <c r="A1882">
        <v>2031</v>
      </c>
      <c r="B1882">
        <v>62</v>
      </c>
      <c r="C1882">
        <v>115364</v>
      </c>
      <c r="D1882">
        <v>128362</v>
      </c>
      <c r="E1882">
        <v>92810</v>
      </c>
      <c r="F1882">
        <v>93424</v>
      </c>
      <c r="G1882">
        <f>Table1[[#This Row],[m_miasto]]+Table1[[#This Row],[k_miasto]]+Table1[[#This Row],[m_wies]]+Table1[[#This Row],[k_wies]]</f>
        <v>429960</v>
      </c>
      <c r="H1882">
        <f>Table1[[#This Row],[m_miasto]]+Table1[[#This Row],[k_miasto]]</f>
        <v>243726</v>
      </c>
      <c r="I1882">
        <f>Table1[[#This Row],[m_wies]]+Table1[[#This Row],[k_wies]]</f>
        <v>186234</v>
      </c>
      <c r="J1882" s="1">
        <f>Table1[[#This Row],[m_miasto]]*Table1[[#This Row],[wiek]]</f>
        <v>7152568</v>
      </c>
      <c r="K1882" s="1">
        <f>Table1[[#This Row],[m_miasto]]+Table1[[#This Row],[m_wies]]-Table1[[#This Row],[k_miasto]]-Table1[[#This Row],[k_wies]]</f>
        <v>-13612</v>
      </c>
      <c r="L1882" s="1" cm="1">
        <f t="array" ref="L1882">_xlfn.IFS(A1881&lt;&gt;Table1[[#This Row],[rok]],0,AND(L1881=0, Table1[[#This Row],[Column1]]&lt;0),Table1[[#This Row],[wiek]]*Table1[[#This Row],[rok]],L1881&lt;&gt;0,L1881,L1881=0,L1881)</f>
        <v>107643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x14ac:dyDescent="0.3">
      <c r="A1883">
        <v>2031</v>
      </c>
      <c r="B1883">
        <v>63</v>
      </c>
      <c r="C1883">
        <v>111621</v>
      </c>
      <c r="D1883">
        <v>125715</v>
      </c>
      <c r="E1883">
        <v>90548</v>
      </c>
      <c r="F1883">
        <v>91197</v>
      </c>
      <c r="G1883">
        <f>Table1[[#This Row],[m_miasto]]+Table1[[#This Row],[k_miasto]]+Table1[[#This Row],[m_wies]]+Table1[[#This Row],[k_wies]]</f>
        <v>419081</v>
      </c>
      <c r="H1883">
        <f>Table1[[#This Row],[m_miasto]]+Table1[[#This Row],[k_miasto]]</f>
        <v>237336</v>
      </c>
      <c r="I1883">
        <f>Table1[[#This Row],[m_wies]]+Table1[[#This Row],[k_wies]]</f>
        <v>181745</v>
      </c>
      <c r="J1883" s="1">
        <f>Table1[[#This Row],[m_miasto]]*Table1[[#This Row],[wiek]]</f>
        <v>7032123</v>
      </c>
      <c r="K1883" s="1">
        <f>Table1[[#This Row],[m_miasto]]+Table1[[#This Row],[m_wies]]-Table1[[#This Row],[k_miasto]]-Table1[[#This Row],[k_wies]]</f>
        <v>-14743</v>
      </c>
      <c r="L1883" s="1" cm="1">
        <f t="array" ref="L1883">_xlfn.IFS(A1882&lt;&gt;Table1[[#This Row],[rok]],0,AND(L1882=0, Table1[[#This Row],[Column1]]&lt;0),Table1[[#This Row],[wiek]]*Table1[[#This Row],[rok]],L1882&lt;&gt;0,L1882,L1882=0,L1882)</f>
        <v>107643</v>
      </c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x14ac:dyDescent="0.3">
      <c r="A1884">
        <v>2031</v>
      </c>
      <c r="B1884">
        <v>64</v>
      </c>
      <c r="C1884">
        <v>108308</v>
      </c>
      <c r="D1884">
        <v>124344</v>
      </c>
      <c r="E1884">
        <v>89050</v>
      </c>
      <c r="F1884">
        <v>89731</v>
      </c>
      <c r="G1884">
        <f>Table1[[#This Row],[m_miasto]]+Table1[[#This Row],[k_miasto]]+Table1[[#This Row],[m_wies]]+Table1[[#This Row],[k_wies]]</f>
        <v>411433</v>
      </c>
      <c r="H1884">
        <f>Table1[[#This Row],[m_miasto]]+Table1[[#This Row],[k_miasto]]</f>
        <v>232652</v>
      </c>
      <c r="I1884">
        <f>Table1[[#This Row],[m_wies]]+Table1[[#This Row],[k_wies]]</f>
        <v>178781</v>
      </c>
      <c r="J1884" s="1">
        <f>Table1[[#This Row],[m_miasto]]*Table1[[#This Row],[wiek]]</f>
        <v>6931712</v>
      </c>
      <c r="K1884" s="1">
        <f>Table1[[#This Row],[m_miasto]]+Table1[[#This Row],[m_wies]]-Table1[[#This Row],[k_miasto]]-Table1[[#This Row],[k_wies]]</f>
        <v>-16717</v>
      </c>
      <c r="L1884" s="1" cm="1">
        <f t="array" ref="L1884">_xlfn.IFS(A1883&lt;&gt;Table1[[#This Row],[rok]],0,AND(L1883=0, Table1[[#This Row],[Column1]]&lt;0),Table1[[#This Row],[wiek]]*Table1[[#This Row],[rok]],L1883&lt;&gt;0,L1883,L1883=0,L1883)</f>
        <v>107643</v>
      </c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x14ac:dyDescent="0.3">
      <c r="A1885">
        <v>2031</v>
      </c>
      <c r="B1885">
        <v>65</v>
      </c>
      <c r="C1885">
        <v>107627</v>
      </c>
      <c r="D1885">
        <v>125868</v>
      </c>
      <c r="E1885">
        <v>87671</v>
      </c>
      <c r="F1885">
        <v>88560</v>
      </c>
      <c r="G1885">
        <f>Table1[[#This Row],[m_miasto]]+Table1[[#This Row],[k_miasto]]+Table1[[#This Row],[m_wies]]+Table1[[#This Row],[k_wies]]</f>
        <v>409726</v>
      </c>
      <c r="H1885">
        <f>Table1[[#This Row],[m_miasto]]+Table1[[#This Row],[k_miasto]]</f>
        <v>233495</v>
      </c>
      <c r="I1885">
        <f>Table1[[#This Row],[m_wies]]+Table1[[#This Row],[k_wies]]</f>
        <v>176231</v>
      </c>
      <c r="J1885" s="1">
        <f>Table1[[#This Row],[m_miasto]]*Table1[[#This Row],[wiek]]</f>
        <v>6995755</v>
      </c>
      <c r="K1885" s="1">
        <f>Table1[[#This Row],[m_miasto]]+Table1[[#This Row],[m_wies]]-Table1[[#This Row],[k_miasto]]-Table1[[#This Row],[k_wies]]</f>
        <v>-19130</v>
      </c>
      <c r="L1885" s="1" cm="1">
        <f t="array" ref="L1885">_xlfn.IFS(A1884&lt;&gt;Table1[[#This Row],[rok]],0,AND(L1884=0, Table1[[#This Row],[Column1]]&lt;0),Table1[[#This Row],[wiek]]*Table1[[#This Row],[rok]],L1884&lt;&gt;0,L1884,L1884=0,L1884)</f>
        <v>107643</v>
      </c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x14ac:dyDescent="0.3">
      <c r="A1886">
        <v>2031</v>
      </c>
      <c r="B1886">
        <v>66</v>
      </c>
      <c r="C1886">
        <v>107110</v>
      </c>
      <c r="D1886">
        <v>127318</v>
      </c>
      <c r="E1886">
        <v>87244</v>
      </c>
      <c r="F1886">
        <v>88535</v>
      </c>
      <c r="G1886">
        <f>Table1[[#This Row],[m_miasto]]+Table1[[#This Row],[k_miasto]]+Table1[[#This Row],[m_wies]]+Table1[[#This Row],[k_wies]]</f>
        <v>410207</v>
      </c>
      <c r="H1886">
        <f>Table1[[#This Row],[m_miasto]]+Table1[[#This Row],[k_miasto]]</f>
        <v>234428</v>
      </c>
      <c r="I1886">
        <f>Table1[[#This Row],[m_wies]]+Table1[[#This Row],[k_wies]]</f>
        <v>175779</v>
      </c>
      <c r="J1886" s="1">
        <f>Table1[[#This Row],[m_miasto]]*Table1[[#This Row],[wiek]]</f>
        <v>7069260</v>
      </c>
      <c r="K1886" s="1">
        <f>Table1[[#This Row],[m_miasto]]+Table1[[#This Row],[m_wies]]-Table1[[#This Row],[k_miasto]]-Table1[[#This Row],[k_wies]]</f>
        <v>-21499</v>
      </c>
      <c r="L1886" s="1" cm="1">
        <f t="array" ref="L1886">_xlfn.IFS(A1885&lt;&gt;Table1[[#This Row],[rok]],0,AND(L1885=0, Table1[[#This Row],[Column1]]&lt;0),Table1[[#This Row],[wiek]]*Table1[[#This Row],[rok]],L1885&lt;&gt;0,L1885,L1885=0,L1885)</f>
        <v>107643</v>
      </c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x14ac:dyDescent="0.3">
      <c r="A1887">
        <v>2031</v>
      </c>
      <c r="B1887">
        <v>67</v>
      </c>
      <c r="C1887">
        <v>108244</v>
      </c>
      <c r="D1887">
        <v>131122</v>
      </c>
      <c r="E1887">
        <v>86726</v>
      </c>
      <c r="F1887">
        <v>88402</v>
      </c>
      <c r="G1887">
        <f>Table1[[#This Row],[m_miasto]]+Table1[[#This Row],[k_miasto]]+Table1[[#This Row],[m_wies]]+Table1[[#This Row],[k_wies]]</f>
        <v>414494</v>
      </c>
      <c r="H1887">
        <f>Table1[[#This Row],[m_miasto]]+Table1[[#This Row],[k_miasto]]</f>
        <v>239366</v>
      </c>
      <c r="I1887">
        <f>Table1[[#This Row],[m_wies]]+Table1[[#This Row],[k_wies]]</f>
        <v>175128</v>
      </c>
      <c r="J1887" s="1">
        <f>Table1[[#This Row],[m_miasto]]*Table1[[#This Row],[wiek]]</f>
        <v>7252348</v>
      </c>
      <c r="K1887" s="1">
        <f>Table1[[#This Row],[m_miasto]]+Table1[[#This Row],[m_wies]]-Table1[[#This Row],[k_miasto]]-Table1[[#This Row],[k_wies]]</f>
        <v>-24554</v>
      </c>
      <c r="L1887" s="1" cm="1">
        <f t="array" ref="L1887">_xlfn.IFS(A1886&lt;&gt;Table1[[#This Row],[rok]],0,AND(L1886=0, Table1[[#This Row],[Column1]]&lt;0),Table1[[#This Row],[wiek]]*Table1[[#This Row],[rok]],L1886&lt;&gt;0,L1886,L1886=0,L1886)</f>
        <v>107643</v>
      </c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x14ac:dyDescent="0.3">
      <c r="A1888">
        <v>2031</v>
      </c>
      <c r="B1888">
        <v>68</v>
      </c>
      <c r="C1888">
        <v>108404</v>
      </c>
      <c r="D1888">
        <v>134126</v>
      </c>
      <c r="E1888">
        <v>86019</v>
      </c>
      <c r="F1888">
        <v>89334</v>
      </c>
      <c r="G1888">
        <f>Table1[[#This Row],[m_miasto]]+Table1[[#This Row],[k_miasto]]+Table1[[#This Row],[m_wies]]+Table1[[#This Row],[k_wies]]</f>
        <v>417883</v>
      </c>
      <c r="H1888">
        <f>Table1[[#This Row],[m_miasto]]+Table1[[#This Row],[k_miasto]]</f>
        <v>242530</v>
      </c>
      <c r="I1888">
        <f>Table1[[#This Row],[m_wies]]+Table1[[#This Row],[k_wies]]</f>
        <v>175353</v>
      </c>
      <c r="J1888" s="1">
        <f>Table1[[#This Row],[m_miasto]]*Table1[[#This Row],[wiek]]</f>
        <v>7371472</v>
      </c>
      <c r="K1888" s="1">
        <f>Table1[[#This Row],[m_miasto]]+Table1[[#This Row],[m_wies]]-Table1[[#This Row],[k_miasto]]-Table1[[#This Row],[k_wies]]</f>
        <v>-29037</v>
      </c>
      <c r="L1888" s="1" cm="1">
        <f t="array" ref="L1888">_xlfn.IFS(A1887&lt;&gt;Table1[[#This Row],[rok]],0,AND(L1887=0, Table1[[#This Row],[Column1]]&lt;0),Table1[[#This Row],[wiek]]*Table1[[#This Row],[rok]],L1887&lt;&gt;0,L1887,L1887=0,L1887)</f>
        <v>107643</v>
      </c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x14ac:dyDescent="0.3">
      <c r="A1889">
        <v>2031</v>
      </c>
      <c r="B1889">
        <v>69</v>
      </c>
      <c r="C1889">
        <v>107518</v>
      </c>
      <c r="D1889">
        <v>135487</v>
      </c>
      <c r="E1889">
        <v>84376</v>
      </c>
      <c r="F1889">
        <v>88291</v>
      </c>
      <c r="G1889">
        <f>Table1[[#This Row],[m_miasto]]+Table1[[#This Row],[k_miasto]]+Table1[[#This Row],[m_wies]]+Table1[[#This Row],[k_wies]]</f>
        <v>415672</v>
      </c>
      <c r="H1889">
        <f>Table1[[#This Row],[m_miasto]]+Table1[[#This Row],[k_miasto]]</f>
        <v>243005</v>
      </c>
      <c r="I1889">
        <f>Table1[[#This Row],[m_wies]]+Table1[[#This Row],[k_wies]]</f>
        <v>172667</v>
      </c>
      <c r="J1889" s="1">
        <f>Table1[[#This Row],[m_miasto]]*Table1[[#This Row],[wiek]]</f>
        <v>7418742</v>
      </c>
      <c r="K1889" s="1">
        <f>Table1[[#This Row],[m_miasto]]+Table1[[#This Row],[m_wies]]-Table1[[#This Row],[k_miasto]]-Table1[[#This Row],[k_wies]]</f>
        <v>-31884</v>
      </c>
      <c r="L1889" s="1" cm="1">
        <f t="array" ref="L1889">_xlfn.IFS(A1888&lt;&gt;Table1[[#This Row],[rok]],0,AND(L1888=0, Table1[[#This Row],[Column1]]&lt;0),Table1[[#This Row],[wiek]]*Table1[[#This Row],[rok]],L1888&lt;&gt;0,L1888,L1888=0,L1888)</f>
        <v>107643</v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x14ac:dyDescent="0.3">
      <c r="A1890">
        <v>2031</v>
      </c>
      <c r="B1890">
        <v>70</v>
      </c>
      <c r="C1890">
        <v>109769</v>
      </c>
      <c r="D1890">
        <v>142006</v>
      </c>
      <c r="E1890">
        <v>83793</v>
      </c>
      <c r="F1890">
        <v>88971</v>
      </c>
      <c r="G1890">
        <f>Table1[[#This Row],[m_miasto]]+Table1[[#This Row],[k_miasto]]+Table1[[#This Row],[m_wies]]+Table1[[#This Row],[k_wies]]</f>
        <v>424539</v>
      </c>
      <c r="H1890">
        <f>Table1[[#This Row],[m_miasto]]+Table1[[#This Row],[k_miasto]]</f>
        <v>251775</v>
      </c>
      <c r="I1890">
        <f>Table1[[#This Row],[m_wies]]+Table1[[#This Row],[k_wies]]</f>
        <v>172764</v>
      </c>
      <c r="J1890" s="1">
        <f>Table1[[#This Row],[m_miasto]]*Table1[[#This Row],[wiek]]</f>
        <v>7683830</v>
      </c>
      <c r="K1890" s="1">
        <f>Table1[[#This Row],[m_miasto]]+Table1[[#This Row],[m_wies]]-Table1[[#This Row],[k_miasto]]-Table1[[#This Row],[k_wies]]</f>
        <v>-37415</v>
      </c>
      <c r="L1890" s="1" cm="1">
        <f t="array" ref="L1890">_xlfn.IFS(A1889&lt;&gt;Table1[[#This Row],[rok]],0,AND(L1889=0, Table1[[#This Row],[Column1]]&lt;0),Table1[[#This Row],[wiek]]*Table1[[#This Row],[rok]],L1889&lt;&gt;0,L1889,L1889=0,L1889)</f>
        <v>107643</v>
      </c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x14ac:dyDescent="0.3">
      <c r="A1891">
        <v>2031</v>
      </c>
      <c r="B1891">
        <v>71</v>
      </c>
      <c r="C1891">
        <v>113698</v>
      </c>
      <c r="D1891">
        <v>151628</v>
      </c>
      <c r="E1891">
        <v>84501</v>
      </c>
      <c r="F1891">
        <v>91175</v>
      </c>
      <c r="G1891">
        <f>Table1[[#This Row],[m_miasto]]+Table1[[#This Row],[k_miasto]]+Table1[[#This Row],[m_wies]]+Table1[[#This Row],[k_wies]]</f>
        <v>441002</v>
      </c>
      <c r="H1891">
        <f>Table1[[#This Row],[m_miasto]]+Table1[[#This Row],[k_miasto]]</f>
        <v>265326</v>
      </c>
      <c r="I1891">
        <f>Table1[[#This Row],[m_wies]]+Table1[[#This Row],[k_wies]]</f>
        <v>175676</v>
      </c>
      <c r="J1891" s="1">
        <f>Table1[[#This Row],[m_miasto]]*Table1[[#This Row],[wiek]]</f>
        <v>8072558</v>
      </c>
      <c r="K1891" s="1">
        <f>Table1[[#This Row],[m_miasto]]+Table1[[#This Row],[m_wies]]-Table1[[#This Row],[k_miasto]]-Table1[[#This Row],[k_wies]]</f>
        <v>-44604</v>
      </c>
      <c r="L1891" s="1" cm="1">
        <f t="array" ref="L1891">_xlfn.IFS(A1890&lt;&gt;Table1[[#This Row],[rok]],0,AND(L1890=0, Table1[[#This Row],[Column1]]&lt;0),Table1[[#This Row],[wiek]]*Table1[[#This Row],[rok]],L1890&lt;&gt;0,L1890,L1890=0,L1890)</f>
        <v>107643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x14ac:dyDescent="0.3">
      <c r="A1892">
        <v>2031</v>
      </c>
      <c r="B1892">
        <v>72</v>
      </c>
      <c r="C1892">
        <v>119179</v>
      </c>
      <c r="D1892">
        <v>162268</v>
      </c>
      <c r="E1892">
        <v>85593</v>
      </c>
      <c r="F1892">
        <v>93655</v>
      </c>
      <c r="G1892">
        <f>Table1[[#This Row],[m_miasto]]+Table1[[#This Row],[k_miasto]]+Table1[[#This Row],[m_wies]]+Table1[[#This Row],[k_wies]]</f>
        <v>460695</v>
      </c>
      <c r="H1892">
        <f>Table1[[#This Row],[m_miasto]]+Table1[[#This Row],[k_miasto]]</f>
        <v>281447</v>
      </c>
      <c r="I1892">
        <f>Table1[[#This Row],[m_wies]]+Table1[[#This Row],[k_wies]]</f>
        <v>179248</v>
      </c>
      <c r="J1892" s="1">
        <f>Table1[[#This Row],[m_miasto]]*Table1[[#This Row],[wiek]]</f>
        <v>8580888</v>
      </c>
      <c r="K1892" s="1">
        <f>Table1[[#This Row],[m_miasto]]+Table1[[#This Row],[m_wies]]-Table1[[#This Row],[k_miasto]]-Table1[[#This Row],[k_wies]]</f>
        <v>-51151</v>
      </c>
      <c r="L1892" s="1" cm="1">
        <f t="array" ref="L1892">_xlfn.IFS(A1891&lt;&gt;Table1[[#This Row],[rok]],0,AND(L1891=0, Table1[[#This Row],[Column1]]&lt;0),Table1[[#This Row],[wiek]]*Table1[[#This Row],[rok]],L1891&lt;&gt;0,L1891,L1891=0,L1891)</f>
        <v>107643</v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x14ac:dyDescent="0.3">
      <c r="A1893">
        <v>2031</v>
      </c>
      <c r="B1893">
        <v>73</v>
      </c>
      <c r="C1893">
        <v>121913</v>
      </c>
      <c r="D1893">
        <v>168873</v>
      </c>
      <c r="E1893">
        <v>82428</v>
      </c>
      <c r="F1893">
        <v>92905</v>
      </c>
      <c r="G1893">
        <f>Table1[[#This Row],[m_miasto]]+Table1[[#This Row],[k_miasto]]+Table1[[#This Row],[m_wies]]+Table1[[#This Row],[k_wies]]</f>
        <v>466119</v>
      </c>
      <c r="H1893">
        <f>Table1[[#This Row],[m_miasto]]+Table1[[#This Row],[k_miasto]]</f>
        <v>290786</v>
      </c>
      <c r="I1893">
        <f>Table1[[#This Row],[m_wies]]+Table1[[#This Row],[k_wies]]</f>
        <v>175333</v>
      </c>
      <c r="J1893" s="1">
        <f>Table1[[#This Row],[m_miasto]]*Table1[[#This Row],[wiek]]</f>
        <v>8899649</v>
      </c>
      <c r="K1893" s="1">
        <f>Table1[[#This Row],[m_miasto]]+Table1[[#This Row],[m_wies]]-Table1[[#This Row],[k_miasto]]-Table1[[#This Row],[k_wies]]</f>
        <v>-57437</v>
      </c>
      <c r="L1893" s="1" cm="1">
        <f t="array" ref="L1893">_xlfn.IFS(A1892&lt;&gt;Table1[[#This Row],[rok]],0,AND(L1892=0, Table1[[#This Row],[Column1]]&lt;0),Table1[[#This Row],[wiek]]*Table1[[#This Row],[rok]],L1892&lt;&gt;0,L1892,L1892=0,L1892)</f>
        <v>107643</v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x14ac:dyDescent="0.3">
      <c r="A1894">
        <v>2031</v>
      </c>
      <c r="B1894">
        <v>74</v>
      </c>
      <c r="C1894">
        <v>120501</v>
      </c>
      <c r="D1894">
        <v>172313</v>
      </c>
      <c r="E1894">
        <v>78849</v>
      </c>
      <c r="F1894">
        <v>90684</v>
      </c>
      <c r="G1894">
        <f>Table1[[#This Row],[m_miasto]]+Table1[[#This Row],[k_miasto]]+Table1[[#This Row],[m_wies]]+Table1[[#This Row],[k_wies]]</f>
        <v>462347</v>
      </c>
      <c r="H1894">
        <f>Table1[[#This Row],[m_miasto]]+Table1[[#This Row],[k_miasto]]</f>
        <v>292814</v>
      </c>
      <c r="I1894">
        <f>Table1[[#This Row],[m_wies]]+Table1[[#This Row],[k_wies]]</f>
        <v>169533</v>
      </c>
      <c r="J1894" s="1">
        <f>Table1[[#This Row],[m_miasto]]*Table1[[#This Row],[wiek]]</f>
        <v>8917074</v>
      </c>
      <c r="K1894" s="1">
        <f>Table1[[#This Row],[m_miasto]]+Table1[[#This Row],[m_wies]]-Table1[[#This Row],[k_miasto]]-Table1[[#This Row],[k_wies]]</f>
        <v>-63647</v>
      </c>
      <c r="L1894" s="1" cm="1">
        <f t="array" ref="L1894">_xlfn.IFS(A1893&lt;&gt;Table1[[#This Row],[rok]],0,AND(L1893=0, Table1[[#This Row],[Column1]]&lt;0),Table1[[#This Row],[wiek]]*Table1[[#This Row],[rok]],L1893&lt;&gt;0,L1893,L1893=0,L1893)</f>
        <v>107643</v>
      </c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x14ac:dyDescent="0.3">
      <c r="A1895">
        <v>2031</v>
      </c>
      <c r="B1895">
        <v>75</v>
      </c>
      <c r="C1895">
        <v>116325</v>
      </c>
      <c r="D1895">
        <v>169591</v>
      </c>
      <c r="E1895">
        <v>73133</v>
      </c>
      <c r="F1895">
        <v>86510</v>
      </c>
      <c r="G1895">
        <f>Table1[[#This Row],[m_miasto]]+Table1[[#This Row],[k_miasto]]+Table1[[#This Row],[m_wies]]+Table1[[#This Row],[k_wies]]</f>
        <v>445559</v>
      </c>
      <c r="H1895">
        <f>Table1[[#This Row],[m_miasto]]+Table1[[#This Row],[k_miasto]]</f>
        <v>285916</v>
      </c>
      <c r="I1895">
        <f>Table1[[#This Row],[m_wies]]+Table1[[#This Row],[k_wies]]</f>
        <v>159643</v>
      </c>
      <c r="J1895" s="1">
        <f>Table1[[#This Row],[m_miasto]]*Table1[[#This Row],[wiek]]</f>
        <v>8724375</v>
      </c>
      <c r="K1895" s="1">
        <f>Table1[[#This Row],[m_miasto]]+Table1[[#This Row],[m_wies]]-Table1[[#This Row],[k_miasto]]-Table1[[#This Row],[k_wies]]</f>
        <v>-66643</v>
      </c>
      <c r="L1895" s="1" cm="1">
        <f t="array" ref="L1895">_xlfn.IFS(A1894&lt;&gt;Table1[[#This Row],[rok]],0,AND(L1894=0, Table1[[#This Row],[Column1]]&lt;0),Table1[[#This Row],[wiek]]*Table1[[#This Row],[rok]],L1894&lt;&gt;0,L1894,L1894=0,L1894)</f>
        <v>107643</v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x14ac:dyDescent="0.3">
      <c r="A1896">
        <v>2031</v>
      </c>
      <c r="B1896">
        <v>76</v>
      </c>
      <c r="C1896">
        <v>113748</v>
      </c>
      <c r="D1896">
        <v>169818</v>
      </c>
      <c r="E1896">
        <v>68702</v>
      </c>
      <c r="F1896">
        <v>84153</v>
      </c>
      <c r="G1896">
        <f>Table1[[#This Row],[m_miasto]]+Table1[[#This Row],[k_miasto]]+Table1[[#This Row],[m_wies]]+Table1[[#This Row],[k_wies]]</f>
        <v>436421</v>
      </c>
      <c r="H1896">
        <f>Table1[[#This Row],[m_miasto]]+Table1[[#This Row],[k_miasto]]</f>
        <v>283566</v>
      </c>
      <c r="I1896">
        <f>Table1[[#This Row],[m_wies]]+Table1[[#This Row],[k_wies]]</f>
        <v>152855</v>
      </c>
      <c r="J1896" s="1">
        <f>Table1[[#This Row],[m_miasto]]*Table1[[#This Row],[wiek]]</f>
        <v>8644848</v>
      </c>
      <c r="K1896" s="1">
        <f>Table1[[#This Row],[m_miasto]]+Table1[[#This Row],[m_wies]]-Table1[[#This Row],[k_miasto]]-Table1[[#This Row],[k_wies]]</f>
        <v>-71521</v>
      </c>
      <c r="L1896" s="1" cm="1">
        <f t="array" ref="L1896">_xlfn.IFS(A1895&lt;&gt;Table1[[#This Row],[rok]],0,AND(L1895=0, Table1[[#This Row],[Column1]]&lt;0),Table1[[#This Row],[wiek]]*Table1[[#This Row],[rok]],L1895&lt;&gt;0,L1895,L1895=0,L1895)</f>
        <v>107643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x14ac:dyDescent="0.3">
      <c r="A1897">
        <v>2031</v>
      </c>
      <c r="B1897">
        <v>77</v>
      </c>
      <c r="C1897">
        <v>104665</v>
      </c>
      <c r="D1897">
        <v>161913</v>
      </c>
      <c r="E1897">
        <v>61190</v>
      </c>
      <c r="F1897">
        <v>77837</v>
      </c>
      <c r="G1897">
        <f>Table1[[#This Row],[m_miasto]]+Table1[[#This Row],[k_miasto]]+Table1[[#This Row],[m_wies]]+Table1[[#This Row],[k_wies]]</f>
        <v>405605</v>
      </c>
      <c r="H1897">
        <f>Table1[[#This Row],[m_miasto]]+Table1[[#This Row],[k_miasto]]</f>
        <v>266578</v>
      </c>
      <c r="I1897">
        <f>Table1[[#This Row],[m_wies]]+Table1[[#This Row],[k_wies]]</f>
        <v>139027</v>
      </c>
      <c r="J1897" s="1">
        <f>Table1[[#This Row],[m_miasto]]*Table1[[#This Row],[wiek]]</f>
        <v>8059205</v>
      </c>
      <c r="K1897" s="1">
        <f>Table1[[#This Row],[m_miasto]]+Table1[[#This Row],[m_wies]]-Table1[[#This Row],[k_miasto]]-Table1[[#This Row],[k_wies]]</f>
        <v>-73895</v>
      </c>
      <c r="L1897" s="1" cm="1">
        <f t="array" ref="L1897">_xlfn.IFS(A1896&lt;&gt;Table1[[#This Row],[rok]],0,AND(L1896=0, Table1[[#This Row],[Column1]]&lt;0),Table1[[#This Row],[wiek]]*Table1[[#This Row],[rok]],L1896&lt;&gt;0,L1896,L1896=0,L1896)</f>
        <v>107643</v>
      </c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x14ac:dyDescent="0.3">
      <c r="A1898">
        <v>2031</v>
      </c>
      <c r="B1898">
        <v>78</v>
      </c>
      <c r="C1898">
        <v>98552</v>
      </c>
      <c r="D1898">
        <v>157627</v>
      </c>
      <c r="E1898">
        <v>56421</v>
      </c>
      <c r="F1898">
        <v>74828</v>
      </c>
      <c r="G1898">
        <f>Table1[[#This Row],[m_miasto]]+Table1[[#This Row],[k_miasto]]+Table1[[#This Row],[m_wies]]+Table1[[#This Row],[k_wies]]</f>
        <v>387428</v>
      </c>
      <c r="H1898">
        <f>Table1[[#This Row],[m_miasto]]+Table1[[#This Row],[k_miasto]]</f>
        <v>256179</v>
      </c>
      <c r="I1898">
        <f>Table1[[#This Row],[m_wies]]+Table1[[#This Row],[k_wies]]</f>
        <v>131249</v>
      </c>
      <c r="J1898" s="1">
        <f>Table1[[#This Row],[m_miasto]]*Table1[[#This Row],[wiek]]</f>
        <v>7687056</v>
      </c>
      <c r="K1898" s="1">
        <f>Table1[[#This Row],[m_miasto]]+Table1[[#This Row],[m_wies]]-Table1[[#This Row],[k_miasto]]-Table1[[#This Row],[k_wies]]</f>
        <v>-77482</v>
      </c>
      <c r="L1898" s="1" cm="1">
        <f t="array" ref="L1898">_xlfn.IFS(A1897&lt;&gt;Table1[[#This Row],[rok]],0,AND(L1897=0, Table1[[#This Row],[Column1]]&lt;0),Table1[[#This Row],[wiek]]*Table1[[#This Row],[rok]],L1897&lt;&gt;0,L1897,L1897=0,L1897)</f>
        <v>107643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x14ac:dyDescent="0.3">
      <c r="A1899">
        <v>2031</v>
      </c>
      <c r="B1899">
        <v>79</v>
      </c>
      <c r="C1899">
        <v>91504</v>
      </c>
      <c r="D1899">
        <v>150963</v>
      </c>
      <c r="E1899">
        <v>51083</v>
      </c>
      <c r="F1899">
        <v>71208</v>
      </c>
      <c r="G1899">
        <f>Table1[[#This Row],[m_miasto]]+Table1[[#This Row],[k_miasto]]+Table1[[#This Row],[m_wies]]+Table1[[#This Row],[k_wies]]</f>
        <v>364758</v>
      </c>
      <c r="H1899">
        <f>Table1[[#This Row],[m_miasto]]+Table1[[#This Row],[k_miasto]]</f>
        <v>242467</v>
      </c>
      <c r="I1899">
        <f>Table1[[#This Row],[m_wies]]+Table1[[#This Row],[k_wies]]</f>
        <v>122291</v>
      </c>
      <c r="J1899" s="1">
        <f>Table1[[#This Row],[m_miasto]]*Table1[[#This Row],[wiek]]</f>
        <v>7228816</v>
      </c>
      <c r="K1899" s="1">
        <f>Table1[[#This Row],[m_miasto]]+Table1[[#This Row],[m_wies]]-Table1[[#This Row],[k_miasto]]-Table1[[#This Row],[k_wies]]</f>
        <v>-79584</v>
      </c>
      <c r="L1899" s="1" cm="1">
        <f t="array" ref="L1899">_xlfn.IFS(A1898&lt;&gt;Table1[[#This Row],[rok]],0,AND(L1898=0, Table1[[#This Row],[Column1]]&lt;0),Table1[[#This Row],[wiek]]*Table1[[#This Row],[rok]],L1898&lt;&gt;0,L1898,L1898=0,L1898)</f>
        <v>107643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x14ac:dyDescent="0.3">
      <c r="A1900">
        <v>2031</v>
      </c>
      <c r="B1900">
        <v>80</v>
      </c>
      <c r="C1900">
        <v>84252</v>
      </c>
      <c r="D1900">
        <v>144138</v>
      </c>
      <c r="E1900">
        <v>45390</v>
      </c>
      <c r="F1900">
        <v>67708</v>
      </c>
      <c r="G1900">
        <f>Table1[[#This Row],[m_miasto]]+Table1[[#This Row],[k_miasto]]+Table1[[#This Row],[m_wies]]+Table1[[#This Row],[k_wies]]</f>
        <v>341488</v>
      </c>
      <c r="H1900">
        <f>Table1[[#This Row],[m_miasto]]+Table1[[#This Row],[k_miasto]]</f>
        <v>228390</v>
      </c>
      <c r="I1900">
        <f>Table1[[#This Row],[m_wies]]+Table1[[#This Row],[k_wies]]</f>
        <v>113098</v>
      </c>
      <c r="J1900" s="1">
        <f>Table1[[#This Row],[m_miasto]]*Table1[[#This Row],[wiek]]</f>
        <v>6740160</v>
      </c>
      <c r="K1900" s="1">
        <f>Table1[[#This Row],[m_miasto]]+Table1[[#This Row],[m_wies]]-Table1[[#This Row],[k_miasto]]-Table1[[#This Row],[k_wies]]</f>
        <v>-82204</v>
      </c>
      <c r="L1900" s="1" cm="1">
        <f t="array" ref="L1900">_xlfn.IFS(A1899&lt;&gt;Table1[[#This Row],[rok]],0,AND(L1899=0, Table1[[#This Row],[Column1]]&lt;0),Table1[[#This Row],[wiek]]*Table1[[#This Row],[rok]],L1899&lt;&gt;0,L1899,L1899=0,L1899)</f>
        <v>107643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x14ac:dyDescent="0.3">
      <c r="A1901">
        <v>2031</v>
      </c>
      <c r="B1901">
        <v>81</v>
      </c>
      <c r="C1901">
        <v>75100</v>
      </c>
      <c r="D1901">
        <v>131353</v>
      </c>
      <c r="E1901">
        <v>39636</v>
      </c>
      <c r="F1901">
        <v>62108</v>
      </c>
      <c r="G1901">
        <f>Table1[[#This Row],[m_miasto]]+Table1[[#This Row],[k_miasto]]+Table1[[#This Row],[m_wies]]+Table1[[#This Row],[k_wies]]</f>
        <v>308197</v>
      </c>
      <c r="H1901">
        <f>Table1[[#This Row],[m_miasto]]+Table1[[#This Row],[k_miasto]]</f>
        <v>206453</v>
      </c>
      <c r="I1901">
        <f>Table1[[#This Row],[m_wies]]+Table1[[#This Row],[k_wies]]</f>
        <v>101744</v>
      </c>
      <c r="J1901" s="1">
        <f>Table1[[#This Row],[m_miasto]]*Table1[[#This Row],[wiek]]</f>
        <v>6083100</v>
      </c>
      <c r="K1901" s="1">
        <f>Table1[[#This Row],[m_miasto]]+Table1[[#This Row],[m_wies]]-Table1[[#This Row],[k_miasto]]-Table1[[#This Row],[k_wies]]</f>
        <v>-78725</v>
      </c>
      <c r="L1901" s="1" cm="1">
        <f t="array" ref="L1901">_xlfn.IFS(A1900&lt;&gt;Table1[[#This Row],[rok]],0,AND(L1900=0, Table1[[#This Row],[Column1]]&lt;0),Table1[[#This Row],[wiek]]*Table1[[#This Row],[rok]],L1900&lt;&gt;0,L1900,L1900=0,L1900)</f>
        <v>107643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x14ac:dyDescent="0.3">
      <c r="A1902">
        <v>2031</v>
      </c>
      <c r="B1902">
        <v>82</v>
      </c>
      <c r="C1902">
        <v>66272</v>
      </c>
      <c r="D1902">
        <v>120643</v>
      </c>
      <c r="E1902">
        <v>33760</v>
      </c>
      <c r="F1902">
        <v>56480</v>
      </c>
      <c r="G1902">
        <f>Table1[[#This Row],[m_miasto]]+Table1[[#This Row],[k_miasto]]+Table1[[#This Row],[m_wies]]+Table1[[#This Row],[k_wies]]</f>
        <v>277155</v>
      </c>
      <c r="H1902">
        <f>Table1[[#This Row],[m_miasto]]+Table1[[#This Row],[k_miasto]]</f>
        <v>186915</v>
      </c>
      <c r="I1902">
        <f>Table1[[#This Row],[m_wies]]+Table1[[#This Row],[k_wies]]</f>
        <v>90240</v>
      </c>
      <c r="J1902" s="1">
        <f>Table1[[#This Row],[m_miasto]]*Table1[[#This Row],[wiek]]</f>
        <v>5434304</v>
      </c>
      <c r="K1902" s="1">
        <f>Table1[[#This Row],[m_miasto]]+Table1[[#This Row],[m_wies]]-Table1[[#This Row],[k_miasto]]-Table1[[#This Row],[k_wies]]</f>
        <v>-77091</v>
      </c>
      <c r="L1902" s="1" cm="1">
        <f t="array" ref="L1902">_xlfn.IFS(A1901&lt;&gt;Table1[[#This Row],[rok]],0,AND(L1901=0, Table1[[#This Row],[Column1]]&lt;0),Table1[[#This Row],[wiek]]*Table1[[#This Row],[rok]],L1901&lt;&gt;0,L1901,L1901=0,L1901)</f>
        <v>107643</v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x14ac:dyDescent="0.3">
      <c r="A1903">
        <v>2031</v>
      </c>
      <c r="B1903">
        <v>83</v>
      </c>
      <c r="C1903">
        <v>58760</v>
      </c>
      <c r="D1903">
        <v>110490</v>
      </c>
      <c r="E1903">
        <v>29469</v>
      </c>
      <c r="F1903">
        <v>51682</v>
      </c>
      <c r="G1903">
        <f>Table1[[#This Row],[m_miasto]]+Table1[[#This Row],[k_miasto]]+Table1[[#This Row],[m_wies]]+Table1[[#This Row],[k_wies]]</f>
        <v>250401</v>
      </c>
      <c r="H1903">
        <f>Table1[[#This Row],[m_miasto]]+Table1[[#This Row],[k_miasto]]</f>
        <v>169250</v>
      </c>
      <c r="I1903">
        <f>Table1[[#This Row],[m_wies]]+Table1[[#This Row],[k_wies]]</f>
        <v>81151</v>
      </c>
      <c r="J1903" s="1">
        <f>Table1[[#This Row],[m_miasto]]*Table1[[#This Row],[wiek]]</f>
        <v>4877080</v>
      </c>
      <c r="K1903" s="1">
        <f>Table1[[#This Row],[m_miasto]]+Table1[[#This Row],[m_wies]]-Table1[[#This Row],[k_miasto]]-Table1[[#This Row],[k_wies]]</f>
        <v>-73943</v>
      </c>
      <c r="L1903" s="1" cm="1">
        <f t="array" ref="L1903">_xlfn.IFS(A1902&lt;&gt;Table1[[#This Row],[rok]],0,AND(L1902=0, Table1[[#This Row],[Column1]]&lt;0),Table1[[#This Row],[wiek]]*Table1[[#This Row],[rok]],L1902&lt;&gt;0,L1902,L1902=0,L1902)</f>
        <v>107643</v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x14ac:dyDescent="0.3">
      <c r="A1904">
        <v>2031</v>
      </c>
      <c r="B1904">
        <v>84</v>
      </c>
      <c r="C1904">
        <v>49679</v>
      </c>
      <c r="D1904">
        <v>97321</v>
      </c>
      <c r="E1904">
        <v>23918</v>
      </c>
      <c r="F1904">
        <v>44965</v>
      </c>
      <c r="G1904">
        <f>Table1[[#This Row],[m_miasto]]+Table1[[#This Row],[k_miasto]]+Table1[[#This Row],[m_wies]]+Table1[[#This Row],[k_wies]]</f>
        <v>215883</v>
      </c>
      <c r="H1904">
        <f>Table1[[#This Row],[m_miasto]]+Table1[[#This Row],[k_miasto]]</f>
        <v>147000</v>
      </c>
      <c r="I1904">
        <f>Table1[[#This Row],[m_wies]]+Table1[[#This Row],[k_wies]]</f>
        <v>68883</v>
      </c>
      <c r="J1904" s="1">
        <f>Table1[[#This Row],[m_miasto]]*Table1[[#This Row],[wiek]]</f>
        <v>4173036</v>
      </c>
      <c r="K1904" s="1">
        <f>Table1[[#This Row],[m_miasto]]+Table1[[#This Row],[m_wies]]-Table1[[#This Row],[k_miasto]]-Table1[[#This Row],[k_wies]]</f>
        <v>-68689</v>
      </c>
      <c r="L1904" s="1" cm="1">
        <f t="array" ref="L1904">_xlfn.IFS(A1903&lt;&gt;Table1[[#This Row],[rok]],0,AND(L1903=0, Table1[[#This Row],[Column1]]&lt;0),Table1[[#This Row],[wiek]]*Table1[[#This Row],[rok]],L1903&lt;&gt;0,L1903,L1903=0,L1903)</f>
        <v>107643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x14ac:dyDescent="0.3">
      <c r="A1905">
        <v>2031</v>
      </c>
      <c r="B1905">
        <v>85</v>
      </c>
      <c r="C1905">
        <v>40377</v>
      </c>
      <c r="D1905">
        <v>82646</v>
      </c>
      <c r="E1905">
        <v>18766</v>
      </c>
      <c r="F1905">
        <v>38085</v>
      </c>
      <c r="G1905">
        <f>Table1[[#This Row],[m_miasto]]+Table1[[#This Row],[k_miasto]]+Table1[[#This Row],[m_wies]]+Table1[[#This Row],[k_wies]]</f>
        <v>179874</v>
      </c>
      <c r="H1905">
        <f>Table1[[#This Row],[m_miasto]]+Table1[[#This Row],[k_miasto]]</f>
        <v>123023</v>
      </c>
      <c r="I1905">
        <f>Table1[[#This Row],[m_wies]]+Table1[[#This Row],[k_wies]]</f>
        <v>56851</v>
      </c>
      <c r="J1905" s="1">
        <f>Table1[[#This Row],[m_miasto]]*Table1[[#This Row],[wiek]]</f>
        <v>3432045</v>
      </c>
      <c r="K1905" s="1">
        <f>Table1[[#This Row],[m_miasto]]+Table1[[#This Row],[m_wies]]-Table1[[#This Row],[k_miasto]]-Table1[[#This Row],[k_wies]]</f>
        <v>-61588</v>
      </c>
      <c r="L1905" s="1" cm="1">
        <f t="array" ref="L1905">_xlfn.IFS(A1904&lt;&gt;Table1[[#This Row],[rok]],0,AND(L1904=0, Table1[[#This Row],[Column1]]&lt;0),Table1[[#This Row],[wiek]]*Table1[[#This Row],[rok]],L1904&lt;&gt;0,L1904,L1904=0,L1904)</f>
        <v>107643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x14ac:dyDescent="0.3">
      <c r="A1906">
        <v>2031</v>
      </c>
      <c r="B1906">
        <v>86</v>
      </c>
      <c r="C1906">
        <v>25224</v>
      </c>
      <c r="D1906">
        <v>53911</v>
      </c>
      <c r="E1906">
        <v>11973</v>
      </c>
      <c r="F1906">
        <v>26267</v>
      </c>
      <c r="G1906">
        <f>Table1[[#This Row],[m_miasto]]+Table1[[#This Row],[k_miasto]]+Table1[[#This Row],[m_wies]]+Table1[[#This Row],[k_wies]]</f>
        <v>117375</v>
      </c>
      <c r="H1906">
        <f>Table1[[#This Row],[m_miasto]]+Table1[[#This Row],[k_miasto]]</f>
        <v>79135</v>
      </c>
      <c r="I1906">
        <f>Table1[[#This Row],[m_wies]]+Table1[[#This Row],[k_wies]]</f>
        <v>38240</v>
      </c>
      <c r="J1906" s="1">
        <f>Table1[[#This Row],[m_miasto]]*Table1[[#This Row],[wiek]]</f>
        <v>2169264</v>
      </c>
      <c r="K1906" s="1">
        <f>Table1[[#This Row],[m_miasto]]+Table1[[#This Row],[m_wies]]-Table1[[#This Row],[k_miasto]]-Table1[[#This Row],[k_wies]]</f>
        <v>-42981</v>
      </c>
      <c r="L1906" s="1" cm="1">
        <f t="array" ref="L1906">_xlfn.IFS(A1905&lt;&gt;Table1[[#This Row],[rok]],0,AND(L1905=0, Table1[[#This Row],[Column1]]&lt;0),Table1[[#This Row],[wiek]]*Table1[[#This Row],[rok]],L1905&lt;&gt;0,L1905,L1905=0,L1905)</f>
        <v>107643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x14ac:dyDescent="0.3">
      <c r="A1907">
        <v>2031</v>
      </c>
      <c r="B1907">
        <v>87</v>
      </c>
      <c r="C1907">
        <v>21659</v>
      </c>
      <c r="D1907">
        <v>48705</v>
      </c>
      <c r="E1907">
        <v>10168</v>
      </c>
      <c r="F1907">
        <v>23811</v>
      </c>
      <c r="G1907">
        <f>Table1[[#This Row],[m_miasto]]+Table1[[#This Row],[k_miasto]]+Table1[[#This Row],[m_wies]]+Table1[[#This Row],[k_wies]]</f>
        <v>104343</v>
      </c>
      <c r="H1907">
        <f>Table1[[#This Row],[m_miasto]]+Table1[[#This Row],[k_miasto]]</f>
        <v>70364</v>
      </c>
      <c r="I1907">
        <f>Table1[[#This Row],[m_wies]]+Table1[[#This Row],[k_wies]]</f>
        <v>33979</v>
      </c>
      <c r="J1907" s="1">
        <f>Table1[[#This Row],[m_miasto]]*Table1[[#This Row],[wiek]]</f>
        <v>1884333</v>
      </c>
      <c r="K1907" s="1">
        <f>Table1[[#This Row],[m_miasto]]+Table1[[#This Row],[m_wies]]-Table1[[#This Row],[k_miasto]]-Table1[[#This Row],[k_wies]]</f>
        <v>-40689</v>
      </c>
      <c r="L1907" s="1" cm="1">
        <f t="array" ref="L1907">_xlfn.IFS(A1906&lt;&gt;Table1[[#This Row],[rok]],0,AND(L1906=0, Table1[[#This Row],[Column1]]&lt;0),Table1[[#This Row],[wiek]]*Table1[[#This Row],[rok]],L1906&lt;&gt;0,L1906,L1906=0,L1906)</f>
        <v>107643</v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x14ac:dyDescent="0.3">
      <c r="A1908">
        <v>2031</v>
      </c>
      <c r="B1908">
        <v>88</v>
      </c>
      <c r="C1908">
        <v>18218</v>
      </c>
      <c r="D1908">
        <v>42405</v>
      </c>
      <c r="E1908">
        <v>8346</v>
      </c>
      <c r="F1908">
        <v>20866</v>
      </c>
      <c r="G1908">
        <f>Table1[[#This Row],[m_miasto]]+Table1[[#This Row],[k_miasto]]+Table1[[#This Row],[m_wies]]+Table1[[#This Row],[k_wies]]</f>
        <v>89835</v>
      </c>
      <c r="H1908">
        <f>Table1[[#This Row],[m_miasto]]+Table1[[#This Row],[k_miasto]]</f>
        <v>60623</v>
      </c>
      <c r="I1908">
        <f>Table1[[#This Row],[m_wies]]+Table1[[#This Row],[k_wies]]</f>
        <v>29212</v>
      </c>
      <c r="J1908" s="1">
        <f>Table1[[#This Row],[m_miasto]]*Table1[[#This Row],[wiek]]</f>
        <v>1603184</v>
      </c>
      <c r="K1908" s="1">
        <f>Table1[[#This Row],[m_miasto]]+Table1[[#This Row],[m_wies]]-Table1[[#This Row],[k_miasto]]-Table1[[#This Row],[k_wies]]</f>
        <v>-36707</v>
      </c>
      <c r="L1908" s="1" cm="1">
        <f t="array" ref="L1908">_xlfn.IFS(A1907&lt;&gt;Table1[[#This Row],[rok]],0,AND(L1907=0, Table1[[#This Row],[Column1]]&lt;0),Table1[[#This Row],[wiek]]*Table1[[#This Row],[rok]],L1907&lt;&gt;0,L1907,L1907=0,L1907)</f>
        <v>107643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x14ac:dyDescent="0.3">
      <c r="A1909">
        <v>2031</v>
      </c>
      <c r="B1909">
        <v>89</v>
      </c>
      <c r="C1909">
        <v>15086</v>
      </c>
      <c r="D1909">
        <v>37165</v>
      </c>
      <c r="E1909">
        <v>6846</v>
      </c>
      <c r="F1909">
        <v>18278</v>
      </c>
      <c r="G1909">
        <f>Table1[[#This Row],[m_miasto]]+Table1[[#This Row],[k_miasto]]+Table1[[#This Row],[m_wies]]+Table1[[#This Row],[k_wies]]</f>
        <v>77375</v>
      </c>
      <c r="H1909">
        <f>Table1[[#This Row],[m_miasto]]+Table1[[#This Row],[k_miasto]]</f>
        <v>52251</v>
      </c>
      <c r="I1909">
        <f>Table1[[#This Row],[m_wies]]+Table1[[#This Row],[k_wies]]</f>
        <v>25124</v>
      </c>
      <c r="J1909" s="1">
        <f>Table1[[#This Row],[m_miasto]]*Table1[[#This Row],[wiek]]</f>
        <v>1342654</v>
      </c>
      <c r="K1909" s="1">
        <f>Table1[[#This Row],[m_miasto]]+Table1[[#This Row],[m_wies]]-Table1[[#This Row],[k_miasto]]-Table1[[#This Row],[k_wies]]</f>
        <v>-33511</v>
      </c>
      <c r="L1909" s="1" cm="1">
        <f t="array" ref="L1909">_xlfn.IFS(A1908&lt;&gt;Table1[[#This Row],[rok]],0,AND(L1908=0, Table1[[#This Row],[Column1]]&lt;0),Table1[[#This Row],[wiek]]*Table1[[#This Row],[rok]],L1908&lt;&gt;0,L1908,L1908=0,L1908)</f>
        <v>107643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x14ac:dyDescent="0.3">
      <c r="A1910">
        <v>2031</v>
      </c>
      <c r="B1910">
        <v>90</v>
      </c>
      <c r="C1910">
        <v>13278</v>
      </c>
      <c r="D1910">
        <v>34862</v>
      </c>
      <c r="E1910">
        <v>6251</v>
      </c>
      <c r="F1910">
        <v>17277</v>
      </c>
      <c r="G1910">
        <f>Table1[[#This Row],[m_miasto]]+Table1[[#This Row],[k_miasto]]+Table1[[#This Row],[m_wies]]+Table1[[#This Row],[k_wies]]</f>
        <v>71668</v>
      </c>
      <c r="H1910">
        <f>Table1[[#This Row],[m_miasto]]+Table1[[#This Row],[k_miasto]]</f>
        <v>48140</v>
      </c>
      <c r="I1910">
        <f>Table1[[#This Row],[m_wies]]+Table1[[#This Row],[k_wies]]</f>
        <v>23528</v>
      </c>
      <c r="J1910" s="1">
        <f>Table1[[#This Row],[m_miasto]]*Table1[[#This Row],[wiek]]</f>
        <v>1195020</v>
      </c>
      <c r="K1910" s="1">
        <f>Table1[[#This Row],[m_miasto]]+Table1[[#This Row],[m_wies]]-Table1[[#This Row],[k_miasto]]-Table1[[#This Row],[k_wies]]</f>
        <v>-32610</v>
      </c>
      <c r="L1910" s="1" cm="1">
        <f t="array" ref="L1910">_xlfn.IFS(A1909&lt;&gt;Table1[[#This Row],[rok]],0,AND(L1909=0, Table1[[#This Row],[Column1]]&lt;0),Table1[[#This Row],[wiek]]*Table1[[#This Row],[rok]],L1909&lt;&gt;0,L1909,L1909=0,L1909)</f>
        <v>107643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x14ac:dyDescent="0.3">
      <c r="A1911">
        <v>2031</v>
      </c>
      <c r="B1911">
        <v>91</v>
      </c>
      <c r="C1911">
        <v>11312</v>
      </c>
      <c r="D1911">
        <v>31465</v>
      </c>
      <c r="E1911">
        <v>5358</v>
      </c>
      <c r="F1911">
        <v>16078</v>
      </c>
      <c r="G1911">
        <f>Table1[[#This Row],[m_miasto]]+Table1[[#This Row],[k_miasto]]+Table1[[#This Row],[m_wies]]+Table1[[#This Row],[k_wies]]</f>
        <v>64213</v>
      </c>
      <c r="H1911">
        <f>Table1[[#This Row],[m_miasto]]+Table1[[#This Row],[k_miasto]]</f>
        <v>42777</v>
      </c>
      <c r="I1911">
        <f>Table1[[#This Row],[m_wies]]+Table1[[#This Row],[k_wies]]</f>
        <v>21436</v>
      </c>
      <c r="J1911" s="1">
        <f>Table1[[#This Row],[m_miasto]]*Table1[[#This Row],[wiek]]</f>
        <v>1029392</v>
      </c>
      <c r="K1911" s="1">
        <f>Table1[[#This Row],[m_miasto]]+Table1[[#This Row],[m_wies]]-Table1[[#This Row],[k_miasto]]-Table1[[#This Row],[k_wies]]</f>
        <v>-30873</v>
      </c>
      <c r="L1911" s="1" cm="1">
        <f t="array" ref="L1911">_xlfn.IFS(A1910&lt;&gt;Table1[[#This Row],[rok]],0,AND(L1910=0, Table1[[#This Row],[Column1]]&lt;0),Table1[[#This Row],[wiek]]*Table1[[#This Row],[rok]],L1910&lt;&gt;0,L1910,L1910=0,L1910)</f>
        <v>107643</v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x14ac:dyDescent="0.3">
      <c r="A1912">
        <v>2031</v>
      </c>
      <c r="B1912">
        <v>92</v>
      </c>
      <c r="C1912">
        <v>9185</v>
      </c>
      <c r="D1912">
        <v>27015</v>
      </c>
      <c r="E1912">
        <v>4297</v>
      </c>
      <c r="F1912">
        <v>13893</v>
      </c>
      <c r="G1912">
        <f>Table1[[#This Row],[m_miasto]]+Table1[[#This Row],[k_miasto]]+Table1[[#This Row],[m_wies]]+Table1[[#This Row],[k_wies]]</f>
        <v>54390</v>
      </c>
      <c r="H1912">
        <f>Table1[[#This Row],[m_miasto]]+Table1[[#This Row],[k_miasto]]</f>
        <v>36200</v>
      </c>
      <c r="I1912">
        <f>Table1[[#This Row],[m_wies]]+Table1[[#This Row],[k_wies]]</f>
        <v>18190</v>
      </c>
      <c r="J1912" s="1">
        <f>Table1[[#This Row],[m_miasto]]*Table1[[#This Row],[wiek]]</f>
        <v>845020</v>
      </c>
      <c r="K1912" s="1">
        <f>Table1[[#This Row],[m_miasto]]+Table1[[#This Row],[m_wies]]-Table1[[#This Row],[k_miasto]]-Table1[[#This Row],[k_wies]]</f>
        <v>-27426</v>
      </c>
      <c r="L1912" s="1" cm="1">
        <f t="array" ref="L1912">_xlfn.IFS(A1911&lt;&gt;Table1[[#This Row],[rok]],0,AND(L1911=0, Table1[[#This Row],[Column1]]&lt;0),Table1[[#This Row],[wiek]]*Table1[[#This Row],[rok]],L1911&lt;&gt;0,L1911,L1911=0,L1911)</f>
        <v>107643</v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x14ac:dyDescent="0.3">
      <c r="A1913">
        <v>2031</v>
      </c>
      <c r="B1913">
        <v>93</v>
      </c>
      <c r="C1913">
        <v>7263</v>
      </c>
      <c r="D1913">
        <v>22630</v>
      </c>
      <c r="E1913">
        <v>3421</v>
      </c>
      <c r="F1913">
        <v>11761</v>
      </c>
      <c r="G1913">
        <f>Table1[[#This Row],[m_miasto]]+Table1[[#This Row],[k_miasto]]+Table1[[#This Row],[m_wies]]+Table1[[#This Row],[k_wies]]</f>
        <v>45075</v>
      </c>
      <c r="H1913">
        <f>Table1[[#This Row],[m_miasto]]+Table1[[#This Row],[k_miasto]]</f>
        <v>29893</v>
      </c>
      <c r="I1913">
        <f>Table1[[#This Row],[m_wies]]+Table1[[#This Row],[k_wies]]</f>
        <v>15182</v>
      </c>
      <c r="J1913" s="1">
        <f>Table1[[#This Row],[m_miasto]]*Table1[[#This Row],[wiek]]</f>
        <v>675459</v>
      </c>
      <c r="K1913" s="1">
        <f>Table1[[#This Row],[m_miasto]]+Table1[[#This Row],[m_wies]]-Table1[[#This Row],[k_miasto]]-Table1[[#This Row],[k_wies]]</f>
        <v>-23707</v>
      </c>
      <c r="L1913" s="1" cm="1">
        <f t="array" ref="L1913">_xlfn.IFS(A1912&lt;&gt;Table1[[#This Row],[rok]],0,AND(L1912=0, Table1[[#This Row],[Column1]]&lt;0),Table1[[#This Row],[wiek]]*Table1[[#This Row],[rok]],L1912&lt;&gt;0,L1912,L1912=0,L1912)</f>
        <v>107643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x14ac:dyDescent="0.3">
      <c r="A1914">
        <v>2031</v>
      </c>
      <c r="B1914">
        <v>94</v>
      </c>
      <c r="C1914">
        <v>5774</v>
      </c>
      <c r="D1914">
        <v>18757</v>
      </c>
      <c r="E1914">
        <v>2631</v>
      </c>
      <c r="F1914">
        <v>9691</v>
      </c>
      <c r="G1914">
        <f>Table1[[#This Row],[m_miasto]]+Table1[[#This Row],[k_miasto]]+Table1[[#This Row],[m_wies]]+Table1[[#This Row],[k_wies]]</f>
        <v>36853</v>
      </c>
      <c r="H1914">
        <f>Table1[[#This Row],[m_miasto]]+Table1[[#This Row],[k_miasto]]</f>
        <v>24531</v>
      </c>
      <c r="I1914">
        <f>Table1[[#This Row],[m_wies]]+Table1[[#This Row],[k_wies]]</f>
        <v>12322</v>
      </c>
      <c r="J1914" s="1">
        <f>Table1[[#This Row],[m_miasto]]*Table1[[#This Row],[wiek]]</f>
        <v>542756</v>
      </c>
      <c r="K1914" s="1">
        <f>Table1[[#This Row],[m_miasto]]+Table1[[#This Row],[m_wies]]-Table1[[#This Row],[k_miasto]]-Table1[[#This Row],[k_wies]]</f>
        <v>-20043</v>
      </c>
      <c r="L1914" s="1" cm="1">
        <f t="array" ref="L1914">_xlfn.IFS(A1913&lt;&gt;Table1[[#This Row],[rok]],0,AND(L1913=0, Table1[[#This Row],[Column1]]&lt;0),Table1[[#This Row],[wiek]]*Table1[[#This Row],[rok]],L1913&lt;&gt;0,L1913,L1913=0,L1913)</f>
        <v>107643</v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x14ac:dyDescent="0.3">
      <c r="A1915">
        <v>2031</v>
      </c>
      <c r="B1915">
        <v>95</v>
      </c>
      <c r="C1915">
        <v>4463</v>
      </c>
      <c r="D1915">
        <v>15315</v>
      </c>
      <c r="E1915">
        <v>1981</v>
      </c>
      <c r="F1915">
        <v>7863</v>
      </c>
      <c r="G1915">
        <f>Table1[[#This Row],[m_miasto]]+Table1[[#This Row],[k_miasto]]+Table1[[#This Row],[m_wies]]+Table1[[#This Row],[k_wies]]</f>
        <v>29622</v>
      </c>
      <c r="H1915">
        <f>Table1[[#This Row],[m_miasto]]+Table1[[#This Row],[k_miasto]]</f>
        <v>19778</v>
      </c>
      <c r="I1915">
        <f>Table1[[#This Row],[m_wies]]+Table1[[#This Row],[k_wies]]</f>
        <v>9844</v>
      </c>
      <c r="J1915" s="1">
        <f>Table1[[#This Row],[m_miasto]]*Table1[[#This Row],[wiek]]</f>
        <v>423985</v>
      </c>
      <c r="K1915" s="1">
        <f>Table1[[#This Row],[m_miasto]]+Table1[[#This Row],[m_wies]]-Table1[[#This Row],[k_miasto]]-Table1[[#This Row],[k_wies]]</f>
        <v>-16734</v>
      </c>
      <c r="L1915" s="1" cm="1">
        <f t="array" ref="L1915">_xlfn.IFS(A1914&lt;&gt;Table1[[#This Row],[rok]],0,AND(L1914=0, Table1[[#This Row],[Column1]]&lt;0),Table1[[#This Row],[wiek]]*Table1[[#This Row],[rok]],L1914&lt;&gt;0,L1914,L1914=0,L1914)</f>
        <v>107643</v>
      </c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x14ac:dyDescent="0.3">
      <c r="A1916">
        <v>2031</v>
      </c>
      <c r="B1916">
        <v>96</v>
      </c>
      <c r="C1916">
        <v>3255</v>
      </c>
      <c r="D1916">
        <v>11758</v>
      </c>
      <c r="E1916">
        <v>1445</v>
      </c>
      <c r="F1916">
        <v>6135</v>
      </c>
      <c r="G1916">
        <f>Table1[[#This Row],[m_miasto]]+Table1[[#This Row],[k_miasto]]+Table1[[#This Row],[m_wies]]+Table1[[#This Row],[k_wies]]</f>
        <v>22593</v>
      </c>
      <c r="H1916">
        <f>Table1[[#This Row],[m_miasto]]+Table1[[#This Row],[k_miasto]]</f>
        <v>15013</v>
      </c>
      <c r="I1916">
        <f>Table1[[#This Row],[m_wies]]+Table1[[#This Row],[k_wies]]</f>
        <v>7580</v>
      </c>
      <c r="J1916" s="1">
        <f>Table1[[#This Row],[m_miasto]]*Table1[[#This Row],[wiek]]</f>
        <v>312480</v>
      </c>
      <c r="K1916" s="1">
        <f>Table1[[#This Row],[m_miasto]]+Table1[[#This Row],[m_wies]]-Table1[[#This Row],[k_miasto]]-Table1[[#This Row],[k_wies]]</f>
        <v>-13193</v>
      </c>
      <c r="L1916" s="1" cm="1">
        <f t="array" ref="L1916">_xlfn.IFS(A1915&lt;&gt;Table1[[#This Row],[rok]],0,AND(L1915=0, Table1[[#This Row],[Column1]]&lt;0),Table1[[#This Row],[wiek]]*Table1[[#This Row],[rok]],L1915&lt;&gt;0,L1915,L1915=0,L1915)</f>
        <v>107643</v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x14ac:dyDescent="0.3">
      <c r="A1917">
        <v>2031</v>
      </c>
      <c r="B1917">
        <v>97</v>
      </c>
      <c r="C1917">
        <v>2283</v>
      </c>
      <c r="D1917">
        <v>8685</v>
      </c>
      <c r="E1917">
        <v>1009</v>
      </c>
      <c r="F1917">
        <v>4627</v>
      </c>
      <c r="G1917">
        <f>Table1[[#This Row],[m_miasto]]+Table1[[#This Row],[k_miasto]]+Table1[[#This Row],[m_wies]]+Table1[[#This Row],[k_wies]]</f>
        <v>16604</v>
      </c>
      <c r="H1917">
        <f>Table1[[#This Row],[m_miasto]]+Table1[[#This Row],[k_miasto]]</f>
        <v>10968</v>
      </c>
      <c r="I1917">
        <f>Table1[[#This Row],[m_wies]]+Table1[[#This Row],[k_wies]]</f>
        <v>5636</v>
      </c>
      <c r="J1917" s="1">
        <f>Table1[[#This Row],[m_miasto]]*Table1[[#This Row],[wiek]]</f>
        <v>221451</v>
      </c>
      <c r="K1917" s="1">
        <f>Table1[[#This Row],[m_miasto]]+Table1[[#This Row],[m_wies]]-Table1[[#This Row],[k_miasto]]-Table1[[#This Row],[k_wies]]</f>
        <v>-10020</v>
      </c>
      <c r="L1917" s="1" cm="1">
        <f t="array" ref="L1917">_xlfn.IFS(A1916&lt;&gt;Table1[[#This Row],[rok]],0,AND(L1916=0, Table1[[#This Row],[Column1]]&lt;0),Table1[[#This Row],[wiek]]*Table1[[#This Row],[rok]],L1916&lt;&gt;0,L1916,L1916=0,L1916)</f>
        <v>107643</v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x14ac:dyDescent="0.3">
      <c r="A1918">
        <v>2031</v>
      </c>
      <c r="B1918">
        <v>98</v>
      </c>
      <c r="C1918">
        <v>1582</v>
      </c>
      <c r="D1918">
        <v>6265</v>
      </c>
      <c r="E1918">
        <v>689</v>
      </c>
      <c r="F1918">
        <v>3360</v>
      </c>
      <c r="G1918">
        <f>Table1[[#This Row],[m_miasto]]+Table1[[#This Row],[k_miasto]]+Table1[[#This Row],[m_wies]]+Table1[[#This Row],[k_wies]]</f>
        <v>11896</v>
      </c>
      <c r="H1918">
        <f>Table1[[#This Row],[m_miasto]]+Table1[[#This Row],[k_miasto]]</f>
        <v>7847</v>
      </c>
      <c r="I1918">
        <f>Table1[[#This Row],[m_wies]]+Table1[[#This Row],[k_wies]]</f>
        <v>4049</v>
      </c>
      <c r="J1918" s="1">
        <f>Table1[[#This Row],[m_miasto]]*Table1[[#This Row],[wiek]]</f>
        <v>155036</v>
      </c>
      <c r="K1918" s="1">
        <f>Table1[[#This Row],[m_miasto]]+Table1[[#This Row],[m_wies]]-Table1[[#This Row],[k_miasto]]-Table1[[#This Row],[k_wies]]</f>
        <v>-7354</v>
      </c>
      <c r="L1918" s="1" cm="1">
        <f t="array" ref="L1918">_xlfn.IFS(A1917&lt;&gt;Table1[[#This Row],[rok]],0,AND(L1917=0, Table1[[#This Row],[Column1]]&lt;0),Table1[[#This Row],[wiek]]*Table1[[#This Row],[rok]],L1917&lt;&gt;0,L1917,L1917=0,L1917)</f>
        <v>107643</v>
      </c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x14ac:dyDescent="0.3">
      <c r="A1919">
        <v>2031</v>
      </c>
      <c r="B1919">
        <v>99</v>
      </c>
      <c r="C1919">
        <v>1104</v>
      </c>
      <c r="D1919">
        <v>4628</v>
      </c>
      <c r="E1919">
        <v>467</v>
      </c>
      <c r="F1919">
        <v>2543</v>
      </c>
      <c r="G1919">
        <f>Table1[[#This Row],[m_miasto]]+Table1[[#This Row],[k_miasto]]+Table1[[#This Row],[m_wies]]+Table1[[#This Row],[k_wies]]</f>
        <v>8742</v>
      </c>
      <c r="H1919">
        <f>Table1[[#This Row],[m_miasto]]+Table1[[#This Row],[k_miasto]]</f>
        <v>5732</v>
      </c>
      <c r="I1919">
        <f>Table1[[#This Row],[m_wies]]+Table1[[#This Row],[k_wies]]</f>
        <v>3010</v>
      </c>
      <c r="J1919" s="1">
        <f>Table1[[#This Row],[m_miasto]]*Table1[[#This Row],[wiek]]</f>
        <v>109296</v>
      </c>
      <c r="K1919" s="1">
        <f>Table1[[#This Row],[m_miasto]]+Table1[[#This Row],[m_wies]]-Table1[[#This Row],[k_miasto]]-Table1[[#This Row],[k_wies]]</f>
        <v>-5600</v>
      </c>
      <c r="L1919" s="1" cm="1">
        <f t="array" ref="L1919">_xlfn.IFS(A1918&lt;&gt;Table1[[#This Row],[rok]],0,AND(L1918=0, Table1[[#This Row],[Column1]]&lt;0),Table1[[#This Row],[wiek]]*Table1[[#This Row],[rok]],L1918&lt;&gt;0,L1918,L1918=0,L1918)</f>
        <v>107643</v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x14ac:dyDescent="0.3">
      <c r="A1920">
        <v>2031</v>
      </c>
      <c r="B1920">
        <v>100</v>
      </c>
      <c r="C1920">
        <v>1856</v>
      </c>
      <c r="D1920">
        <v>8981</v>
      </c>
      <c r="E1920">
        <v>775</v>
      </c>
      <c r="F1920">
        <v>5044</v>
      </c>
      <c r="G1920">
        <f>Table1[[#This Row],[m_miasto]]+Table1[[#This Row],[k_miasto]]+Table1[[#This Row],[m_wies]]+Table1[[#This Row],[k_wies]]</f>
        <v>16656</v>
      </c>
      <c r="H1920">
        <f>Table1[[#This Row],[m_miasto]]+Table1[[#This Row],[k_miasto]]</f>
        <v>10837</v>
      </c>
      <c r="I1920">
        <f>Table1[[#This Row],[m_wies]]+Table1[[#This Row],[k_wies]]</f>
        <v>5819</v>
      </c>
      <c r="J1920" s="1">
        <f>Table1[[#This Row],[m_miasto]]*Table1[[#This Row],[wiek]]</f>
        <v>185600</v>
      </c>
      <c r="K1920" s="1">
        <f>Table1[[#This Row],[m_miasto]]+Table1[[#This Row],[m_wies]]-Table1[[#This Row],[k_miasto]]-Table1[[#This Row],[k_wies]]</f>
        <v>-11394</v>
      </c>
      <c r="L1920" s="1" cm="1">
        <f t="array" ref="L1920">_xlfn.IFS(A1919&lt;&gt;Table1[[#This Row],[rok]],0,AND(L1919=0, Table1[[#This Row],[Column1]]&lt;0),Table1[[#This Row],[wiek]]*Table1[[#This Row],[rok]],L1919&lt;&gt;0,L1919,L1919=0,L1919)</f>
        <v>107643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x14ac:dyDescent="0.3">
      <c r="A1921">
        <v>2032</v>
      </c>
      <c r="B1921">
        <v>0</v>
      </c>
      <c r="C1921">
        <v>77801</v>
      </c>
      <c r="D1921">
        <v>73352</v>
      </c>
      <c r="E1921">
        <v>66351</v>
      </c>
      <c r="F1921">
        <v>62521</v>
      </c>
      <c r="G1921">
        <f>Table1[[#This Row],[m_miasto]]+Table1[[#This Row],[k_miasto]]+Table1[[#This Row],[m_wies]]+Table1[[#This Row],[k_wies]]</f>
        <v>280025</v>
      </c>
      <c r="H1921">
        <f>Table1[[#This Row],[m_miasto]]+Table1[[#This Row],[k_miasto]]</f>
        <v>151153</v>
      </c>
      <c r="I1921">
        <f>Table1[[#This Row],[m_wies]]+Table1[[#This Row],[k_wies]]</f>
        <v>128872</v>
      </c>
      <c r="J1921" s="1">
        <f>Table1[[#This Row],[m_miasto]]*Table1[[#This Row],[wiek]]</f>
        <v>0</v>
      </c>
      <c r="K1921" s="1">
        <f>Table1[[#This Row],[m_miasto]]+Table1[[#This Row],[m_wies]]-Table1[[#This Row],[k_miasto]]-Table1[[#This Row],[k_wies]]</f>
        <v>8279</v>
      </c>
      <c r="L1921" s="1" cm="1">
        <f t="array" ref="L1921">_xlfn.IFS(A1920&lt;&gt;Table1[[#This Row],[rok]],0,AND(L1920=0, Table1[[#This Row],[Column1]]&lt;0),Table1[[#This Row],[wiek]]*Table1[[#This Row],[rok]],L1920&lt;&gt;0,L1920,L1920=0,L1920)</f>
        <v>0</v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x14ac:dyDescent="0.3">
      <c r="A1922">
        <v>2032</v>
      </c>
      <c r="B1922">
        <v>1</v>
      </c>
      <c r="C1922">
        <v>79154</v>
      </c>
      <c r="D1922">
        <v>74683</v>
      </c>
      <c r="E1922">
        <v>67205</v>
      </c>
      <c r="F1922">
        <v>63310</v>
      </c>
      <c r="G1922">
        <f>Table1[[#This Row],[m_miasto]]+Table1[[#This Row],[k_miasto]]+Table1[[#This Row],[m_wies]]+Table1[[#This Row],[k_wies]]</f>
        <v>284352</v>
      </c>
      <c r="H1922">
        <f>Table1[[#This Row],[m_miasto]]+Table1[[#This Row],[k_miasto]]</f>
        <v>153837</v>
      </c>
      <c r="I1922">
        <f>Table1[[#This Row],[m_wies]]+Table1[[#This Row],[k_wies]]</f>
        <v>130515</v>
      </c>
      <c r="J1922" s="1">
        <f>Table1[[#This Row],[m_miasto]]*Table1[[#This Row],[wiek]]</f>
        <v>79154</v>
      </c>
      <c r="K1922" s="1">
        <f>Table1[[#This Row],[m_miasto]]+Table1[[#This Row],[m_wies]]-Table1[[#This Row],[k_miasto]]-Table1[[#This Row],[k_wies]]</f>
        <v>8366</v>
      </c>
      <c r="L1922" s="1" cm="1">
        <f t="array" ref="L1922">_xlfn.IFS(A1921&lt;&gt;Table1[[#This Row],[rok]],0,AND(L1921=0, Table1[[#This Row],[Column1]]&lt;0),Table1[[#This Row],[wiek]]*Table1[[#This Row],[rok]],L1921&lt;&gt;0,L1921,L1921=0,L1921)</f>
        <v>0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x14ac:dyDescent="0.3">
      <c r="A1923">
        <v>2032</v>
      </c>
      <c r="B1923">
        <v>2</v>
      </c>
      <c r="C1923">
        <v>80495</v>
      </c>
      <c r="D1923">
        <v>75991</v>
      </c>
      <c r="E1923">
        <v>68176</v>
      </c>
      <c r="F1923">
        <v>64199</v>
      </c>
      <c r="G1923">
        <f>Table1[[#This Row],[m_miasto]]+Table1[[#This Row],[k_miasto]]+Table1[[#This Row],[m_wies]]+Table1[[#This Row],[k_wies]]</f>
        <v>288861</v>
      </c>
      <c r="H1923">
        <f>Table1[[#This Row],[m_miasto]]+Table1[[#This Row],[k_miasto]]</f>
        <v>156486</v>
      </c>
      <c r="I1923">
        <f>Table1[[#This Row],[m_wies]]+Table1[[#This Row],[k_wies]]</f>
        <v>132375</v>
      </c>
      <c r="J1923" s="1">
        <f>Table1[[#This Row],[m_miasto]]*Table1[[#This Row],[wiek]]</f>
        <v>160990</v>
      </c>
      <c r="K1923" s="1">
        <f>Table1[[#This Row],[m_miasto]]+Table1[[#This Row],[m_wies]]-Table1[[#This Row],[k_miasto]]-Table1[[#This Row],[k_wies]]</f>
        <v>8481</v>
      </c>
      <c r="L1923" s="1" cm="1">
        <f t="array" ref="L1923">_xlfn.IFS(A1922&lt;&gt;Table1[[#This Row],[rok]],0,AND(L1922=0, Table1[[#This Row],[Column1]]&lt;0),Table1[[#This Row],[wiek]]*Table1[[#This Row],[rok]],L1922&lt;&gt;0,L1922,L1922=0,L1922)</f>
        <v>0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x14ac:dyDescent="0.3">
      <c r="A1924">
        <v>2032</v>
      </c>
      <c r="B1924">
        <v>3</v>
      </c>
      <c r="C1924">
        <v>81857</v>
      </c>
      <c r="D1924">
        <v>77315</v>
      </c>
      <c r="E1924">
        <v>69252</v>
      </c>
      <c r="F1924">
        <v>65183</v>
      </c>
      <c r="G1924">
        <f>Table1[[#This Row],[m_miasto]]+Table1[[#This Row],[k_miasto]]+Table1[[#This Row],[m_wies]]+Table1[[#This Row],[k_wies]]</f>
        <v>293607</v>
      </c>
      <c r="H1924">
        <f>Table1[[#This Row],[m_miasto]]+Table1[[#This Row],[k_miasto]]</f>
        <v>159172</v>
      </c>
      <c r="I1924">
        <f>Table1[[#This Row],[m_wies]]+Table1[[#This Row],[k_wies]]</f>
        <v>134435</v>
      </c>
      <c r="J1924" s="1">
        <f>Table1[[#This Row],[m_miasto]]*Table1[[#This Row],[wiek]]</f>
        <v>245571</v>
      </c>
      <c r="K1924" s="1">
        <f>Table1[[#This Row],[m_miasto]]+Table1[[#This Row],[m_wies]]-Table1[[#This Row],[k_miasto]]-Table1[[#This Row],[k_wies]]</f>
        <v>8611</v>
      </c>
      <c r="L1924" s="1" cm="1">
        <f t="array" ref="L1924">_xlfn.IFS(A1923&lt;&gt;Table1[[#This Row],[rok]],0,AND(L1923=0, Table1[[#This Row],[Column1]]&lt;0),Table1[[#This Row],[wiek]]*Table1[[#This Row],[rok]],L1923&lt;&gt;0,L1923,L1923=0,L1923)</f>
        <v>0</v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x14ac:dyDescent="0.3">
      <c r="A1925">
        <v>2032</v>
      </c>
      <c r="B1925">
        <v>4</v>
      </c>
      <c r="C1925">
        <v>83272</v>
      </c>
      <c r="D1925">
        <v>78681</v>
      </c>
      <c r="E1925">
        <v>70429</v>
      </c>
      <c r="F1925">
        <v>66263</v>
      </c>
      <c r="G1925">
        <f>Table1[[#This Row],[m_miasto]]+Table1[[#This Row],[k_miasto]]+Table1[[#This Row],[m_wies]]+Table1[[#This Row],[k_wies]]</f>
        <v>298645</v>
      </c>
      <c r="H1925">
        <f>Table1[[#This Row],[m_miasto]]+Table1[[#This Row],[k_miasto]]</f>
        <v>161953</v>
      </c>
      <c r="I1925">
        <f>Table1[[#This Row],[m_wies]]+Table1[[#This Row],[k_wies]]</f>
        <v>136692</v>
      </c>
      <c r="J1925" s="1">
        <f>Table1[[#This Row],[m_miasto]]*Table1[[#This Row],[wiek]]</f>
        <v>333088</v>
      </c>
      <c r="K1925" s="1">
        <f>Table1[[#This Row],[m_miasto]]+Table1[[#This Row],[m_wies]]-Table1[[#This Row],[k_miasto]]-Table1[[#This Row],[k_wies]]</f>
        <v>8757</v>
      </c>
      <c r="L1925" s="1" cm="1">
        <f t="array" ref="L1925">_xlfn.IFS(A1924&lt;&gt;Table1[[#This Row],[rok]],0,AND(L1924=0, Table1[[#This Row],[Column1]]&lt;0),Table1[[#This Row],[wiek]]*Table1[[#This Row],[rok]],L1924&lt;&gt;0,L1924,L1924=0,L1924)</f>
        <v>0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x14ac:dyDescent="0.3">
      <c r="A1926">
        <v>2032</v>
      </c>
      <c r="B1926">
        <v>5</v>
      </c>
      <c r="C1926">
        <v>84757</v>
      </c>
      <c r="D1926">
        <v>80109</v>
      </c>
      <c r="E1926">
        <v>71703</v>
      </c>
      <c r="F1926">
        <v>67431</v>
      </c>
      <c r="G1926">
        <f>Table1[[#This Row],[m_miasto]]+Table1[[#This Row],[k_miasto]]+Table1[[#This Row],[m_wies]]+Table1[[#This Row],[k_wies]]</f>
        <v>304000</v>
      </c>
      <c r="H1926">
        <f>Table1[[#This Row],[m_miasto]]+Table1[[#This Row],[k_miasto]]</f>
        <v>164866</v>
      </c>
      <c r="I1926">
        <f>Table1[[#This Row],[m_wies]]+Table1[[#This Row],[k_wies]]</f>
        <v>139134</v>
      </c>
      <c r="J1926" s="1">
        <f>Table1[[#This Row],[m_miasto]]*Table1[[#This Row],[wiek]]</f>
        <v>423785</v>
      </c>
      <c r="K1926" s="1">
        <f>Table1[[#This Row],[m_miasto]]+Table1[[#This Row],[m_wies]]-Table1[[#This Row],[k_miasto]]-Table1[[#This Row],[k_wies]]</f>
        <v>8920</v>
      </c>
      <c r="L1926" s="1" cm="1">
        <f t="array" ref="L1926">_xlfn.IFS(A1925&lt;&gt;Table1[[#This Row],[rok]],0,AND(L1925=0, Table1[[#This Row],[Column1]]&lt;0),Table1[[#This Row],[wiek]]*Table1[[#This Row],[rok]],L1925&lt;&gt;0,L1925,L1925=0,L1925)</f>
        <v>0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x14ac:dyDescent="0.3">
      <c r="A1927">
        <v>2032</v>
      </c>
      <c r="B1927">
        <v>6</v>
      </c>
      <c r="C1927">
        <v>86316</v>
      </c>
      <c r="D1927">
        <v>81600</v>
      </c>
      <c r="E1927">
        <v>73064</v>
      </c>
      <c r="F1927">
        <v>68686</v>
      </c>
      <c r="G1927">
        <f>Table1[[#This Row],[m_miasto]]+Table1[[#This Row],[k_miasto]]+Table1[[#This Row],[m_wies]]+Table1[[#This Row],[k_wies]]</f>
        <v>309666</v>
      </c>
      <c r="H1927">
        <f>Table1[[#This Row],[m_miasto]]+Table1[[#This Row],[k_miasto]]</f>
        <v>167916</v>
      </c>
      <c r="I1927">
        <f>Table1[[#This Row],[m_wies]]+Table1[[#This Row],[k_wies]]</f>
        <v>141750</v>
      </c>
      <c r="J1927" s="1">
        <f>Table1[[#This Row],[m_miasto]]*Table1[[#This Row],[wiek]]</f>
        <v>517896</v>
      </c>
      <c r="K1927" s="1">
        <f>Table1[[#This Row],[m_miasto]]+Table1[[#This Row],[m_wies]]-Table1[[#This Row],[k_miasto]]-Table1[[#This Row],[k_wies]]</f>
        <v>9094</v>
      </c>
      <c r="L1927" s="1" cm="1">
        <f t="array" ref="L1927">_xlfn.IFS(A1926&lt;&gt;Table1[[#This Row],[rok]],0,AND(L1926=0, Table1[[#This Row],[Column1]]&lt;0),Table1[[#This Row],[wiek]]*Table1[[#This Row],[rok]],L1926&lt;&gt;0,L1926,L1926=0,L1926)</f>
        <v>0</v>
      </c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x14ac:dyDescent="0.3">
      <c r="A1928">
        <v>2032</v>
      </c>
      <c r="B1928">
        <v>7</v>
      </c>
      <c r="C1928">
        <v>87932</v>
      </c>
      <c r="D1928">
        <v>83143</v>
      </c>
      <c r="E1928">
        <v>74488</v>
      </c>
      <c r="F1928">
        <v>70002</v>
      </c>
      <c r="G1928">
        <f>Table1[[#This Row],[m_miasto]]+Table1[[#This Row],[k_miasto]]+Table1[[#This Row],[m_wies]]+Table1[[#This Row],[k_wies]]</f>
        <v>315565</v>
      </c>
      <c r="H1928">
        <f>Table1[[#This Row],[m_miasto]]+Table1[[#This Row],[k_miasto]]</f>
        <v>171075</v>
      </c>
      <c r="I1928">
        <f>Table1[[#This Row],[m_wies]]+Table1[[#This Row],[k_wies]]</f>
        <v>144490</v>
      </c>
      <c r="J1928" s="1">
        <f>Table1[[#This Row],[m_miasto]]*Table1[[#This Row],[wiek]]</f>
        <v>615524</v>
      </c>
      <c r="K1928" s="1">
        <f>Table1[[#This Row],[m_miasto]]+Table1[[#This Row],[m_wies]]-Table1[[#This Row],[k_miasto]]-Table1[[#This Row],[k_wies]]</f>
        <v>9275</v>
      </c>
      <c r="L1928" s="1" cm="1">
        <f t="array" ref="L1928">_xlfn.IFS(A1927&lt;&gt;Table1[[#This Row],[rok]],0,AND(L1927=0, Table1[[#This Row],[Column1]]&lt;0),Table1[[#This Row],[wiek]]*Table1[[#This Row],[rok]],L1927&lt;&gt;0,L1927,L1927=0,L1927)</f>
        <v>0</v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x14ac:dyDescent="0.3">
      <c r="A1929">
        <v>2032</v>
      </c>
      <c r="B1929">
        <v>8</v>
      </c>
      <c r="C1929">
        <v>89568</v>
      </c>
      <c r="D1929">
        <v>84705</v>
      </c>
      <c r="E1929">
        <v>75940</v>
      </c>
      <c r="F1929">
        <v>71354</v>
      </c>
      <c r="G1929">
        <f>Table1[[#This Row],[m_miasto]]+Table1[[#This Row],[k_miasto]]+Table1[[#This Row],[m_wies]]+Table1[[#This Row],[k_wies]]</f>
        <v>321567</v>
      </c>
      <c r="H1929">
        <f>Table1[[#This Row],[m_miasto]]+Table1[[#This Row],[k_miasto]]</f>
        <v>174273</v>
      </c>
      <c r="I1929">
        <f>Table1[[#This Row],[m_wies]]+Table1[[#This Row],[k_wies]]</f>
        <v>147294</v>
      </c>
      <c r="J1929" s="1">
        <f>Table1[[#This Row],[m_miasto]]*Table1[[#This Row],[wiek]]</f>
        <v>716544</v>
      </c>
      <c r="K1929" s="1">
        <f>Table1[[#This Row],[m_miasto]]+Table1[[#This Row],[m_wies]]-Table1[[#This Row],[k_miasto]]-Table1[[#This Row],[k_wies]]</f>
        <v>9449</v>
      </c>
      <c r="L1929" s="1" cm="1">
        <f t="array" ref="L1929">_xlfn.IFS(A1928&lt;&gt;Table1[[#This Row],[rok]],0,AND(L1928=0, Table1[[#This Row],[Column1]]&lt;0),Table1[[#This Row],[wiek]]*Table1[[#This Row],[rok]],L1928&lt;&gt;0,L1928,L1928=0,L1928)</f>
        <v>0</v>
      </c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x14ac:dyDescent="0.3">
      <c r="A1930">
        <v>2032</v>
      </c>
      <c r="B1930">
        <v>9</v>
      </c>
      <c r="C1930">
        <v>91156</v>
      </c>
      <c r="D1930">
        <v>86216</v>
      </c>
      <c r="E1930">
        <v>77377</v>
      </c>
      <c r="F1930">
        <v>72700</v>
      </c>
      <c r="G1930">
        <f>Table1[[#This Row],[m_miasto]]+Table1[[#This Row],[k_miasto]]+Table1[[#This Row],[m_wies]]+Table1[[#This Row],[k_wies]]</f>
        <v>327449</v>
      </c>
      <c r="H1930">
        <f>Table1[[#This Row],[m_miasto]]+Table1[[#This Row],[k_miasto]]</f>
        <v>177372</v>
      </c>
      <c r="I1930">
        <f>Table1[[#This Row],[m_wies]]+Table1[[#This Row],[k_wies]]</f>
        <v>150077</v>
      </c>
      <c r="J1930" s="1">
        <f>Table1[[#This Row],[m_miasto]]*Table1[[#This Row],[wiek]]</f>
        <v>820404</v>
      </c>
      <c r="K1930" s="1">
        <f>Table1[[#This Row],[m_miasto]]+Table1[[#This Row],[m_wies]]-Table1[[#This Row],[k_miasto]]-Table1[[#This Row],[k_wies]]</f>
        <v>9617</v>
      </c>
      <c r="L1930" s="1" cm="1">
        <f t="array" ref="L1930">_xlfn.IFS(A1929&lt;&gt;Table1[[#This Row],[rok]],0,AND(L1929=0, Table1[[#This Row],[Column1]]&lt;0),Table1[[#This Row],[wiek]]*Table1[[#This Row],[rok]],L1929&lt;&gt;0,L1929,L1929=0,L1929)</f>
        <v>0</v>
      </c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x14ac:dyDescent="0.3">
      <c r="A1931">
        <v>2032</v>
      </c>
      <c r="B1931">
        <v>10</v>
      </c>
      <c r="C1931">
        <v>92600</v>
      </c>
      <c r="D1931">
        <v>87596</v>
      </c>
      <c r="E1931">
        <v>78739</v>
      </c>
      <c r="F1931">
        <v>73981</v>
      </c>
      <c r="G1931">
        <f>Table1[[#This Row],[m_miasto]]+Table1[[#This Row],[k_miasto]]+Table1[[#This Row],[m_wies]]+Table1[[#This Row],[k_wies]]</f>
        <v>332916</v>
      </c>
      <c r="H1931">
        <f>Table1[[#This Row],[m_miasto]]+Table1[[#This Row],[k_miasto]]</f>
        <v>180196</v>
      </c>
      <c r="I1931">
        <f>Table1[[#This Row],[m_wies]]+Table1[[#This Row],[k_wies]]</f>
        <v>152720</v>
      </c>
      <c r="J1931" s="1">
        <f>Table1[[#This Row],[m_miasto]]*Table1[[#This Row],[wiek]]</f>
        <v>926000</v>
      </c>
      <c r="K1931" s="1">
        <f>Table1[[#This Row],[m_miasto]]+Table1[[#This Row],[m_wies]]-Table1[[#This Row],[k_miasto]]-Table1[[#This Row],[k_wies]]</f>
        <v>9762</v>
      </c>
      <c r="L1931" s="1" cm="1">
        <f t="array" ref="L1931">_xlfn.IFS(A1930&lt;&gt;Table1[[#This Row],[rok]],0,AND(L1930=0, Table1[[#This Row],[Column1]]&lt;0),Table1[[#This Row],[wiek]]*Table1[[#This Row],[rok]],L1930&lt;&gt;0,L1930,L1930=0,L1930)</f>
        <v>0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x14ac:dyDescent="0.3">
      <c r="A1932">
        <v>2032</v>
      </c>
      <c r="B1932">
        <v>11</v>
      </c>
      <c r="C1932">
        <v>93895</v>
      </c>
      <c r="D1932">
        <v>88827</v>
      </c>
      <c r="E1932">
        <v>79940</v>
      </c>
      <c r="F1932">
        <v>75121</v>
      </c>
      <c r="G1932">
        <f>Table1[[#This Row],[m_miasto]]+Table1[[#This Row],[k_miasto]]+Table1[[#This Row],[m_wies]]+Table1[[#This Row],[k_wies]]</f>
        <v>337783</v>
      </c>
      <c r="H1932">
        <f>Table1[[#This Row],[m_miasto]]+Table1[[#This Row],[k_miasto]]</f>
        <v>182722</v>
      </c>
      <c r="I1932">
        <f>Table1[[#This Row],[m_wies]]+Table1[[#This Row],[k_wies]]</f>
        <v>155061</v>
      </c>
      <c r="J1932" s="1">
        <f>Table1[[#This Row],[m_miasto]]*Table1[[#This Row],[wiek]]</f>
        <v>1032845</v>
      </c>
      <c r="K1932" s="1">
        <f>Table1[[#This Row],[m_miasto]]+Table1[[#This Row],[m_wies]]-Table1[[#This Row],[k_miasto]]-Table1[[#This Row],[k_wies]]</f>
        <v>9887</v>
      </c>
      <c r="L1932" s="1" cm="1">
        <f t="array" ref="L1932">_xlfn.IFS(A1931&lt;&gt;Table1[[#This Row],[rok]],0,AND(L1931=0, Table1[[#This Row],[Column1]]&lt;0),Table1[[#This Row],[wiek]]*Table1[[#This Row],[rok]],L1931&lt;&gt;0,L1931,L1931=0,L1931)</f>
        <v>0</v>
      </c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x14ac:dyDescent="0.3">
      <c r="A1933">
        <v>2032</v>
      </c>
      <c r="B1933">
        <v>12</v>
      </c>
      <c r="C1933">
        <v>94997</v>
      </c>
      <c r="D1933">
        <v>89880</v>
      </c>
      <c r="E1933">
        <v>80886</v>
      </c>
      <c r="F1933">
        <v>76030</v>
      </c>
      <c r="G1933">
        <f>Table1[[#This Row],[m_miasto]]+Table1[[#This Row],[k_miasto]]+Table1[[#This Row],[m_wies]]+Table1[[#This Row],[k_wies]]</f>
        <v>341793</v>
      </c>
      <c r="H1933">
        <f>Table1[[#This Row],[m_miasto]]+Table1[[#This Row],[k_miasto]]</f>
        <v>184877</v>
      </c>
      <c r="I1933">
        <f>Table1[[#This Row],[m_wies]]+Table1[[#This Row],[k_wies]]</f>
        <v>156916</v>
      </c>
      <c r="J1933" s="1">
        <f>Table1[[#This Row],[m_miasto]]*Table1[[#This Row],[wiek]]</f>
        <v>1139964</v>
      </c>
      <c r="K1933" s="1">
        <f>Table1[[#This Row],[m_miasto]]+Table1[[#This Row],[m_wies]]-Table1[[#This Row],[k_miasto]]-Table1[[#This Row],[k_wies]]</f>
        <v>9973</v>
      </c>
      <c r="L1933" s="1" cm="1">
        <f t="array" ref="L1933">_xlfn.IFS(A1932&lt;&gt;Table1[[#This Row],[rok]],0,AND(L1932=0, Table1[[#This Row],[Column1]]&lt;0),Table1[[#This Row],[wiek]]*Table1[[#This Row],[rok]],L1932&lt;&gt;0,L1932,L1932=0,L1932)</f>
        <v>0</v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x14ac:dyDescent="0.3">
      <c r="A1934">
        <v>2032</v>
      </c>
      <c r="B1934">
        <v>13</v>
      </c>
      <c r="C1934">
        <v>95819</v>
      </c>
      <c r="D1934">
        <v>90672</v>
      </c>
      <c r="E1934">
        <v>81538</v>
      </c>
      <c r="F1934">
        <v>76664</v>
      </c>
      <c r="G1934">
        <f>Table1[[#This Row],[m_miasto]]+Table1[[#This Row],[k_miasto]]+Table1[[#This Row],[m_wies]]+Table1[[#This Row],[k_wies]]</f>
        <v>344693</v>
      </c>
      <c r="H1934">
        <f>Table1[[#This Row],[m_miasto]]+Table1[[#This Row],[k_miasto]]</f>
        <v>186491</v>
      </c>
      <c r="I1934">
        <f>Table1[[#This Row],[m_wies]]+Table1[[#This Row],[k_wies]]</f>
        <v>158202</v>
      </c>
      <c r="J1934" s="1">
        <f>Table1[[#This Row],[m_miasto]]*Table1[[#This Row],[wiek]]</f>
        <v>1245647</v>
      </c>
      <c r="K1934" s="1">
        <f>Table1[[#This Row],[m_miasto]]+Table1[[#This Row],[m_wies]]-Table1[[#This Row],[k_miasto]]-Table1[[#This Row],[k_wies]]</f>
        <v>10021</v>
      </c>
      <c r="L1934" s="1" cm="1">
        <f t="array" ref="L1934">_xlfn.IFS(A1933&lt;&gt;Table1[[#This Row],[rok]],0,AND(L1933=0, Table1[[#This Row],[Column1]]&lt;0),Table1[[#This Row],[wiek]]*Table1[[#This Row],[rok]],L1933&lt;&gt;0,L1933,L1933=0,L1933)</f>
        <v>0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x14ac:dyDescent="0.3">
      <c r="A1935">
        <v>2032</v>
      </c>
      <c r="B1935">
        <v>14</v>
      </c>
      <c r="C1935">
        <v>96374</v>
      </c>
      <c r="D1935">
        <v>91223</v>
      </c>
      <c r="E1935">
        <v>81945</v>
      </c>
      <c r="F1935">
        <v>77063</v>
      </c>
      <c r="G1935">
        <f>Table1[[#This Row],[m_miasto]]+Table1[[#This Row],[k_miasto]]+Table1[[#This Row],[m_wies]]+Table1[[#This Row],[k_wies]]</f>
        <v>346605</v>
      </c>
      <c r="H1935">
        <f>Table1[[#This Row],[m_miasto]]+Table1[[#This Row],[k_miasto]]</f>
        <v>187597</v>
      </c>
      <c r="I1935">
        <f>Table1[[#This Row],[m_wies]]+Table1[[#This Row],[k_wies]]</f>
        <v>159008</v>
      </c>
      <c r="J1935" s="1">
        <f>Table1[[#This Row],[m_miasto]]*Table1[[#This Row],[wiek]]</f>
        <v>1349236</v>
      </c>
      <c r="K1935" s="1">
        <f>Table1[[#This Row],[m_miasto]]+Table1[[#This Row],[m_wies]]-Table1[[#This Row],[k_miasto]]-Table1[[#This Row],[k_wies]]</f>
        <v>10033</v>
      </c>
      <c r="L1935" s="1" cm="1">
        <f t="array" ref="L1935">_xlfn.IFS(A1934&lt;&gt;Table1[[#This Row],[rok]],0,AND(L1934=0, Table1[[#This Row],[Column1]]&lt;0),Table1[[#This Row],[wiek]]*Table1[[#This Row],[rok]],L1934&lt;&gt;0,L1934,L1934=0,L1934)</f>
        <v>0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x14ac:dyDescent="0.3">
      <c r="A1936">
        <v>2032</v>
      </c>
      <c r="B1936">
        <v>15</v>
      </c>
      <c r="C1936">
        <v>96328</v>
      </c>
      <c r="D1936">
        <v>91222</v>
      </c>
      <c r="E1936">
        <v>82257</v>
      </c>
      <c r="F1936">
        <v>77371</v>
      </c>
      <c r="G1936">
        <f>Table1[[#This Row],[m_miasto]]+Table1[[#This Row],[k_miasto]]+Table1[[#This Row],[m_wies]]+Table1[[#This Row],[k_wies]]</f>
        <v>347178</v>
      </c>
      <c r="H1936">
        <f>Table1[[#This Row],[m_miasto]]+Table1[[#This Row],[k_miasto]]</f>
        <v>187550</v>
      </c>
      <c r="I1936">
        <f>Table1[[#This Row],[m_wies]]+Table1[[#This Row],[k_wies]]</f>
        <v>159628</v>
      </c>
      <c r="J1936" s="1">
        <f>Table1[[#This Row],[m_miasto]]*Table1[[#This Row],[wiek]]</f>
        <v>1444920</v>
      </c>
      <c r="K1936" s="1">
        <f>Table1[[#This Row],[m_miasto]]+Table1[[#This Row],[m_wies]]-Table1[[#This Row],[k_miasto]]-Table1[[#This Row],[k_wies]]</f>
        <v>9992</v>
      </c>
      <c r="L1936" s="1" cm="1">
        <f t="array" ref="L1936">_xlfn.IFS(A1935&lt;&gt;Table1[[#This Row],[rok]],0,AND(L1935=0, Table1[[#This Row],[Column1]]&lt;0),Table1[[#This Row],[wiek]]*Table1[[#This Row],[rok]],L1935&lt;&gt;0,L1935,L1935=0,L1935)</f>
        <v>0</v>
      </c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x14ac:dyDescent="0.3">
      <c r="A1937">
        <v>2032</v>
      </c>
      <c r="B1937">
        <v>16</v>
      </c>
      <c r="C1937">
        <v>97007</v>
      </c>
      <c r="D1937">
        <v>91931</v>
      </c>
      <c r="E1937">
        <v>82815</v>
      </c>
      <c r="F1937">
        <v>77901</v>
      </c>
      <c r="G1937">
        <f>Table1[[#This Row],[m_miasto]]+Table1[[#This Row],[k_miasto]]+Table1[[#This Row],[m_wies]]+Table1[[#This Row],[k_wies]]</f>
        <v>349654</v>
      </c>
      <c r="H1937">
        <f>Table1[[#This Row],[m_miasto]]+Table1[[#This Row],[k_miasto]]</f>
        <v>188938</v>
      </c>
      <c r="I1937">
        <f>Table1[[#This Row],[m_wies]]+Table1[[#This Row],[k_wies]]</f>
        <v>160716</v>
      </c>
      <c r="J1937" s="1">
        <f>Table1[[#This Row],[m_miasto]]*Table1[[#This Row],[wiek]]</f>
        <v>1552112</v>
      </c>
      <c r="K1937" s="1">
        <f>Table1[[#This Row],[m_miasto]]+Table1[[#This Row],[m_wies]]-Table1[[#This Row],[k_miasto]]-Table1[[#This Row],[k_wies]]</f>
        <v>9990</v>
      </c>
      <c r="L1937" s="1" cm="1">
        <f t="array" ref="L1937">_xlfn.IFS(A1936&lt;&gt;Table1[[#This Row],[rok]],0,AND(L1936=0, Table1[[#This Row],[Column1]]&lt;0),Table1[[#This Row],[wiek]]*Table1[[#This Row],[rok]],L1936&lt;&gt;0,L1936,L1936=0,L1936)</f>
        <v>0</v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x14ac:dyDescent="0.3">
      <c r="A1938">
        <v>2032</v>
      </c>
      <c r="B1938">
        <v>17</v>
      </c>
      <c r="C1938">
        <v>98453</v>
      </c>
      <c r="D1938">
        <v>93391</v>
      </c>
      <c r="E1938">
        <v>83729</v>
      </c>
      <c r="F1938">
        <v>78743</v>
      </c>
      <c r="G1938">
        <f>Table1[[#This Row],[m_miasto]]+Table1[[#This Row],[k_miasto]]+Table1[[#This Row],[m_wies]]+Table1[[#This Row],[k_wies]]</f>
        <v>354316</v>
      </c>
      <c r="H1938">
        <f>Table1[[#This Row],[m_miasto]]+Table1[[#This Row],[k_miasto]]</f>
        <v>191844</v>
      </c>
      <c r="I1938">
        <f>Table1[[#This Row],[m_wies]]+Table1[[#This Row],[k_wies]]</f>
        <v>162472</v>
      </c>
      <c r="J1938" s="1">
        <f>Table1[[#This Row],[m_miasto]]*Table1[[#This Row],[wiek]]</f>
        <v>1673701</v>
      </c>
      <c r="K1938" s="1">
        <f>Table1[[#This Row],[m_miasto]]+Table1[[#This Row],[m_wies]]-Table1[[#This Row],[k_miasto]]-Table1[[#This Row],[k_wies]]</f>
        <v>10048</v>
      </c>
      <c r="L1938" s="1" cm="1">
        <f t="array" ref="L1938">_xlfn.IFS(A1937&lt;&gt;Table1[[#This Row],[rok]],0,AND(L1937=0, Table1[[#This Row],[Column1]]&lt;0),Table1[[#This Row],[wiek]]*Table1[[#This Row],[rok]],L1937&lt;&gt;0,L1937,L1937=0,L1937)</f>
        <v>0</v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x14ac:dyDescent="0.3">
      <c r="A1939">
        <v>2032</v>
      </c>
      <c r="B1939">
        <v>18</v>
      </c>
      <c r="C1939">
        <v>100360</v>
      </c>
      <c r="D1939">
        <v>95331</v>
      </c>
      <c r="E1939">
        <v>84882</v>
      </c>
      <c r="F1939">
        <v>79786</v>
      </c>
      <c r="G1939">
        <f>Table1[[#This Row],[m_miasto]]+Table1[[#This Row],[k_miasto]]+Table1[[#This Row],[m_wies]]+Table1[[#This Row],[k_wies]]</f>
        <v>360359</v>
      </c>
      <c r="H1939">
        <f>Table1[[#This Row],[m_miasto]]+Table1[[#This Row],[k_miasto]]</f>
        <v>195691</v>
      </c>
      <c r="I1939">
        <f>Table1[[#This Row],[m_wies]]+Table1[[#This Row],[k_wies]]</f>
        <v>164668</v>
      </c>
      <c r="J1939" s="1">
        <f>Table1[[#This Row],[m_miasto]]*Table1[[#This Row],[wiek]]</f>
        <v>1806480</v>
      </c>
      <c r="K1939" s="1">
        <f>Table1[[#This Row],[m_miasto]]+Table1[[#This Row],[m_wies]]-Table1[[#This Row],[k_miasto]]-Table1[[#This Row],[k_wies]]</f>
        <v>10125</v>
      </c>
      <c r="L1939" s="1" cm="1">
        <f t="array" ref="L1939">_xlfn.IFS(A1938&lt;&gt;Table1[[#This Row],[rok]],0,AND(L1938=0, Table1[[#This Row],[Column1]]&lt;0),Table1[[#This Row],[wiek]]*Table1[[#This Row],[rok]],L1938&lt;&gt;0,L1938,L1938=0,L1938)</f>
        <v>0</v>
      </c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x14ac:dyDescent="0.3">
      <c r="A1940">
        <v>2032</v>
      </c>
      <c r="B1940">
        <v>19</v>
      </c>
      <c r="C1940">
        <v>100911</v>
      </c>
      <c r="D1940">
        <v>96263</v>
      </c>
      <c r="E1940">
        <v>83723</v>
      </c>
      <c r="F1940">
        <v>79233</v>
      </c>
      <c r="G1940">
        <f>Table1[[#This Row],[m_miasto]]+Table1[[#This Row],[k_miasto]]+Table1[[#This Row],[m_wies]]+Table1[[#This Row],[k_wies]]</f>
        <v>360130</v>
      </c>
      <c r="H1940">
        <f>Table1[[#This Row],[m_miasto]]+Table1[[#This Row],[k_miasto]]</f>
        <v>197174</v>
      </c>
      <c r="I1940">
        <f>Table1[[#This Row],[m_wies]]+Table1[[#This Row],[k_wies]]</f>
        <v>162956</v>
      </c>
      <c r="J1940" s="1">
        <f>Table1[[#This Row],[m_miasto]]*Table1[[#This Row],[wiek]]</f>
        <v>1917309</v>
      </c>
      <c r="K1940" s="1">
        <f>Table1[[#This Row],[m_miasto]]+Table1[[#This Row],[m_wies]]-Table1[[#This Row],[k_miasto]]-Table1[[#This Row],[k_wies]]</f>
        <v>9138</v>
      </c>
      <c r="L1940" s="1" cm="1">
        <f t="array" ref="L1940">_xlfn.IFS(A1939&lt;&gt;Table1[[#This Row],[rok]],0,AND(L1939=0, Table1[[#This Row],[Column1]]&lt;0),Table1[[#This Row],[wiek]]*Table1[[#This Row],[rok]],L1939&lt;&gt;0,L1939,L1939=0,L1939)</f>
        <v>0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x14ac:dyDescent="0.3">
      <c r="A1941">
        <v>2032</v>
      </c>
      <c r="B1941">
        <v>20</v>
      </c>
      <c r="C1941">
        <v>108800</v>
      </c>
      <c r="D1941">
        <v>103623</v>
      </c>
      <c r="E1941">
        <v>90048</v>
      </c>
      <c r="F1941">
        <v>84689</v>
      </c>
      <c r="G1941">
        <f>Table1[[#This Row],[m_miasto]]+Table1[[#This Row],[k_miasto]]+Table1[[#This Row],[m_wies]]+Table1[[#This Row],[k_wies]]</f>
        <v>387160</v>
      </c>
      <c r="H1941">
        <f>Table1[[#This Row],[m_miasto]]+Table1[[#This Row],[k_miasto]]</f>
        <v>212423</v>
      </c>
      <c r="I1941">
        <f>Table1[[#This Row],[m_wies]]+Table1[[#This Row],[k_wies]]</f>
        <v>174737</v>
      </c>
      <c r="J1941" s="1">
        <f>Table1[[#This Row],[m_miasto]]*Table1[[#This Row],[wiek]]</f>
        <v>2176000</v>
      </c>
      <c r="K1941" s="1">
        <f>Table1[[#This Row],[m_miasto]]+Table1[[#This Row],[m_wies]]-Table1[[#This Row],[k_miasto]]-Table1[[#This Row],[k_wies]]</f>
        <v>10536</v>
      </c>
      <c r="L1941" s="1" cm="1">
        <f t="array" ref="L1941">_xlfn.IFS(A1940&lt;&gt;Table1[[#This Row],[rok]],0,AND(L1940=0, Table1[[#This Row],[Column1]]&lt;0),Table1[[#This Row],[wiek]]*Table1[[#This Row],[rok]],L1940&lt;&gt;0,L1940,L1940=0,L1940)</f>
        <v>0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x14ac:dyDescent="0.3">
      <c r="A1942">
        <v>2032</v>
      </c>
      <c r="B1942">
        <v>21</v>
      </c>
      <c r="C1942">
        <v>111030</v>
      </c>
      <c r="D1942">
        <v>105676</v>
      </c>
      <c r="E1942">
        <v>91355</v>
      </c>
      <c r="F1942">
        <v>86078</v>
      </c>
      <c r="G1942">
        <f>Table1[[#This Row],[m_miasto]]+Table1[[#This Row],[k_miasto]]+Table1[[#This Row],[m_wies]]+Table1[[#This Row],[k_wies]]</f>
        <v>394139</v>
      </c>
      <c r="H1942">
        <f>Table1[[#This Row],[m_miasto]]+Table1[[#This Row],[k_miasto]]</f>
        <v>216706</v>
      </c>
      <c r="I1942">
        <f>Table1[[#This Row],[m_wies]]+Table1[[#This Row],[k_wies]]</f>
        <v>177433</v>
      </c>
      <c r="J1942" s="1">
        <f>Table1[[#This Row],[m_miasto]]*Table1[[#This Row],[wiek]]</f>
        <v>2331630</v>
      </c>
      <c r="K1942" s="1">
        <f>Table1[[#This Row],[m_miasto]]+Table1[[#This Row],[m_wies]]-Table1[[#This Row],[k_miasto]]-Table1[[#This Row],[k_wies]]</f>
        <v>10631</v>
      </c>
      <c r="L1942" s="1" cm="1">
        <f t="array" ref="L1942">_xlfn.IFS(A1941&lt;&gt;Table1[[#This Row],[rok]],0,AND(L1941=0, Table1[[#This Row],[Column1]]&lt;0),Table1[[#This Row],[wiek]]*Table1[[#This Row],[rok]],L1941&lt;&gt;0,L1941,L1941=0,L1941)</f>
        <v>0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x14ac:dyDescent="0.3">
      <c r="A1943">
        <v>2032</v>
      </c>
      <c r="B1943">
        <v>22</v>
      </c>
      <c r="C1943">
        <v>115866</v>
      </c>
      <c r="D1943">
        <v>111045</v>
      </c>
      <c r="E1943">
        <v>95060</v>
      </c>
      <c r="F1943">
        <v>89254</v>
      </c>
      <c r="G1943">
        <f>Table1[[#This Row],[m_miasto]]+Table1[[#This Row],[k_miasto]]+Table1[[#This Row],[m_wies]]+Table1[[#This Row],[k_wies]]</f>
        <v>411225</v>
      </c>
      <c r="H1943">
        <f>Table1[[#This Row],[m_miasto]]+Table1[[#This Row],[k_miasto]]</f>
        <v>226911</v>
      </c>
      <c r="I1943">
        <f>Table1[[#This Row],[m_wies]]+Table1[[#This Row],[k_wies]]</f>
        <v>184314</v>
      </c>
      <c r="J1943" s="1">
        <f>Table1[[#This Row],[m_miasto]]*Table1[[#This Row],[wiek]]</f>
        <v>2549052</v>
      </c>
      <c r="K1943" s="1">
        <f>Table1[[#This Row],[m_miasto]]+Table1[[#This Row],[m_wies]]-Table1[[#This Row],[k_miasto]]-Table1[[#This Row],[k_wies]]</f>
        <v>10627</v>
      </c>
      <c r="L1943" s="1" cm="1">
        <f t="array" ref="L1943">_xlfn.IFS(A1942&lt;&gt;Table1[[#This Row],[rok]],0,AND(L1942=0, Table1[[#This Row],[Column1]]&lt;0),Table1[[#This Row],[wiek]]*Table1[[#This Row],[rok]],L1942&lt;&gt;0,L1942,L1942=0,L1942)</f>
        <v>0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x14ac:dyDescent="0.3">
      <c r="A1944">
        <v>2032</v>
      </c>
      <c r="B1944">
        <v>23</v>
      </c>
      <c r="C1944">
        <v>120487</v>
      </c>
      <c r="D1944">
        <v>116335</v>
      </c>
      <c r="E1944">
        <v>99186</v>
      </c>
      <c r="F1944">
        <v>93780</v>
      </c>
      <c r="G1944">
        <f>Table1[[#This Row],[m_miasto]]+Table1[[#This Row],[k_miasto]]+Table1[[#This Row],[m_wies]]+Table1[[#This Row],[k_wies]]</f>
        <v>429788</v>
      </c>
      <c r="H1944">
        <f>Table1[[#This Row],[m_miasto]]+Table1[[#This Row],[k_miasto]]</f>
        <v>236822</v>
      </c>
      <c r="I1944">
        <f>Table1[[#This Row],[m_wies]]+Table1[[#This Row],[k_wies]]</f>
        <v>192966</v>
      </c>
      <c r="J1944" s="1">
        <f>Table1[[#This Row],[m_miasto]]*Table1[[#This Row],[wiek]]</f>
        <v>2771201</v>
      </c>
      <c r="K1944" s="1">
        <f>Table1[[#This Row],[m_miasto]]+Table1[[#This Row],[m_wies]]-Table1[[#This Row],[k_miasto]]-Table1[[#This Row],[k_wies]]</f>
        <v>9558</v>
      </c>
      <c r="L1944" s="1" cm="1">
        <f t="array" ref="L1944">_xlfn.IFS(A1943&lt;&gt;Table1[[#This Row],[rok]],0,AND(L1943=0, Table1[[#This Row],[Column1]]&lt;0),Table1[[#This Row],[wiek]]*Table1[[#This Row],[rok]],L1943&lt;&gt;0,L1943,L1943=0,L1943)</f>
        <v>0</v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x14ac:dyDescent="0.3">
      <c r="A1945">
        <v>2032</v>
      </c>
      <c r="B1945">
        <v>24</v>
      </c>
      <c r="C1945">
        <v>119200</v>
      </c>
      <c r="D1945">
        <v>115748</v>
      </c>
      <c r="E1945">
        <v>99386</v>
      </c>
      <c r="F1945">
        <v>93325</v>
      </c>
      <c r="G1945">
        <f>Table1[[#This Row],[m_miasto]]+Table1[[#This Row],[k_miasto]]+Table1[[#This Row],[m_wies]]+Table1[[#This Row],[k_wies]]</f>
        <v>427659</v>
      </c>
      <c r="H1945">
        <f>Table1[[#This Row],[m_miasto]]+Table1[[#This Row],[k_miasto]]</f>
        <v>234948</v>
      </c>
      <c r="I1945">
        <f>Table1[[#This Row],[m_wies]]+Table1[[#This Row],[k_wies]]</f>
        <v>192711</v>
      </c>
      <c r="J1945" s="1">
        <f>Table1[[#This Row],[m_miasto]]*Table1[[#This Row],[wiek]]</f>
        <v>2860800</v>
      </c>
      <c r="K1945" s="1">
        <f>Table1[[#This Row],[m_miasto]]+Table1[[#This Row],[m_wies]]-Table1[[#This Row],[k_miasto]]-Table1[[#This Row],[k_wies]]</f>
        <v>9513</v>
      </c>
      <c r="L1945" s="1" cm="1">
        <f t="array" ref="L1945">_xlfn.IFS(A1944&lt;&gt;Table1[[#This Row],[rok]],0,AND(L1944=0, Table1[[#This Row],[Column1]]&lt;0),Table1[[#This Row],[wiek]]*Table1[[#This Row],[rok]],L1944&lt;&gt;0,L1944,L1944=0,L1944)</f>
        <v>0</v>
      </c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x14ac:dyDescent="0.3">
      <c r="A1946">
        <v>2032</v>
      </c>
      <c r="B1946">
        <v>25</v>
      </c>
      <c r="C1946">
        <v>111432</v>
      </c>
      <c r="D1946">
        <v>108244</v>
      </c>
      <c r="E1946">
        <v>93550</v>
      </c>
      <c r="F1946">
        <v>87088</v>
      </c>
      <c r="G1946">
        <f>Table1[[#This Row],[m_miasto]]+Table1[[#This Row],[k_miasto]]+Table1[[#This Row],[m_wies]]+Table1[[#This Row],[k_wies]]</f>
        <v>400314</v>
      </c>
      <c r="H1946">
        <f>Table1[[#This Row],[m_miasto]]+Table1[[#This Row],[k_miasto]]</f>
        <v>219676</v>
      </c>
      <c r="I1946">
        <f>Table1[[#This Row],[m_wies]]+Table1[[#This Row],[k_wies]]</f>
        <v>180638</v>
      </c>
      <c r="J1946" s="1">
        <f>Table1[[#This Row],[m_miasto]]*Table1[[#This Row],[wiek]]</f>
        <v>2785800</v>
      </c>
      <c r="K1946" s="1">
        <f>Table1[[#This Row],[m_miasto]]+Table1[[#This Row],[m_wies]]-Table1[[#This Row],[k_miasto]]-Table1[[#This Row],[k_wies]]</f>
        <v>9650</v>
      </c>
      <c r="L1946" s="1" cm="1">
        <f t="array" ref="L1946">_xlfn.IFS(A1945&lt;&gt;Table1[[#This Row],[rok]],0,AND(L1945=0, Table1[[#This Row],[Column1]]&lt;0),Table1[[#This Row],[wiek]]*Table1[[#This Row],[rok]],L1945&lt;&gt;0,L1945,L1945=0,L1945)</f>
        <v>0</v>
      </c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x14ac:dyDescent="0.3">
      <c r="A1947">
        <v>2032</v>
      </c>
      <c r="B1947">
        <v>26</v>
      </c>
      <c r="C1947">
        <v>106038</v>
      </c>
      <c r="D1947">
        <v>103051</v>
      </c>
      <c r="E1947">
        <v>88966</v>
      </c>
      <c r="F1947">
        <v>82348</v>
      </c>
      <c r="G1947">
        <f>Table1[[#This Row],[m_miasto]]+Table1[[#This Row],[k_miasto]]+Table1[[#This Row],[m_wies]]+Table1[[#This Row],[k_wies]]</f>
        <v>380403</v>
      </c>
      <c r="H1947">
        <f>Table1[[#This Row],[m_miasto]]+Table1[[#This Row],[k_miasto]]</f>
        <v>209089</v>
      </c>
      <c r="I1947">
        <f>Table1[[#This Row],[m_wies]]+Table1[[#This Row],[k_wies]]</f>
        <v>171314</v>
      </c>
      <c r="J1947" s="1">
        <f>Table1[[#This Row],[m_miasto]]*Table1[[#This Row],[wiek]]</f>
        <v>2756988</v>
      </c>
      <c r="K1947" s="1">
        <f>Table1[[#This Row],[m_miasto]]+Table1[[#This Row],[m_wies]]-Table1[[#This Row],[k_miasto]]-Table1[[#This Row],[k_wies]]</f>
        <v>9605</v>
      </c>
      <c r="L1947" s="1" cm="1">
        <f t="array" ref="L1947">_xlfn.IFS(A1946&lt;&gt;Table1[[#This Row],[rok]],0,AND(L1946=0, Table1[[#This Row],[Column1]]&lt;0),Table1[[#This Row],[wiek]]*Table1[[#This Row],[rok]],L1946&lt;&gt;0,L1946,L1946=0,L1946)</f>
        <v>0</v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x14ac:dyDescent="0.3">
      <c r="A1948">
        <v>2032</v>
      </c>
      <c r="B1948">
        <v>27</v>
      </c>
      <c r="C1948">
        <v>102066</v>
      </c>
      <c r="D1948">
        <v>99357</v>
      </c>
      <c r="E1948">
        <v>85770</v>
      </c>
      <c r="F1948">
        <v>79459</v>
      </c>
      <c r="G1948">
        <f>Table1[[#This Row],[m_miasto]]+Table1[[#This Row],[k_miasto]]+Table1[[#This Row],[m_wies]]+Table1[[#This Row],[k_wies]]</f>
        <v>366652</v>
      </c>
      <c r="H1948">
        <f>Table1[[#This Row],[m_miasto]]+Table1[[#This Row],[k_miasto]]</f>
        <v>201423</v>
      </c>
      <c r="I1948">
        <f>Table1[[#This Row],[m_wies]]+Table1[[#This Row],[k_wies]]</f>
        <v>165229</v>
      </c>
      <c r="J1948" s="1">
        <f>Table1[[#This Row],[m_miasto]]*Table1[[#This Row],[wiek]]</f>
        <v>2755782</v>
      </c>
      <c r="K1948" s="1">
        <f>Table1[[#This Row],[m_miasto]]+Table1[[#This Row],[m_wies]]-Table1[[#This Row],[k_miasto]]-Table1[[#This Row],[k_wies]]</f>
        <v>9020</v>
      </c>
      <c r="L1948" s="1" cm="1">
        <f t="array" ref="L1948">_xlfn.IFS(A1947&lt;&gt;Table1[[#This Row],[rok]],0,AND(L1947=0, Table1[[#This Row],[Column1]]&lt;0),Table1[[#This Row],[wiek]]*Table1[[#This Row],[rok]],L1947&lt;&gt;0,L1947,L1947=0,L1947)</f>
        <v>0</v>
      </c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x14ac:dyDescent="0.3">
      <c r="A1949">
        <v>2032</v>
      </c>
      <c r="B1949">
        <v>28</v>
      </c>
      <c r="C1949">
        <v>99203</v>
      </c>
      <c r="D1949">
        <v>96202</v>
      </c>
      <c r="E1949">
        <v>83441</v>
      </c>
      <c r="F1949">
        <v>76550</v>
      </c>
      <c r="G1949">
        <f>Table1[[#This Row],[m_miasto]]+Table1[[#This Row],[k_miasto]]+Table1[[#This Row],[m_wies]]+Table1[[#This Row],[k_wies]]</f>
        <v>355396</v>
      </c>
      <c r="H1949">
        <f>Table1[[#This Row],[m_miasto]]+Table1[[#This Row],[k_miasto]]</f>
        <v>195405</v>
      </c>
      <c r="I1949">
        <f>Table1[[#This Row],[m_wies]]+Table1[[#This Row],[k_wies]]</f>
        <v>159991</v>
      </c>
      <c r="J1949" s="1">
        <f>Table1[[#This Row],[m_miasto]]*Table1[[#This Row],[wiek]]</f>
        <v>2777684</v>
      </c>
      <c r="K1949" s="1">
        <f>Table1[[#This Row],[m_miasto]]+Table1[[#This Row],[m_wies]]-Table1[[#This Row],[k_miasto]]-Table1[[#This Row],[k_wies]]</f>
        <v>9892</v>
      </c>
      <c r="L1949" s="1" cm="1">
        <f t="array" ref="L1949">_xlfn.IFS(A1948&lt;&gt;Table1[[#This Row],[rok]],0,AND(L1948=0, Table1[[#This Row],[Column1]]&lt;0),Table1[[#This Row],[wiek]]*Table1[[#This Row],[rok]],L1948&lt;&gt;0,L1948,L1948=0,L1948)</f>
        <v>0</v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x14ac:dyDescent="0.3">
      <c r="A1950">
        <v>2032</v>
      </c>
      <c r="B1950">
        <v>29</v>
      </c>
      <c r="C1950">
        <v>96763</v>
      </c>
      <c r="D1950">
        <v>94870</v>
      </c>
      <c r="E1950">
        <v>82550</v>
      </c>
      <c r="F1950">
        <v>75325</v>
      </c>
      <c r="G1950">
        <f>Table1[[#This Row],[m_miasto]]+Table1[[#This Row],[k_miasto]]+Table1[[#This Row],[m_wies]]+Table1[[#This Row],[k_wies]]</f>
        <v>349508</v>
      </c>
      <c r="H1950">
        <f>Table1[[#This Row],[m_miasto]]+Table1[[#This Row],[k_miasto]]</f>
        <v>191633</v>
      </c>
      <c r="I1950">
        <f>Table1[[#This Row],[m_wies]]+Table1[[#This Row],[k_wies]]</f>
        <v>157875</v>
      </c>
      <c r="J1950" s="1">
        <f>Table1[[#This Row],[m_miasto]]*Table1[[#This Row],[wiek]]</f>
        <v>2806127</v>
      </c>
      <c r="K1950" s="1">
        <f>Table1[[#This Row],[m_miasto]]+Table1[[#This Row],[m_wies]]-Table1[[#This Row],[k_miasto]]-Table1[[#This Row],[k_wies]]</f>
        <v>9118</v>
      </c>
      <c r="L1950" s="1" cm="1">
        <f t="array" ref="L1950">_xlfn.IFS(A1949&lt;&gt;Table1[[#This Row],[rok]],0,AND(L1949=0, Table1[[#This Row],[Column1]]&lt;0),Table1[[#This Row],[wiek]]*Table1[[#This Row],[rok]],L1949&lt;&gt;0,L1949,L1949=0,L1949)</f>
        <v>0</v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x14ac:dyDescent="0.3">
      <c r="A1951">
        <v>2032</v>
      </c>
      <c r="B1951">
        <v>30</v>
      </c>
      <c r="C1951">
        <v>97594</v>
      </c>
      <c r="D1951">
        <v>95340</v>
      </c>
      <c r="E1951">
        <v>83815</v>
      </c>
      <c r="F1951">
        <v>76348</v>
      </c>
      <c r="G1951">
        <f>Table1[[#This Row],[m_miasto]]+Table1[[#This Row],[k_miasto]]+Table1[[#This Row],[m_wies]]+Table1[[#This Row],[k_wies]]</f>
        <v>353097</v>
      </c>
      <c r="H1951">
        <f>Table1[[#This Row],[m_miasto]]+Table1[[#This Row],[k_miasto]]</f>
        <v>192934</v>
      </c>
      <c r="I1951">
        <f>Table1[[#This Row],[m_wies]]+Table1[[#This Row],[k_wies]]</f>
        <v>160163</v>
      </c>
      <c r="J1951" s="1">
        <f>Table1[[#This Row],[m_miasto]]*Table1[[#This Row],[wiek]]</f>
        <v>2927820</v>
      </c>
      <c r="K1951" s="1">
        <f>Table1[[#This Row],[m_miasto]]+Table1[[#This Row],[m_wies]]-Table1[[#This Row],[k_miasto]]-Table1[[#This Row],[k_wies]]</f>
        <v>9721</v>
      </c>
      <c r="L1951" s="1" cm="1">
        <f t="array" ref="L1951">_xlfn.IFS(A1950&lt;&gt;Table1[[#This Row],[rok]],0,AND(L1950=0, Table1[[#This Row],[Column1]]&lt;0),Table1[[#This Row],[wiek]]*Table1[[#This Row],[rok]],L1950&lt;&gt;0,L1950,L1950=0,L1950)</f>
        <v>0</v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x14ac:dyDescent="0.3">
      <c r="A1952">
        <v>2032</v>
      </c>
      <c r="B1952">
        <v>31</v>
      </c>
      <c r="C1952">
        <v>101265</v>
      </c>
      <c r="D1952">
        <v>98978</v>
      </c>
      <c r="E1952">
        <v>86354</v>
      </c>
      <c r="F1952">
        <v>78828</v>
      </c>
      <c r="G1952">
        <f>Table1[[#This Row],[m_miasto]]+Table1[[#This Row],[k_miasto]]+Table1[[#This Row],[m_wies]]+Table1[[#This Row],[k_wies]]</f>
        <v>365425</v>
      </c>
      <c r="H1952">
        <f>Table1[[#This Row],[m_miasto]]+Table1[[#This Row],[k_miasto]]</f>
        <v>200243</v>
      </c>
      <c r="I1952">
        <f>Table1[[#This Row],[m_wies]]+Table1[[#This Row],[k_wies]]</f>
        <v>165182</v>
      </c>
      <c r="J1952" s="1">
        <f>Table1[[#This Row],[m_miasto]]*Table1[[#This Row],[wiek]]</f>
        <v>3139215</v>
      </c>
      <c r="K1952" s="1">
        <f>Table1[[#This Row],[m_miasto]]+Table1[[#This Row],[m_wies]]-Table1[[#This Row],[k_miasto]]-Table1[[#This Row],[k_wies]]</f>
        <v>9813</v>
      </c>
      <c r="L1952" s="1" cm="1">
        <f t="array" ref="L1952">_xlfn.IFS(A1951&lt;&gt;Table1[[#This Row],[rok]],0,AND(L1951=0, Table1[[#This Row],[Column1]]&lt;0),Table1[[#This Row],[wiek]]*Table1[[#This Row],[rok]],L1951&lt;&gt;0,L1951,L1951=0,L1951)</f>
        <v>0</v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x14ac:dyDescent="0.3">
      <c r="A1953">
        <v>2032</v>
      </c>
      <c r="B1953">
        <v>32</v>
      </c>
      <c r="C1953">
        <v>104017</v>
      </c>
      <c r="D1953">
        <v>101646</v>
      </c>
      <c r="E1953">
        <v>88686</v>
      </c>
      <c r="F1953">
        <v>80937</v>
      </c>
      <c r="G1953">
        <f>Table1[[#This Row],[m_miasto]]+Table1[[#This Row],[k_miasto]]+Table1[[#This Row],[m_wies]]+Table1[[#This Row],[k_wies]]</f>
        <v>375286</v>
      </c>
      <c r="H1953">
        <f>Table1[[#This Row],[m_miasto]]+Table1[[#This Row],[k_miasto]]</f>
        <v>205663</v>
      </c>
      <c r="I1953">
        <f>Table1[[#This Row],[m_wies]]+Table1[[#This Row],[k_wies]]</f>
        <v>169623</v>
      </c>
      <c r="J1953" s="1">
        <f>Table1[[#This Row],[m_miasto]]*Table1[[#This Row],[wiek]]</f>
        <v>3328544</v>
      </c>
      <c r="K1953" s="1">
        <f>Table1[[#This Row],[m_miasto]]+Table1[[#This Row],[m_wies]]-Table1[[#This Row],[k_miasto]]-Table1[[#This Row],[k_wies]]</f>
        <v>10120</v>
      </c>
      <c r="L1953" s="1" cm="1">
        <f t="array" ref="L1953">_xlfn.IFS(A1952&lt;&gt;Table1[[#This Row],[rok]],0,AND(L1952=0, Table1[[#This Row],[Column1]]&lt;0),Table1[[#This Row],[wiek]]*Table1[[#This Row],[rok]],L1952&lt;&gt;0,L1952,L1952=0,L1952)</f>
        <v>0</v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x14ac:dyDescent="0.3">
      <c r="A1954">
        <v>2032</v>
      </c>
      <c r="B1954">
        <v>33</v>
      </c>
      <c r="C1954">
        <v>104159</v>
      </c>
      <c r="D1954">
        <v>101893</v>
      </c>
      <c r="E1954">
        <v>89932</v>
      </c>
      <c r="F1954">
        <v>82255</v>
      </c>
      <c r="G1954">
        <f>Table1[[#This Row],[m_miasto]]+Table1[[#This Row],[k_miasto]]+Table1[[#This Row],[m_wies]]+Table1[[#This Row],[k_wies]]</f>
        <v>378239</v>
      </c>
      <c r="H1954">
        <f>Table1[[#This Row],[m_miasto]]+Table1[[#This Row],[k_miasto]]</f>
        <v>206052</v>
      </c>
      <c r="I1954">
        <f>Table1[[#This Row],[m_wies]]+Table1[[#This Row],[k_wies]]</f>
        <v>172187</v>
      </c>
      <c r="J1954" s="1">
        <f>Table1[[#This Row],[m_miasto]]*Table1[[#This Row],[wiek]]</f>
        <v>3437247</v>
      </c>
      <c r="K1954" s="1">
        <f>Table1[[#This Row],[m_miasto]]+Table1[[#This Row],[m_wies]]-Table1[[#This Row],[k_miasto]]-Table1[[#This Row],[k_wies]]</f>
        <v>9943</v>
      </c>
      <c r="L1954" s="1" cm="1">
        <f t="array" ref="L1954">_xlfn.IFS(A1953&lt;&gt;Table1[[#This Row],[rok]],0,AND(L1953=0, Table1[[#This Row],[Column1]]&lt;0),Table1[[#This Row],[wiek]]*Table1[[#This Row],[rok]],L1953&lt;&gt;0,L1953,L1953=0,L1953)</f>
        <v>0</v>
      </c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x14ac:dyDescent="0.3">
      <c r="A1955">
        <v>2032</v>
      </c>
      <c r="B1955">
        <v>34</v>
      </c>
      <c r="C1955">
        <v>107290</v>
      </c>
      <c r="D1955">
        <v>104507</v>
      </c>
      <c r="E1955">
        <v>92704</v>
      </c>
      <c r="F1955">
        <v>84411</v>
      </c>
      <c r="G1955">
        <f>Table1[[#This Row],[m_miasto]]+Table1[[#This Row],[k_miasto]]+Table1[[#This Row],[m_wies]]+Table1[[#This Row],[k_wies]]</f>
        <v>388912</v>
      </c>
      <c r="H1955">
        <f>Table1[[#This Row],[m_miasto]]+Table1[[#This Row],[k_miasto]]</f>
        <v>211797</v>
      </c>
      <c r="I1955">
        <f>Table1[[#This Row],[m_wies]]+Table1[[#This Row],[k_wies]]</f>
        <v>177115</v>
      </c>
      <c r="J1955" s="1">
        <f>Table1[[#This Row],[m_miasto]]*Table1[[#This Row],[wiek]]</f>
        <v>3647860</v>
      </c>
      <c r="K1955" s="1">
        <f>Table1[[#This Row],[m_miasto]]+Table1[[#This Row],[m_wies]]-Table1[[#This Row],[k_miasto]]-Table1[[#This Row],[k_wies]]</f>
        <v>11076</v>
      </c>
      <c r="L1955" s="1" cm="1">
        <f t="array" ref="L1955">_xlfn.IFS(A1954&lt;&gt;Table1[[#This Row],[rok]],0,AND(L1954=0, Table1[[#This Row],[Column1]]&lt;0),Table1[[#This Row],[wiek]]*Table1[[#This Row],[rok]],L1954&lt;&gt;0,L1954,L1954=0,L1954)</f>
        <v>0</v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x14ac:dyDescent="0.3">
      <c r="A1956">
        <v>2032</v>
      </c>
      <c r="B1956">
        <v>35</v>
      </c>
      <c r="C1956">
        <v>113075</v>
      </c>
      <c r="D1956">
        <v>111865</v>
      </c>
      <c r="E1956">
        <v>94397</v>
      </c>
      <c r="F1956">
        <v>85349</v>
      </c>
      <c r="G1956">
        <f>Table1[[#This Row],[m_miasto]]+Table1[[#This Row],[k_miasto]]+Table1[[#This Row],[m_wies]]+Table1[[#This Row],[k_wies]]</f>
        <v>404686</v>
      </c>
      <c r="H1956">
        <f>Table1[[#This Row],[m_miasto]]+Table1[[#This Row],[k_miasto]]</f>
        <v>224940</v>
      </c>
      <c r="I1956">
        <f>Table1[[#This Row],[m_wies]]+Table1[[#This Row],[k_wies]]</f>
        <v>179746</v>
      </c>
      <c r="J1956" s="1">
        <f>Table1[[#This Row],[m_miasto]]*Table1[[#This Row],[wiek]]</f>
        <v>3957625</v>
      </c>
      <c r="K1956" s="1">
        <f>Table1[[#This Row],[m_miasto]]+Table1[[#This Row],[m_wies]]-Table1[[#This Row],[k_miasto]]-Table1[[#This Row],[k_wies]]</f>
        <v>10258</v>
      </c>
      <c r="L1956" s="1" cm="1">
        <f t="array" ref="L1956">_xlfn.IFS(A1955&lt;&gt;Table1[[#This Row],[rok]],0,AND(L1955=0, Table1[[#This Row],[Column1]]&lt;0),Table1[[#This Row],[wiek]]*Table1[[#This Row],[rok]],L1955&lt;&gt;0,L1955,L1955=0,L1955)</f>
        <v>0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x14ac:dyDescent="0.3">
      <c r="A1957">
        <v>2032</v>
      </c>
      <c r="B1957">
        <v>36</v>
      </c>
      <c r="C1957">
        <v>117584</v>
      </c>
      <c r="D1957">
        <v>116083</v>
      </c>
      <c r="E1957">
        <v>98229</v>
      </c>
      <c r="F1957">
        <v>88598</v>
      </c>
      <c r="G1957">
        <f>Table1[[#This Row],[m_miasto]]+Table1[[#This Row],[k_miasto]]+Table1[[#This Row],[m_wies]]+Table1[[#This Row],[k_wies]]</f>
        <v>420494</v>
      </c>
      <c r="H1957">
        <f>Table1[[#This Row],[m_miasto]]+Table1[[#This Row],[k_miasto]]</f>
        <v>233667</v>
      </c>
      <c r="I1957">
        <f>Table1[[#This Row],[m_wies]]+Table1[[#This Row],[k_wies]]</f>
        <v>186827</v>
      </c>
      <c r="J1957" s="1">
        <f>Table1[[#This Row],[m_miasto]]*Table1[[#This Row],[wiek]]</f>
        <v>4233024</v>
      </c>
      <c r="K1957" s="1">
        <f>Table1[[#This Row],[m_miasto]]+Table1[[#This Row],[m_wies]]-Table1[[#This Row],[k_miasto]]-Table1[[#This Row],[k_wies]]</f>
        <v>11132</v>
      </c>
      <c r="L1957" s="1" cm="1">
        <f t="array" ref="L1957">_xlfn.IFS(A1956&lt;&gt;Table1[[#This Row],[rok]],0,AND(L1956=0, Table1[[#This Row],[Column1]]&lt;0),Table1[[#This Row],[wiek]]*Table1[[#This Row],[rok]],L1956&lt;&gt;0,L1956,L1956=0,L1956)</f>
        <v>0</v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x14ac:dyDescent="0.3">
      <c r="A1958">
        <v>2032</v>
      </c>
      <c r="B1958">
        <v>37</v>
      </c>
      <c r="C1958">
        <v>117764</v>
      </c>
      <c r="D1958">
        <v>116416</v>
      </c>
      <c r="E1958">
        <v>102856</v>
      </c>
      <c r="F1958">
        <v>94718</v>
      </c>
      <c r="G1958">
        <f>Table1[[#This Row],[m_miasto]]+Table1[[#This Row],[k_miasto]]+Table1[[#This Row],[m_wies]]+Table1[[#This Row],[k_wies]]</f>
        <v>431754</v>
      </c>
      <c r="H1958">
        <f>Table1[[#This Row],[m_miasto]]+Table1[[#This Row],[k_miasto]]</f>
        <v>234180</v>
      </c>
      <c r="I1958">
        <f>Table1[[#This Row],[m_wies]]+Table1[[#This Row],[k_wies]]</f>
        <v>197574</v>
      </c>
      <c r="J1958" s="1">
        <f>Table1[[#This Row],[m_miasto]]*Table1[[#This Row],[wiek]]</f>
        <v>4357268</v>
      </c>
      <c r="K1958" s="1">
        <f>Table1[[#This Row],[m_miasto]]+Table1[[#This Row],[m_wies]]-Table1[[#This Row],[k_miasto]]-Table1[[#This Row],[k_wies]]</f>
        <v>9486</v>
      </c>
      <c r="L1958" s="1" cm="1">
        <f t="array" ref="L1958">_xlfn.IFS(A1957&lt;&gt;Table1[[#This Row],[rok]],0,AND(L1957=0, Table1[[#This Row],[Column1]]&lt;0),Table1[[#This Row],[wiek]]*Table1[[#This Row],[rok]],L1957&lt;&gt;0,L1957,L1957=0,L1957)</f>
        <v>0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x14ac:dyDescent="0.3">
      <c r="A1959">
        <v>2032</v>
      </c>
      <c r="B1959">
        <v>38</v>
      </c>
      <c r="C1959">
        <v>126451</v>
      </c>
      <c r="D1959">
        <v>125916</v>
      </c>
      <c r="E1959">
        <v>106911</v>
      </c>
      <c r="F1959">
        <v>98869</v>
      </c>
      <c r="G1959">
        <f>Table1[[#This Row],[m_miasto]]+Table1[[#This Row],[k_miasto]]+Table1[[#This Row],[m_wies]]+Table1[[#This Row],[k_wies]]</f>
        <v>458147</v>
      </c>
      <c r="H1959">
        <f>Table1[[#This Row],[m_miasto]]+Table1[[#This Row],[k_miasto]]</f>
        <v>252367</v>
      </c>
      <c r="I1959">
        <f>Table1[[#This Row],[m_wies]]+Table1[[#This Row],[k_wies]]</f>
        <v>205780</v>
      </c>
      <c r="J1959" s="1">
        <f>Table1[[#This Row],[m_miasto]]*Table1[[#This Row],[wiek]]</f>
        <v>4805138</v>
      </c>
      <c r="K1959" s="1">
        <f>Table1[[#This Row],[m_miasto]]+Table1[[#This Row],[m_wies]]-Table1[[#This Row],[k_miasto]]-Table1[[#This Row],[k_wies]]</f>
        <v>8577</v>
      </c>
      <c r="L1959" s="1" cm="1">
        <f t="array" ref="L1959">_xlfn.IFS(A1958&lt;&gt;Table1[[#This Row],[rok]],0,AND(L1958=0, Table1[[#This Row],[Column1]]&lt;0),Table1[[#This Row],[wiek]]*Table1[[#This Row],[rok]],L1958&lt;&gt;0,L1958,L1958=0,L1958)</f>
        <v>0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x14ac:dyDescent="0.3">
      <c r="A1960">
        <v>2032</v>
      </c>
      <c r="B1960">
        <v>39</v>
      </c>
      <c r="C1960">
        <v>131235</v>
      </c>
      <c r="D1960">
        <v>130296</v>
      </c>
      <c r="E1960">
        <v>111930</v>
      </c>
      <c r="F1960">
        <v>102728</v>
      </c>
      <c r="G1960">
        <f>Table1[[#This Row],[m_miasto]]+Table1[[#This Row],[k_miasto]]+Table1[[#This Row],[m_wies]]+Table1[[#This Row],[k_wies]]</f>
        <v>476189</v>
      </c>
      <c r="H1960">
        <f>Table1[[#This Row],[m_miasto]]+Table1[[#This Row],[k_miasto]]</f>
        <v>261531</v>
      </c>
      <c r="I1960">
        <f>Table1[[#This Row],[m_wies]]+Table1[[#This Row],[k_wies]]</f>
        <v>214658</v>
      </c>
      <c r="J1960" s="1">
        <f>Table1[[#This Row],[m_miasto]]*Table1[[#This Row],[wiek]]</f>
        <v>5118165</v>
      </c>
      <c r="K1960" s="1">
        <f>Table1[[#This Row],[m_miasto]]+Table1[[#This Row],[m_wies]]-Table1[[#This Row],[k_miasto]]-Table1[[#This Row],[k_wies]]</f>
        <v>10141</v>
      </c>
      <c r="L1960" s="1" cm="1">
        <f t="array" ref="L1960">_xlfn.IFS(A1959&lt;&gt;Table1[[#This Row],[rok]],0,AND(L1959=0, Table1[[#This Row],[Column1]]&lt;0),Table1[[#This Row],[wiek]]*Table1[[#This Row],[rok]],L1959&lt;&gt;0,L1959,L1959=0,L1959)</f>
        <v>0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x14ac:dyDescent="0.3">
      <c r="A1961">
        <v>2032</v>
      </c>
      <c r="B1961">
        <v>40</v>
      </c>
      <c r="C1961">
        <v>135202</v>
      </c>
      <c r="D1961">
        <v>133956</v>
      </c>
      <c r="E1961">
        <v>116573</v>
      </c>
      <c r="F1961">
        <v>108000</v>
      </c>
      <c r="G1961">
        <f>Table1[[#This Row],[m_miasto]]+Table1[[#This Row],[k_miasto]]+Table1[[#This Row],[m_wies]]+Table1[[#This Row],[k_wies]]</f>
        <v>493731</v>
      </c>
      <c r="H1961">
        <f>Table1[[#This Row],[m_miasto]]+Table1[[#This Row],[k_miasto]]</f>
        <v>269158</v>
      </c>
      <c r="I1961">
        <f>Table1[[#This Row],[m_wies]]+Table1[[#This Row],[k_wies]]</f>
        <v>224573</v>
      </c>
      <c r="J1961" s="1">
        <f>Table1[[#This Row],[m_miasto]]*Table1[[#This Row],[wiek]]</f>
        <v>5408080</v>
      </c>
      <c r="K1961" s="1">
        <f>Table1[[#This Row],[m_miasto]]+Table1[[#This Row],[m_wies]]-Table1[[#This Row],[k_miasto]]-Table1[[#This Row],[k_wies]]</f>
        <v>9819</v>
      </c>
      <c r="L1961" s="1" cm="1">
        <f t="array" ref="L1961">_xlfn.IFS(A1960&lt;&gt;Table1[[#This Row],[rok]],0,AND(L1960=0, Table1[[#This Row],[Column1]]&lt;0),Table1[[#This Row],[wiek]]*Table1[[#This Row],[rok]],L1960&lt;&gt;0,L1960,L1960=0,L1960)</f>
        <v>0</v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x14ac:dyDescent="0.3">
      <c r="A1962">
        <v>2032</v>
      </c>
      <c r="B1962">
        <v>41</v>
      </c>
      <c r="C1962">
        <v>146154</v>
      </c>
      <c r="D1962">
        <v>145570</v>
      </c>
      <c r="E1962">
        <v>120497</v>
      </c>
      <c r="F1962">
        <v>110096</v>
      </c>
      <c r="G1962">
        <f>Table1[[#This Row],[m_miasto]]+Table1[[#This Row],[k_miasto]]+Table1[[#This Row],[m_wies]]+Table1[[#This Row],[k_wies]]</f>
        <v>522317</v>
      </c>
      <c r="H1962">
        <f>Table1[[#This Row],[m_miasto]]+Table1[[#This Row],[k_miasto]]</f>
        <v>291724</v>
      </c>
      <c r="I1962">
        <f>Table1[[#This Row],[m_wies]]+Table1[[#This Row],[k_wies]]</f>
        <v>230593</v>
      </c>
      <c r="J1962" s="1">
        <f>Table1[[#This Row],[m_miasto]]*Table1[[#This Row],[wiek]]</f>
        <v>5992314</v>
      </c>
      <c r="K1962" s="1">
        <f>Table1[[#This Row],[m_miasto]]+Table1[[#This Row],[m_wies]]-Table1[[#This Row],[k_miasto]]-Table1[[#This Row],[k_wies]]</f>
        <v>10985</v>
      </c>
      <c r="L1962" s="1" cm="1">
        <f t="array" ref="L1962">_xlfn.IFS(A1961&lt;&gt;Table1[[#This Row],[rok]],0,AND(L1961=0, Table1[[#This Row],[Column1]]&lt;0),Table1[[#This Row],[wiek]]*Table1[[#This Row],[rok]],L1961&lt;&gt;0,L1961,L1961=0,L1961)</f>
        <v>0</v>
      </c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x14ac:dyDescent="0.3">
      <c r="A1963">
        <v>2032</v>
      </c>
      <c r="B1963">
        <v>42</v>
      </c>
      <c r="C1963">
        <v>150971</v>
      </c>
      <c r="D1963">
        <v>151033</v>
      </c>
      <c r="E1963">
        <v>120851</v>
      </c>
      <c r="F1963">
        <v>110774</v>
      </c>
      <c r="G1963">
        <f>Table1[[#This Row],[m_miasto]]+Table1[[#This Row],[k_miasto]]+Table1[[#This Row],[m_wies]]+Table1[[#This Row],[k_wies]]</f>
        <v>533629</v>
      </c>
      <c r="H1963">
        <f>Table1[[#This Row],[m_miasto]]+Table1[[#This Row],[k_miasto]]</f>
        <v>302004</v>
      </c>
      <c r="I1963">
        <f>Table1[[#This Row],[m_wies]]+Table1[[#This Row],[k_wies]]</f>
        <v>231625</v>
      </c>
      <c r="J1963" s="1">
        <f>Table1[[#This Row],[m_miasto]]*Table1[[#This Row],[wiek]]</f>
        <v>6340782</v>
      </c>
      <c r="K1963" s="1">
        <f>Table1[[#This Row],[m_miasto]]+Table1[[#This Row],[m_wies]]-Table1[[#This Row],[k_miasto]]-Table1[[#This Row],[k_wies]]</f>
        <v>10015</v>
      </c>
      <c r="L1963" s="1" cm="1">
        <f t="array" ref="L1963">_xlfn.IFS(A1962&lt;&gt;Table1[[#This Row],[rok]],0,AND(L1962=0, Table1[[#This Row],[Column1]]&lt;0),Table1[[#This Row],[wiek]]*Table1[[#This Row],[rok]],L1962&lt;&gt;0,L1962,L1962=0,L1962)</f>
        <v>0</v>
      </c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x14ac:dyDescent="0.3">
      <c r="A1964">
        <v>2032</v>
      </c>
      <c r="B1964">
        <v>43</v>
      </c>
      <c r="C1964">
        <v>153262</v>
      </c>
      <c r="D1964">
        <v>153236</v>
      </c>
      <c r="E1964">
        <v>120128</v>
      </c>
      <c r="F1964">
        <v>110654</v>
      </c>
      <c r="G1964">
        <f>Table1[[#This Row],[m_miasto]]+Table1[[#This Row],[k_miasto]]+Table1[[#This Row],[m_wies]]+Table1[[#This Row],[k_wies]]</f>
        <v>537280</v>
      </c>
      <c r="H1964">
        <f>Table1[[#This Row],[m_miasto]]+Table1[[#This Row],[k_miasto]]</f>
        <v>306498</v>
      </c>
      <c r="I1964">
        <f>Table1[[#This Row],[m_wies]]+Table1[[#This Row],[k_wies]]</f>
        <v>230782</v>
      </c>
      <c r="J1964" s="1">
        <f>Table1[[#This Row],[m_miasto]]*Table1[[#This Row],[wiek]]</f>
        <v>6590266</v>
      </c>
      <c r="K1964" s="1">
        <f>Table1[[#This Row],[m_miasto]]+Table1[[#This Row],[m_wies]]-Table1[[#This Row],[k_miasto]]-Table1[[#This Row],[k_wies]]</f>
        <v>9500</v>
      </c>
      <c r="L1964" s="1" cm="1">
        <f t="array" ref="L1964">_xlfn.IFS(A1963&lt;&gt;Table1[[#This Row],[rok]],0,AND(L1963=0, Table1[[#This Row],[Column1]]&lt;0),Table1[[#This Row],[wiek]]*Table1[[#This Row],[rok]],L1963&lt;&gt;0,L1963,L1963=0,L1963)</f>
        <v>0</v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x14ac:dyDescent="0.3">
      <c r="A1965">
        <v>2032</v>
      </c>
      <c r="B1965">
        <v>44</v>
      </c>
      <c r="C1965">
        <v>158090</v>
      </c>
      <c r="D1965">
        <v>159977</v>
      </c>
      <c r="E1965">
        <v>122184</v>
      </c>
      <c r="F1965">
        <v>112574</v>
      </c>
      <c r="G1965">
        <f>Table1[[#This Row],[m_miasto]]+Table1[[#This Row],[k_miasto]]+Table1[[#This Row],[m_wies]]+Table1[[#This Row],[k_wies]]</f>
        <v>552825</v>
      </c>
      <c r="H1965">
        <f>Table1[[#This Row],[m_miasto]]+Table1[[#This Row],[k_miasto]]</f>
        <v>318067</v>
      </c>
      <c r="I1965">
        <f>Table1[[#This Row],[m_wies]]+Table1[[#This Row],[k_wies]]</f>
        <v>234758</v>
      </c>
      <c r="J1965" s="1">
        <f>Table1[[#This Row],[m_miasto]]*Table1[[#This Row],[wiek]]</f>
        <v>6955960</v>
      </c>
      <c r="K1965" s="1">
        <f>Table1[[#This Row],[m_miasto]]+Table1[[#This Row],[m_wies]]-Table1[[#This Row],[k_miasto]]-Table1[[#This Row],[k_wies]]</f>
        <v>7723</v>
      </c>
      <c r="L1965" s="1" cm="1">
        <f t="array" ref="L1965">_xlfn.IFS(A1964&lt;&gt;Table1[[#This Row],[rok]],0,AND(L1964=0, Table1[[#This Row],[Column1]]&lt;0),Table1[[#This Row],[wiek]]*Table1[[#This Row],[rok]],L1964&lt;&gt;0,L1964,L1964=0,L1964)</f>
        <v>0</v>
      </c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x14ac:dyDescent="0.3">
      <c r="A1966">
        <v>2032</v>
      </c>
      <c r="B1966">
        <v>45</v>
      </c>
      <c r="C1966">
        <v>162614</v>
      </c>
      <c r="D1966">
        <v>163585</v>
      </c>
      <c r="E1966">
        <v>122576</v>
      </c>
      <c r="F1966">
        <v>113229</v>
      </c>
      <c r="G1966">
        <f>Table1[[#This Row],[m_miasto]]+Table1[[#This Row],[k_miasto]]+Table1[[#This Row],[m_wies]]+Table1[[#This Row],[k_wies]]</f>
        <v>562004</v>
      </c>
      <c r="H1966">
        <f>Table1[[#This Row],[m_miasto]]+Table1[[#This Row],[k_miasto]]</f>
        <v>326199</v>
      </c>
      <c r="I1966">
        <f>Table1[[#This Row],[m_wies]]+Table1[[#This Row],[k_wies]]</f>
        <v>235805</v>
      </c>
      <c r="J1966" s="1">
        <f>Table1[[#This Row],[m_miasto]]*Table1[[#This Row],[wiek]]</f>
        <v>7317630</v>
      </c>
      <c r="K1966" s="1">
        <f>Table1[[#This Row],[m_miasto]]+Table1[[#This Row],[m_wies]]-Table1[[#This Row],[k_miasto]]-Table1[[#This Row],[k_wies]]</f>
        <v>8376</v>
      </c>
      <c r="L1966" s="1" cm="1">
        <f t="array" ref="L1966">_xlfn.IFS(A1965&lt;&gt;Table1[[#This Row],[rok]],0,AND(L1965=0, Table1[[#This Row],[Column1]]&lt;0),Table1[[#This Row],[wiek]]*Table1[[#This Row],[rok]],L1965&lt;&gt;0,L1965,L1965=0,L1965)</f>
        <v>0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x14ac:dyDescent="0.3">
      <c r="A1967">
        <v>2032</v>
      </c>
      <c r="B1967">
        <v>46</v>
      </c>
      <c r="C1967">
        <v>170449</v>
      </c>
      <c r="D1967">
        <v>172438</v>
      </c>
      <c r="E1967">
        <v>125149</v>
      </c>
      <c r="F1967">
        <v>117236</v>
      </c>
      <c r="G1967">
        <f>Table1[[#This Row],[m_miasto]]+Table1[[#This Row],[k_miasto]]+Table1[[#This Row],[m_wies]]+Table1[[#This Row],[k_wies]]</f>
        <v>585272</v>
      </c>
      <c r="H1967">
        <f>Table1[[#This Row],[m_miasto]]+Table1[[#This Row],[k_miasto]]</f>
        <v>342887</v>
      </c>
      <c r="I1967">
        <f>Table1[[#This Row],[m_wies]]+Table1[[#This Row],[k_wies]]</f>
        <v>242385</v>
      </c>
      <c r="J1967" s="1">
        <f>Table1[[#This Row],[m_miasto]]*Table1[[#This Row],[wiek]]</f>
        <v>7840654</v>
      </c>
      <c r="K1967" s="1">
        <f>Table1[[#This Row],[m_miasto]]+Table1[[#This Row],[m_wies]]-Table1[[#This Row],[k_miasto]]-Table1[[#This Row],[k_wies]]</f>
        <v>5924</v>
      </c>
      <c r="L1967" s="1" cm="1">
        <f t="array" ref="L1967">_xlfn.IFS(A1966&lt;&gt;Table1[[#This Row],[rok]],0,AND(L1966=0, Table1[[#This Row],[Column1]]&lt;0),Table1[[#This Row],[wiek]]*Table1[[#This Row],[rok]],L1966&lt;&gt;0,L1966,L1966=0,L1966)</f>
        <v>0</v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x14ac:dyDescent="0.3">
      <c r="A1968">
        <v>2032</v>
      </c>
      <c r="B1968">
        <v>47</v>
      </c>
      <c r="C1968">
        <v>180895</v>
      </c>
      <c r="D1968">
        <v>183325</v>
      </c>
      <c r="E1968">
        <v>130811</v>
      </c>
      <c r="F1968">
        <v>122655</v>
      </c>
      <c r="G1968">
        <f>Table1[[#This Row],[m_miasto]]+Table1[[#This Row],[k_miasto]]+Table1[[#This Row],[m_wies]]+Table1[[#This Row],[k_wies]]</f>
        <v>617686</v>
      </c>
      <c r="H1968">
        <f>Table1[[#This Row],[m_miasto]]+Table1[[#This Row],[k_miasto]]</f>
        <v>364220</v>
      </c>
      <c r="I1968">
        <f>Table1[[#This Row],[m_wies]]+Table1[[#This Row],[k_wies]]</f>
        <v>253466</v>
      </c>
      <c r="J1968" s="1">
        <f>Table1[[#This Row],[m_miasto]]*Table1[[#This Row],[wiek]]</f>
        <v>8502065</v>
      </c>
      <c r="K1968" s="1">
        <f>Table1[[#This Row],[m_miasto]]+Table1[[#This Row],[m_wies]]-Table1[[#This Row],[k_miasto]]-Table1[[#This Row],[k_wies]]</f>
        <v>5726</v>
      </c>
      <c r="L1968" s="1" cm="1">
        <f t="array" ref="L1968">_xlfn.IFS(A1967&lt;&gt;Table1[[#This Row],[rok]],0,AND(L1967=0, Table1[[#This Row],[Column1]]&lt;0),Table1[[#This Row],[wiek]]*Table1[[#This Row],[rok]],L1967&lt;&gt;0,L1967,L1967=0,L1967)</f>
        <v>0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x14ac:dyDescent="0.3">
      <c r="A1969">
        <v>2032</v>
      </c>
      <c r="B1969">
        <v>48</v>
      </c>
      <c r="C1969">
        <v>188000</v>
      </c>
      <c r="D1969">
        <v>189940</v>
      </c>
      <c r="E1969">
        <v>132548</v>
      </c>
      <c r="F1969">
        <v>124929</v>
      </c>
      <c r="G1969">
        <f>Table1[[#This Row],[m_miasto]]+Table1[[#This Row],[k_miasto]]+Table1[[#This Row],[m_wies]]+Table1[[#This Row],[k_wies]]</f>
        <v>635417</v>
      </c>
      <c r="H1969">
        <f>Table1[[#This Row],[m_miasto]]+Table1[[#This Row],[k_miasto]]</f>
        <v>377940</v>
      </c>
      <c r="I1969">
        <f>Table1[[#This Row],[m_wies]]+Table1[[#This Row],[k_wies]]</f>
        <v>257477</v>
      </c>
      <c r="J1969" s="1">
        <f>Table1[[#This Row],[m_miasto]]*Table1[[#This Row],[wiek]]</f>
        <v>9024000</v>
      </c>
      <c r="K1969" s="1">
        <f>Table1[[#This Row],[m_miasto]]+Table1[[#This Row],[m_wies]]-Table1[[#This Row],[k_miasto]]-Table1[[#This Row],[k_wies]]</f>
        <v>5679</v>
      </c>
      <c r="L1969" s="1" cm="1">
        <f t="array" ref="L1969">_xlfn.IFS(A1968&lt;&gt;Table1[[#This Row],[rok]],0,AND(L1968=0, Table1[[#This Row],[Column1]]&lt;0),Table1[[#This Row],[wiek]]*Table1[[#This Row],[rok]],L1968&lt;&gt;0,L1968,L1968=0,L1968)</f>
        <v>0</v>
      </c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x14ac:dyDescent="0.3">
      <c r="A1970">
        <v>2032</v>
      </c>
      <c r="B1970">
        <v>49</v>
      </c>
      <c r="C1970">
        <v>193099</v>
      </c>
      <c r="D1970">
        <v>196447</v>
      </c>
      <c r="E1970">
        <v>134702</v>
      </c>
      <c r="F1970">
        <v>128316</v>
      </c>
      <c r="G1970">
        <f>Table1[[#This Row],[m_miasto]]+Table1[[#This Row],[k_miasto]]+Table1[[#This Row],[m_wies]]+Table1[[#This Row],[k_wies]]</f>
        <v>652564</v>
      </c>
      <c r="H1970">
        <f>Table1[[#This Row],[m_miasto]]+Table1[[#This Row],[k_miasto]]</f>
        <v>389546</v>
      </c>
      <c r="I1970">
        <f>Table1[[#This Row],[m_wies]]+Table1[[#This Row],[k_wies]]</f>
        <v>263018</v>
      </c>
      <c r="J1970" s="1">
        <f>Table1[[#This Row],[m_miasto]]*Table1[[#This Row],[wiek]]</f>
        <v>9461851</v>
      </c>
      <c r="K1970" s="1">
        <f>Table1[[#This Row],[m_miasto]]+Table1[[#This Row],[m_wies]]-Table1[[#This Row],[k_miasto]]-Table1[[#This Row],[k_wies]]</f>
        <v>3038</v>
      </c>
      <c r="L1970" s="1" cm="1">
        <f t="array" ref="L1970">_xlfn.IFS(A1969&lt;&gt;Table1[[#This Row],[rok]],0,AND(L1969=0, Table1[[#This Row],[Column1]]&lt;0),Table1[[#This Row],[wiek]]*Table1[[#This Row],[rok]],L1969&lt;&gt;0,L1969,L1969=0,L1969)</f>
        <v>0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x14ac:dyDescent="0.3">
      <c r="A1971">
        <v>2032</v>
      </c>
      <c r="B1971">
        <v>50</v>
      </c>
      <c r="C1971">
        <v>185796</v>
      </c>
      <c r="D1971">
        <v>188886</v>
      </c>
      <c r="E1971">
        <v>131324</v>
      </c>
      <c r="F1971">
        <v>124322</v>
      </c>
      <c r="G1971">
        <f>Table1[[#This Row],[m_miasto]]+Table1[[#This Row],[k_miasto]]+Table1[[#This Row],[m_wies]]+Table1[[#This Row],[k_wies]]</f>
        <v>630328</v>
      </c>
      <c r="H1971">
        <f>Table1[[#This Row],[m_miasto]]+Table1[[#This Row],[k_miasto]]</f>
        <v>374682</v>
      </c>
      <c r="I1971">
        <f>Table1[[#This Row],[m_wies]]+Table1[[#This Row],[k_wies]]</f>
        <v>255646</v>
      </c>
      <c r="J1971" s="1">
        <f>Table1[[#This Row],[m_miasto]]*Table1[[#This Row],[wiek]]</f>
        <v>9289800</v>
      </c>
      <c r="K1971" s="1">
        <f>Table1[[#This Row],[m_miasto]]+Table1[[#This Row],[m_wies]]-Table1[[#This Row],[k_miasto]]-Table1[[#This Row],[k_wies]]</f>
        <v>3912</v>
      </c>
      <c r="L1971" s="1" cm="1">
        <f t="array" ref="L1971">_xlfn.IFS(A1970&lt;&gt;Table1[[#This Row],[rok]],0,AND(L1970=0, Table1[[#This Row],[Column1]]&lt;0),Table1[[#This Row],[wiek]]*Table1[[#This Row],[rok]],L1970&lt;&gt;0,L1970,L1970=0,L1970)</f>
        <v>0</v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x14ac:dyDescent="0.3">
      <c r="A1972">
        <v>2032</v>
      </c>
      <c r="B1972">
        <v>51</v>
      </c>
      <c r="C1972">
        <v>176935</v>
      </c>
      <c r="D1972">
        <v>181974</v>
      </c>
      <c r="E1972">
        <v>124364</v>
      </c>
      <c r="F1972">
        <v>118346</v>
      </c>
      <c r="G1972">
        <f>Table1[[#This Row],[m_miasto]]+Table1[[#This Row],[k_miasto]]+Table1[[#This Row],[m_wies]]+Table1[[#This Row],[k_wies]]</f>
        <v>601619</v>
      </c>
      <c r="H1972">
        <f>Table1[[#This Row],[m_miasto]]+Table1[[#This Row],[k_miasto]]</f>
        <v>358909</v>
      </c>
      <c r="I1972">
        <f>Table1[[#This Row],[m_wies]]+Table1[[#This Row],[k_wies]]</f>
        <v>242710</v>
      </c>
      <c r="J1972" s="1">
        <f>Table1[[#This Row],[m_miasto]]*Table1[[#This Row],[wiek]]</f>
        <v>9023685</v>
      </c>
      <c r="K1972" s="1">
        <f>Table1[[#This Row],[m_miasto]]+Table1[[#This Row],[m_wies]]-Table1[[#This Row],[k_miasto]]-Table1[[#This Row],[k_wies]]</f>
        <v>979</v>
      </c>
      <c r="L1972" s="1" cm="1">
        <f t="array" ref="L1972">_xlfn.IFS(A1971&lt;&gt;Table1[[#This Row],[rok]],0,AND(L1971=0, Table1[[#This Row],[Column1]]&lt;0),Table1[[#This Row],[wiek]]*Table1[[#This Row],[rok]],L1971&lt;&gt;0,L1971,L1971=0,L1971)</f>
        <v>0</v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x14ac:dyDescent="0.3">
      <c r="A1973">
        <v>2032</v>
      </c>
      <c r="B1973">
        <v>52</v>
      </c>
      <c r="C1973">
        <v>179387</v>
      </c>
      <c r="D1973">
        <v>184592</v>
      </c>
      <c r="E1973">
        <v>125764</v>
      </c>
      <c r="F1973">
        <v>120933</v>
      </c>
      <c r="G1973">
        <f>Table1[[#This Row],[m_miasto]]+Table1[[#This Row],[k_miasto]]+Table1[[#This Row],[m_wies]]+Table1[[#This Row],[k_wies]]</f>
        <v>610676</v>
      </c>
      <c r="H1973">
        <f>Table1[[#This Row],[m_miasto]]+Table1[[#This Row],[k_miasto]]</f>
        <v>363979</v>
      </c>
      <c r="I1973">
        <f>Table1[[#This Row],[m_wies]]+Table1[[#This Row],[k_wies]]</f>
        <v>246697</v>
      </c>
      <c r="J1973" s="1">
        <f>Table1[[#This Row],[m_miasto]]*Table1[[#This Row],[wiek]]</f>
        <v>9328124</v>
      </c>
      <c r="K1973" s="1">
        <f>Table1[[#This Row],[m_miasto]]+Table1[[#This Row],[m_wies]]-Table1[[#This Row],[k_miasto]]-Table1[[#This Row],[k_wies]]</f>
        <v>-374</v>
      </c>
      <c r="L1973" s="1" cm="1">
        <f t="array" ref="L1973">_xlfn.IFS(A1972&lt;&gt;Table1[[#This Row],[rok]],0,AND(L1972=0, Table1[[#This Row],[Column1]]&lt;0),Table1[[#This Row],[wiek]]*Table1[[#This Row],[rok]],L1972&lt;&gt;0,L1972,L1972=0,L1972)</f>
        <v>105664</v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x14ac:dyDescent="0.3">
      <c r="A1974">
        <v>2032</v>
      </c>
      <c r="B1974">
        <v>53</v>
      </c>
      <c r="C1974">
        <v>178283</v>
      </c>
      <c r="D1974">
        <v>182590</v>
      </c>
      <c r="E1974">
        <v>124261</v>
      </c>
      <c r="F1974">
        <v>119256</v>
      </c>
      <c r="G1974">
        <f>Table1[[#This Row],[m_miasto]]+Table1[[#This Row],[k_miasto]]+Table1[[#This Row],[m_wies]]+Table1[[#This Row],[k_wies]]</f>
        <v>604390</v>
      </c>
      <c r="H1974">
        <f>Table1[[#This Row],[m_miasto]]+Table1[[#This Row],[k_miasto]]</f>
        <v>360873</v>
      </c>
      <c r="I1974">
        <f>Table1[[#This Row],[m_wies]]+Table1[[#This Row],[k_wies]]</f>
        <v>243517</v>
      </c>
      <c r="J1974" s="1">
        <f>Table1[[#This Row],[m_miasto]]*Table1[[#This Row],[wiek]]</f>
        <v>9448999</v>
      </c>
      <c r="K1974" s="1">
        <f>Table1[[#This Row],[m_miasto]]+Table1[[#This Row],[m_wies]]-Table1[[#This Row],[k_miasto]]-Table1[[#This Row],[k_wies]]</f>
        <v>698</v>
      </c>
      <c r="L1974" s="1" cm="1">
        <f t="array" ref="L1974">_xlfn.IFS(A1973&lt;&gt;Table1[[#This Row],[rok]],0,AND(L1973=0, Table1[[#This Row],[Column1]]&lt;0),Table1[[#This Row],[wiek]]*Table1[[#This Row],[rok]],L1973&lt;&gt;0,L1973,L1973=0,L1973)</f>
        <v>105664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x14ac:dyDescent="0.3">
      <c r="A1975">
        <v>2032</v>
      </c>
      <c r="B1975">
        <v>54</v>
      </c>
      <c r="C1975">
        <v>171255</v>
      </c>
      <c r="D1975">
        <v>176818</v>
      </c>
      <c r="E1975">
        <v>120503</v>
      </c>
      <c r="F1975">
        <v>116455</v>
      </c>
      <c r="G1975">
        <f>Table1[[#This Row],[m_miasto]]+Table1[[#This Row],[k_miasto]]+Table1[[#This Row],[m_wies]]+Table1[[#This Row],[k_wies]]</f>
        <v>585031</v>
      </c>
      <c r="H1975">
        <f>Table1[[#This Row],[m_miasto]]+Table1[[#This Row],[k_miasto]]</f>
        <v>348073</v>
      </c>
      <c r="I1975">
        <f>Table1[[#This Row],[m_wies]]+Table1[[#This Row],[k_wies]]</f>
        <v>236958</v>
      </c>
      <c r="J1975" s="1">
        <f>Table1[[#This Row],[m_miasto]]*Table1[[#This Row],[wiek]]</f>
        <v>9247770</v>
      </c>
      <c r="K1975" s="1">
        <f>Table1[[#This Row],[m_miasto]]+Table1[[#This Row],[m_wies]]-Table1[[#This Row],[k_miasto]]-Table1[[#This Row],[k_wies]]</f>
        <v>-1515</v>
      </c>
      <c r="L1975" s="1" cm="1">
        <f t="array" ref="L1975">_xlfn.IFS(A1974&lt;&gt;Table1[[#This Row],[rok]],0,AND(L1974=0, Table1[[#This Row],[Column1]]&lt;0),Table1[[#This Row],[wiek]]*Table1[[#This Row],[rok]],L1974&lt;&gt;0,L1974,L1974=0,L1974)</f>
        <v>105664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x14ac:dyDescent="0.3">
      <c r="A1976">
        <v>2032</v>
      </c>
      <c r="B1976">
        <v>55</v>
      </c>
      <c r="C1976">
        <v>168114</v>
      </c>
      <c r="D1976">
        <v>174584</v>
      </c>
      <c r="E1976">
        <v>119648</v>
      </c>
      <c r="F1976">
        <v>115460</v>
      </c>
      <c r="G1976">
        <f>Table1[[#This Row],[m_miasto]]+Table1[[#This Row],[k_miasto]]+Table1[[#This Row],[m_wies]]+Table1[[#This Row],[k_wies]]</f>
        <v>577806</v>
      </c>
      <c r="H1976">
        <f>Table1[[#This Row],[m_miasto]]+Table1[[#This Row],[k_miasto]]</f>
        <v>342698</v>
      </c>
      <c r="I1976">
        <f>Table1[[#This Row],[m_wies]]+Table1[[#This Row],[k_wies]]</f>
        <v>235108</v>
      </c>
      <c r="J1976" s="1">
        <f>Table1[[#This Row],[m_miasto]]*Table1[[#This Row],[wiek]]</f>
        <v>9246270</v>
      </c>
      <c r="K1976" s="1">
        <f>Table1[[#This Row],[m_miasto]]+Table1[[#This Row],[m_wies]]-Table1[[#This Row],[k_miasto]]-Table1[[#This Row],[k_wies]]</f>
        <v>-2282</v>
      </c>
      <c r="L1976" s="1" cm="1">
        <f t="array" ref="L1976">_xlfn.IFS(A1975&lt;&gt;Table1[[#This Row],[rok]],0,AND(L1975=0, Table1[[#This Row],[Column1]]&lt;0),Table1[[#This Row],[wiek]]*Table1[[#This Row],[rok]],L1975&lt;&gt;0,L1975,L1975=0,L1975)</f>
        <v>105664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x14ac:dyDescent="0.3">
      <c r="A1977">
        <v>2032</v>
      </c>
      <c r="B1977">
        <v>56</v>
      </c>
      <c r="C1977">
        <v>166304</v>
      </c>
      <c r="D1977">
        <v>174984</v>
      </c>
      <c r="E1977">
        <v>119963</v>
      </c>
      <c r="F1977">
        <v>115815</v>
      </c>
      <c r="G1977">
        <f>Table1[[#This Row],[m_miasto]]+Table1[[#This Row],[k_miasto]]+Table1[[#This Row],[m_wies]]+Table1[[#This Row],[k_wies]]</f>
        <v>577066</v>
      </c>
      <c r="H1977">
        <f>Table1[[#This Row],[m_miasto]]+Table1[[#This Row],[k_miasto]]</f>
        <v>341288</v>
      </c>
      <c r="I1977">
        <f>Table1[[#This Row],[m_wies]]+Table1[[#This Row],[k_wies]]</f>
        <v>235778</v>
      </c>
      <c r="J1977" s="1">
        <f>Table1[[#This Row],[m_miasto]]*Table1[[#This Row],[wiek]]</f>
        <v>9313024</v>
      </c>
      <c r="K1977" s="1">
        <f>Table1[[#This Row],[m_miasto]]+Table1[[#This Row],[m_wies]]-Table1[[#This Row],[k_miasto]]-Table1[[#This Row],[k_wies]]</f>
        <v>-4532</v>
      </c>
      <c r="L1977" s="1" cm="1">
        <f t="array" ref="L1977">_xlfn.IFS(A1976&lt;&gt;Table1[[#This Row],[rok]],0,AND(L1976=0, Table1[[#This Row],[Column1]]&lt;0),Table1[[#This Row],[wiek]]*Table1[[#This Row],[rok]],L1976&lt;&gt;0,L1976,L1976=0,L1976)</f>
        <v>105664</v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x14ac:dyDescent="0.3">
      <c r="A1978">
        <v>2032</v>
      </c>
      <c r="B1978">
        <v>57</v>
      </c>
      <c r="C1978">
        <v>158309</v>
      </c>
      <c r="D1978">
        <v>166533</v>
      </c>
      <c r="E1978">
        <v>116016</v>
      </c>
      <c r="F1978">
        <v>113626</v>
      </c>
      <c r="G1978">
        <f>Table1[[#This Row],[m_miasto]]+Table1[[#This Row],[k_miasto]]+Table1[[#This Row],[m_wies]]+Table1[[#This Row],[k_wies]]</f>
        <v>554484</v>
      </c>
      <c r="H1978">
        <f>Table1[[#This Row],[m_miasto]]+Table1[[#This Row],[k_miasto]]</f>
        <v>324842</v>
      </c>
      <c r="I1978">
        <f>Table1[[#This Row],[m_wies]]+Table1[[#This Row],[k_wies]]</f>
        <v>229642</v>
      </c>
      <c r="J1978" s="1">
        <f>Table1[[#This Row],[m_miasto]]*Table1[[#This Row],[wiek]]</f>
        <v>9023613</v>
      </c>
      <c r="K1978" s="1">
        <f>Table1[[#This Row],[m_miasto]]+Table1[[#This Row],[m_wies]]-Table1[[#This Row],[k_miasto]]-Table1[[#This Row],[k_wies]]</f>
        <v>-5834</v>
      </c>
      <c r="L1978" s="1" cm="1">
        <f t="array" ref="L1978">_xlfn.IFS(A1977&lt;&gt;Table1[[#This Row],[rok]],0,AND(L1977=0, Table1[[#This Row],[Column1]]&lt;0),Table1[[#This Row],[wiek]]*Table1[[#This Row],[rok]],L1977&lt;&gt;0,L1977,L1977=0,L1977)</f>
        <v>105664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x14ac:dyDescent="0.3">
      <c r="A1979">
        <v>2032</v>
      </c>
      <c r="B1979">
        <v>58</v>
      </c>
      <c r="C1979">
        <v>149974</v>
      </c>
      <c r="D1979">
        <v>158612</v>
      </c>
      <c r="E1979">
        <v>112858</v>
      </c>
      <c r="F1979">
        <v>110231</v>
      </c>
      <c r="G1979">
        <f>Table1[[#This Row],[m_miasto]]+Table1[[#This Row],[k_miasto]]+Table1[[#This Row],[m_wies]]+Table1[[#This Row],[k_wies]]</f>
        <v>531675</v>
      </c>
      <c r="H1979">
        <f>Table1[[#This Row],[m_miasto]]+Table1[[#This Row],[k_miasto]]</f>
        <v>308586</v>
      </c>
      <c r="I1979">
        <f>Table1[[#This Row],[m_wies]]+Table1[[#This Row],[k_wies]]</f>
        <v>223089</v>
      </c>
      <c r="J1979" s="1">
        <f>Table1[[#This Row],[m_miasto]]*Table1[[#This Row],[wiek]]</f>
        <v>8698492</v>
      </c>
      <c r="K1979" s="1">
        <f>Table1[[#This Row],[m_miasto]]+Table1[[#This Row],[m_wies]]-Table1[[#This Row],[k_miasto]]-Table1[[#This Row],[k_wies]]</f>
        <v>-6011</v>
      </c>
      <c r="L1979" s="1" cm="1">
        <f t="array" ref="L1979">_xlfn.IFS(A1978&lt;&gt;Table1[[#This Row],[rok]],0,AND(L1978=0, Table1[[#This Row],[Column1]]&lt;0),Table1[[#This Row],[wiek]]*Table1[[#This Row],[rok]],L1978&lt;&gt;0,L1978,L1978=0,L1978)</f>
        <v>105664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x14ac:dyDescent="0.3">
      <c r="A1980">
        <v>2032</v>
      </c>
      <c r="B1980">
        <v>59</v>
      </c>
      <c r="C1980">
        <v>141620</v>
      </c>
      <c r="D1980">
        <v>151247</v>
      </c>
      <c r="E1980">
        <v>108112</v>
      </c>
      <c r="F1980">
        <v>106911</v>
      </c>
      <c r="G1980">
        <f>Table1[[#This Row],[m_miasto]]+Table1[[#This Row],[k_miasto]]+Table1[[#This Row],[m_wies]]+Table1[[#This Row],[k_wies]]</f>
        <v>507890</v>
      </c>
      <c r="H1980">
        <f>Table1[[#This Row],[m_miasto]]+Table1[[#This Row],[k_miasto]]</f>
        <v>292867</v>
      </c>
      <c r="I1980">
        <f>Table1[[#This Row],[m_wies]]+Table1[[#This Row],[k_wies]]</f>
        <v>215023</v>
      </c>
      <c r="J1980" s="1">
        <f>Table1[[#This Row],[m_miasto]]*Table1[[#This Row],[wiek]]</f>
        <v>8355580</v>
      </c>
      <c r="K1980" s="1">
        <f>Table1[[#This Row],[m_miasto]]+Table1[[#This Row],[m_wies]]-Table1[[#This Row],[k_miasto]]-Table1[[#This Row],[k_wies]]</f>
        <v>-8426</v>
      </c>
      <c r="L1980" s="1" cm="1">
        <f t="array" ref="L1980">_xlfn.IFS(A1979&lt;&gt;Table1[[#This Row],[rok]],0,AND(L1979=0, Table1[[#This Row],[Column1]]&lt;0),Table1[[#This Row],[wiek]]*Table1[[#This Row],[rok]],L1979&lt;&gt;0,L1979,L1979=0,L1979)</f>
        <v>105664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x14ac:dyDescent="0.3">
      <c r="A1981">
        <v>2032</v>
      </c>
      <c r="B1981">
        <v>60</v>
      </c>
      <c r="C1981">
        <v>134602</v>
      </c>
      <c r="D1981">
        <v>144306</v>
      </c>
      <c r="E1981">
        <v>103811</v>
      </c>
      <c r="F1981">
        <v>103349</v>
      </c>
      <c r="G1981">
        <f>Table1[[#This Row],[m_miasto]]+Table1[[#This Row],[k_miasto]]+Table1[[#This Row],[m_wies]]+Table1[[#This Row],[k_wies]]</f>
        <v>486068</v>
      </c>
      <c r="H1981">
        <f>Table1[[#This Row],[m_miasto]]+Table1[[#This Row],[k_miasto]]</f>
        <v>278908</v>
      </c>
      <c r="I1981">
        <f>Table1[[#This Row],[m_wies]]+Table1[[#This Row],[k_wies]]</f>
        <v>207160</v>
      </c>
      <c r="J1981" s="1">
        <f>Table1[[#This Row],[m_miasto]]*Table1[[#This Row],[wiek]]</f>
        <v>8076120</v>
      </c>
      <c r="K1981" s="1">
        <f>Table1[[#This Row],[m_miasto]]+Table1[[#This Row],[m_wies]]-Table1[[#This Row],[k_miasto]]-Table1[[#This Row],[k_wies]]</f>
        <v>-9242</v>
      </c>
      <c r="L1981" s="1" cm="1">
        <f t="array" ref="L1981">_xlfn.IFS(A1980&lt;&gt;Table1[[#This Row],[rok]],0,AND(L1980=0, Table1[[#This Row],[Column1]]&lt;0),Table1[[#This Row],[wiek]]*Table1[[#This Row],[rok]],L1980&lt;&gt;0,L1980,L1980=0,L1980)</f>
        <v>105664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x14ac:dyDescent="0.3">
      <c r="A1982">
        <v>2032</v>
      </c>
      <c r="B1982">
        <v>61</v>
      </c>
      <c r="C1982">
        <v>126150</v>
      </c>
      <c r="D1982">
        <v>137997</v>
      </c>
      <c r="E1982">
        <v>99684</v>
      </c>
      <c r="F1982">
        <v>99990</v>
      </c>
      <c r="G1982">
        <f>Table1[[#This Row],[m_miasto]]+Table1[[#This Row],[k_miasto]]+Table1[[#This Row],[m_wies]]+Table1[[#This Row],[k_wies]]</f>
        <v>463821</v>
      </c>
      <c r="H1982">
        <f>Table1[[#This Row],[m_miasto]]+Table1[[#This Row],[k_miasto]]</f>
        <v>264147</v>
      </c>
      <c r="I1982">
        <f>Table1[[#This Row],[m_wies]]+Table1[[#This Row],[k_wies]]</f>
        <v>199674</v>
      </c>
      <c r="J1982" s="1">
        <f>Table1[[#This Row],[m_miasto]]*Table1[[#This Row],[wiek]]</f>
        <v>7695150</v>
      </c>
      <c r="K1982" s="1">
        <f>Table1[[#This Row],[m_miasto]]+Table1[[#This Row],[m_wies]]-Table1[[#This Row],[k_miasto]]-Table1[[#This Row],[k_wies]]</f>
        <v>-12153</v>
      </c>
      <c r="L1982" s="1" cm="1">
        <f t="array" ref="L1982">_xlfn.IFS(A1981&lt;&gt;Table1[[#This Row],[rok]],0,AND(L1981=0, Table1[[#This Row],[Column1]]&lt;0),Table1[[#This Row],[wiek]]*Table1[[#This Row],[rok]],L1981&lt;&gt;0,L1981,L1981=0,L1981)</f>
        <v>105664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x14ac:dyDescent="0.3">
      <c r="A1983">
        <v>2032</v>
      </c>
      <c r="B1983">
        <v>62</v>
      </c>
      <c r="C1983">
        <v>121274</v>
      </c>
      <c r="D1983">
        <v>133574</v>
      </c>
      <c r="E1983">
        <v>95957</v>
      </c>
      <c r="F1983">
        <v>95616</v>
      </c>
      <c r="G1983">
        <f>Table1[[#This Row],[m_miasto]]+Table1[[#This Row],[k_miasto]]+Table1[[#This Row],[m_wies]]+Table1[[#This Row],[k_wies]]</f>
        <v>446421</v>
      </c>
      <c r="H1983">
        <f>Table1[[#This Row],[m_miasto]]+Table1[[#This Row],[k_miasto]]</f>
        <v>254848</v>
      </c>
      <c r="I1983">
        <f>Table1[[#This Row],[m_wies]]+Table1[[#This Row],[k_wies]]</f>
        <v>191573</v>
      </c>
      <c r="J1983" s="1">
        <f>Table1[[#This Row],[m_miasto]]*Table1[[#This Row],[wiek]]</f>
        <v>7518988</v>
      </c>
      <c r="K1983" s="1">
        <f>Table1[[#This Row],[m_miasto]]+Table1[[#This Row],[m_wies]]-Table1[[#This Row],[k_miasto]]-Table1[[#This Row],[k_wies]]</f>
        <v>-11959</v>
      </c>
      <c r="L1983" s="1" cm="1">
        <f t="array" ref="L1983">_xlfn.IFS(A1982&lt;&gt;Table1[[#This Row],[rok]],0,AND(L1982=0, Table1[[#This Row],[Column1]]&lt;0),Table1[[#This Row],[wiek]]*Table1[[#This Row],[rok]],L1982&lt;&gt;0,L1982,L1982=0,L1982)</f>
        <v>105664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x14ac:dyDescent="0.3">
      <c r="A1984">
        <v>2032</v>
      </c>
      <c r="B1984">
        <v>63</v>
      </c>
      <c r="C1984">
        <v>113990</v>
      </c>
      <c r="D1984">
        <v>127655</v>
      </c>
      <c r="E1984">
        <v>91871</v>
      </c>
      <c r="F1984">
        <v>93034</v>
      </c>
      <c r="G1984">
        <f>Table1[[#This Row],[m_miasto]]+Table1[[#This Row],[k_miasto]]+Table1[[#This Row],[m_wies]]+Table1[[#This Row],[k_wies]]</f>
        <v>426550</v>
      </c>
      <c r="H1984">
        <f>Table1[[#This Row],[m_miasto]]+Table1[[#This Row],[k_miasto]]</f>
        <v>241645</v>
      </c>
      <c r="I1984">
        <f>Table1[[#This Row],[m_wies]]+Table1[[#This Row],[k_wies]]</f>
        <v>184905</v>
      </c>
      <c r="J1984" s="1">
        <f>Table1[[#This Row],[m_miasto]]*Table1[[#This Row],[wiek]]</f>
        <v>7181370</v>
      </c>
      <c r="K1984" s="1">
        <f>Table1[[#This Row],[m_miasto]]+Table1[[#This Row],[m_wies]]-Table1[[#This Row],[k_miasto]]-Table1[[#This Row],[k_wies]]</f>
        <v>-14828</v>
      </c>
      <c r="L1984" s="1" cm="1">
        <f t="array" ref="L1984">_xlfn.IFS(A1983&lt;&gt;Table1[[#This Row],[rok]],0,AND(L1983=0, Table1[[#This Row],[Column1]]&lt;0),Table1[[#This Row],[wiek]]*Table1[[#This Row],[rok]],L1983&lt;&gt;0,L1983,L1983=0,L1983)</f>
        <v>105664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x14ac:dyDescent="0.3">
      <c r="A1985">
        <v>2032</v>
      </c>
      <c r="B1985">
        <v>64</v>
      </c>
      <c r="C1985">
        <v>110204</v>
      </c>
      <c r="D1985">
        <v>124982</v>
      </c>
      <c r="E1985">
        <v>89527</v>
      </c>
      <c r="F1985">
        <v>90772</v>
      </c>
      <c r="G1985">
        <f>Table1[[#This Row],[m_miasto]]+Table1[[#This Row],[k_miasto]]+Table1[[#This Row],[m_wies]]+Table1[[#This Row],[k_wies]]</f>
        <v>415485</v>
      </c>
      <c r="H1985">
        <f>Table1[[#This Row],[m_miasto]]+Table1[[#This Row],[k_miasto]]</f>
        <v>235186</v>
      </c>
      <c r="I1985">
        <f>Table1[[#This Row],[m_wies]]+Table1[[#This Row],[k_wies]]</f>
        <v>180299</v>
      </c>
      <c r="J1985" s="1">
        <f>Table1[[#This Row],[m_miasto]]*Table1[[#This Row],[wiek]]</f>
        <v>7053056</v>
      </c>
      <c r="K1985" s="1">
        <f>Table1[[#This Row],[m_miasto]]+Table1[[#This Row],[m_wies]]-Table1[[#This Row],[k_miasto]]-Table1[[#This Row],[k_wies]]</f>
        <v>-16023</v>
      </c>
      <c r="L1985" s="1" cm="1">
        <f t="array" ref="L1985">_xlfn.IFS(A1984&lt;&gt;Table1[[#This Row],[rok]],0,AND(L1984=0, Table1[[#This Row],[Column1]]&lt;0),Table1[[#This Row],[wiek]]*Table1[[#This Row],[rok]],L1984&lt;&gt;0,L1984,L1984=0,L1984)</f>
        <v>105664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x14ac:dyDescent="0.3">
      <c r="A1986">
        <v>2032</v>
      </c>
      <c r="B1986">
        <v>65</v>
      </c>
      <c r="C1986">
        <v>106842</v>
      </c>
      <c r="D1986">
        <v>123574</v>
      </c>
      <c r="E1986">
        <v>87936</v>
      </c>
      <c r="F1986">
        <v>89273</v>
      </c>
      <c r="G1986">
        <f>Table1[[#This Row],[m_miasto]]+Table1[[#This Row],[k_miasto]]+Table1[[#This Row],[m_wies]]+Table1[[#This Row],[k_wies]]</f>
        <v>407625</v>
      </c>
      <c r="H1986">
        <f>Table1[[#This Row],[m_miasto]]+Table1[[#This Row],[k_miasto]]</f>
        <v>230416</v>
      </c>
      <c r="I1986">
        <f>Table1[[#This Row],[m_wies]]+Table1[[#This Row],[k_wies]]</f>
        <v>177209</v>
      </c>
      <c r="J1986" s="1">
        <f>Table1[[#This Row],[m_miasto]]*Table1[[#This Row],[wiek]]</f>
        <v>6944730</v>
      </c>
      <c r="K1986" s="1">
        <f>Table1[[#This Row],[m_miasto]]+Table1[[#This Row],[m_wies]]-Table1[[#This Row],[k_miasto]]-Table1[[#This Row],[k_wies]]</f>
        <v>-18069</v>
      </c>
      <c r="L1986" s="1" cm="1">
        <f t="array" ref="L1986">_xlfn.IFS(A1985&lt;&gt;Table1[[#This Row],[rok]],0,AND(L1985=0, Table1[[#This Row],[Column1]]&lt;0),Table1[[#This Row],[wiek]]*Table1[[#This Row],[rok]],L1985&lt;&gt;0,L1985,L1985=0,L1985)</f>
        <v>105664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x14ac:dyDescent="0.3">
      <c r="A1987">
        <v>2032</v>
      </c>
      <c r="B1987">
        <v>66</v>
      </c>
      <c r="C1987">
        <v>106054</v>
      </c>
      <c r="D1987">
        <v>125030</v>
      </c>
      <c r="E1987">
        <v>86453</v>
      </c>
      <c r="F1987">
        <v>88066</v>
      </c>
      <c r="G1987">
        <f>Table1[[#This Row],[m_miasto]]+Table1[[#This Row],[k_miasto]]+Table1[[#This Row],[m_wies]]+Table1[[#This Row],[k_wies]]</f>
        <v>405603</v>
      </c>
      <c r="H1987">
        <f>Table1[[#This Row],[m_miasto]]+Table1[[#This Row],[k_miasto]]</f>
        <v>231084</v>
      </c>
      <c r="I1987">
        <f>Table1[[#This Row],[m_wies]]+Table1[[#This Row],[k_wies]]</f>
        <v>174519</v>
      </c>
      <c r="J1987" s="1">
        <f>Table1[[#This Row],[m_miasto]]*Table1[[#This Row],[wiek]]</f>
        <v>6999564</v>
      </c>
      <c r="K1987" s="1">
        <f>Table1[[#This Row],[m_miasto]]+Table1[[#This Row],[m_wies]]-Table1[[#This Row],[k_miasto]]-Table1[[#This Row],[k_wies]]</f>
        <v>-20589</v>
      </c>
      <c r="L1987" s="1" cm="1">
        <f t="array" ref="L1987">_xlfn.IFS(A1986&lt;&gt;Table1[[#This Row],[rok]],0,AND(L1986=0, Table1[[#This Row],[Column1]]&lt;0),Table1[[#This Row],[wiek]]*Table1[[#This Row],[rok]],L1986&lt;&gt;0,L1986,L1986=0,L1986)</f>
        <v>105664</v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x14ac:dyDescent="0.3">
      <c r="A1988">
        <v>2032</v>
      </c>
      <c r="B1988">
        <v>67</v>
      </c>
      <c r="C1988">
        <v>105414</v>
      </c>
      <c r="D1988">
        <v>126407</v>
      </c>
      <c r="E1988">
        <v>85898</v>
      </c>
      <c r="F1988">
        <v>87991</v>
      </c>
      <c r="G1988">
        <f>Table1[[#This Row],[m_miasto]]+Table1[[#This Row],[k_miasto]]+Table1[[#This Row],[m_wies]]+Table1[[#This Row],[k_wies]]</f>
        <v>405710</v>
      </c>
      <c r="H1988">
        <f>Table1[[#This Row],[m_miasto]]+Table1[[#This Row],[k_miasto]]</f>
        <v>231821</v>
      </c>
      <c r="I1988">
        <f>Table1[[#This Row],[m_wies]]+Table1[[#This Row],[k_wies]]</f>
        <v>173889</v>
      </c>
      <c r="J1988" s="1">
        <f>Table1[[#This Row],[m_miasto]]*Table1[[#This Row],[wiek]]</f>
        <v>7062738</v>
      </c>
      <c r="K1988" s="1">
        <f>Table1[[#This Row],[m_miasto]]+Table1[[#This Row],[m_wies]]-Table1[[#This Row],[k_miasto]]-Table1[[#This Row],[k_wies]]</f>
        <v>-23086</v>
      </c>
      <c r="L1988" s="1" cm="1">
        <f t="array" ref="L1988">_xlfn.IFS(A1987&lt;&gt;Table1[[#This Row],[rok]],0,AND(L1987=0, Table1[[#This Row],[Column1]]&lt;0),Table1[[#This Row],[wiek]]*Table1[[#This Row],[rok]],L1987&lt;&gt;0,L1987,L1987=0,L1987)</f>
        <v>105664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x14ac:dyDescent="0.3">
      <c r="A1989">
        <v>2032</v>
      </c>
      <c r="B1989">
        <v>68</v>
      </c>
      <c r="C1989">
        <v>106389</v>
      </c>
      <c r="D1989">
        <v>130095</v>
      </c>
      <c r="E1989">
        <v>85246</v>
      </c>
      <c r="F1989">
        <v>87797</v>
      </c>
      <c r="G1989">
        <f>Table1[[#This Row],[m_miasto]]+Table1[[#This Row],[k_miasto]]+Table1[[#This Row],[m_wies]]+Table1[[#This Row],[k_wies]]</f>
        <v>409527</v>
      </c>
      <c r="H1989">
        <f>Table1[[#This Row],[m_miasto]]+Table1[[#This Row],[k_miasto]]</f>
        <v>236484</v>
      </c>
      <c r="I1989">
        <f>Table1[[#This Row],[m_wies]]+Table1[[#This Row],[k_wies]]</f>
        <v>173043</v>
      </c>
      <c r="J1989" s="1">
        <f>Table1[[#This Row],[m_miasto]]*Table1[[#This Row],[wiek]]</f>
        <v>7234452</v>
      </c>
      <c r="K1989" s="1">
        <f>Table1[[#This Row],[m_miasto]]+Table1[[#This Row],[m_wies]]-Table1[[#This Row],[k_miasto]]-Table1[[#This Row],[k_wies]]</f>
        <v>-26257</v>
      </c>
      <c r="L1989" s="1" cm="1">
        <f t="array" ref="L1989">_xlfn.IFS(A1988&lt;&gt;Table1[[#This Row],[rok]],0,AND(L1988=0, Table1[[#This Row],[Column1]]&lt;0),Table1[[#This Row],[wiek]]*Table1[[#This Row],[rok]],L1988&lt;&gt;0,L1988,L1988=0,L1988)</f>
        <v>105664</v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x14ac:dyDescent="0.3">
      <c r="A1990">
        <v>2032</v>
      </c>
      <c r="B1990">
        <v>69</v>
      </c>
      <c r="C1990">
        <v>106376</v>
      </c>
      <c r="D1990">
        <v>132977</v>
      </c>
      <c r="E1990">
        <v>84382</v>
      </c>
      <c r="F1990">
        <v>88647</v>
      </c>
      <c r="G1990">
        <f>Table1[[#This Row],[m_miasto]]+Table1[[#This Row],[k_miasto]]+Table1[[#This Row],[m_wies]]+Table1[[#This Row],[k_wies]]</f>
        <v>412382</v>
      </c>
      <c r="H1990">
        <f>Table1[[#This Row],[m_miasto]]+Table1[[#This Row],[k_miasto]]</f>
        <v>239353</v>
      </c>
      <c r="I1990">
        <f>Table1[[#This Row],[m_wies]]+Table1[[#This Row],[k_wies]]</f>
        <v>173029</v>
      </c>
      <c r="J1990" s="1">
        <f>Table1[[#This Row],[m_miasto]]*Table1[[#This Row],[wiek]]</f>
        <v>7339944</v>
      </c>
      <c r="K1990" s="1">
        <f>Table1[[#This Row],[m_miasto]]+Table1[[#This Row],[m_wies]]-Table1[[#This Row],[k_miasto]]-Table1[[#This Row],[k_wies]]</f>
        <v>-30866</v>
      </c>
      <c r="L1990" s="1" cm="1">
        <f t="array" ref="L1990">_xlfn.IFS(A1989&lt;&gt;Table1[[#This Row],[rok]],0,AND(L1989=0, Table1[[#This Row],[Column1]]&lt;0),Table1[[#This Row],[wiek]]*Table1[[#This Row],[rok]],L1989&lt;&gt;0,L1989,L1989=0,L1989)</f>
        <v>105664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x14ac:dyDescent="0.3">
      <c r="A1991">
        <v>2032</v>
      </c>
      <c r="B1991">
        <v>70</v>
      </c>
      <c r="C1991">
        <v>105318</v>
      </c>
      <c r="D1991">
        <v>134205</v>
      </c>
      <c r="E1991">
        <v>82586</v>
      </c>
      <c r="F1991">
        <v>87532</v>
      </c>
      <c r="G1991">
        <f>Table1[[#This Row],[m_miasto]]+Table1[[#This Row],[k_miasto]]+Table1[[#This Row],[m_wies]]+Table1[[#This Row],[k_wies]]</f>
        <v>409641</v>
      </c>
      <c r="H1991">
        <f>Table1[[#This Row],[m_miasto]]+Table1[[#This Row],[k_miasto]]</f>
        <v>239523</v>
      </c>
      <c r="I1991">
        <f>Table1[[#This Row],[m_wies]]+Table1[[#This Row],[k_wies]]</f>
        <v>170118</v>
      </c>
      <c r="J1991" s="1">
        <f>Table1[[#This Row],[m_miasto]]*Table1[[#This Row],[wiek]]</f>
        <v>7372260</v>
      </c>
      <c r="K1991" s="1">
        <f>Table1[[#This Row],[m_miasto]]+Table1[[#This Row],[m_wies]]-Table1[[#This Row],[k_miasto]]-Table1[[#This Row],[k_wies]]</f>
        <v>-33833</v>
      </c>
      <c r="L1991" s="1" cm="1">
        <f t="array" ref="L1991">_xlfn.IFS(A1990&lt;&gt;Table1[[#This Row],[rok]],0,AND(L1990=0, Table1[[#This Row],[Column1]]&lt;0),Table1[[#This Row],[wiek]]*Table1[[#This Row],[rok]],L1990&lt;&gt;0,L1990,L1990=0,L1990)</f>
        <v>105664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x14ac:dyDescent="0.3">
      <c r="A1992">
        <v>2032</v>
      </c>
      <c r="B1992">
        <v>71</v>
      </c>
      <c r="C1992">
        <v>107296</v>
      </c>
      <c r="D1992">
        <v>140508</v>
      </c>
      <c r="E1992">
        <v>81802</v>
      </c>
      <c r="F1992">
        <v>88108</v>
      </c>
      <c r="G1992">
        <f>Table1[[#This Row],[m_miasto]]+Table1[[#This Row],[k_miasto]]+Table1[[#This Row],[m_wies]]+Table1[[#This Row],[k_wies]]</f>
        <v>417714</v>
      </c>
      <c r="H1992">
        <f>Table1[[#This Row],[m_miasto]]+Table1[[#This Row],[k_miasto]]</f>
        <v>247804</v>
      </c>
      <c r="I1992">
        <f>Table1[[#This Row],[m_wies]]+Table1[[#This Row],[k_wies]]</f>
        <v>169910</v>
      </c>
      <c r="J1992" s="1">
        <f>Table1[[#This Row],[m_miasto]]*Table1[[#This Row],[wiek]]</f>
        <v>7618016</v>
      </c>
      <c r="K1992" s="1">
        <f>Table1[[#This Row],[m_miasto]]+Table1[[#This Row],[m_wies]]-Table1[[#This Row],[k_miasto]]-Table1[[#This Row],[k_wies]]</f>
        <v>-39518</v>
      </c>
      <c r="L1992" s="1" cm="1">
        <f t="array" ref="L1992">_xlfn.IFS(A1991&lt;&gt;Table1[[#This Row],[rok]],0,AND(L1991=0, Table1[[#This Row],[Column1]]&lt;0),Table1[[#This Row],[wiek]]*Table1[[#This Row],[rok]],L1991&lt;&gt;0,L1991,L1991=0,L1991)</f>
        <v>105664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x14ac:dyDescent="0.3">
      <c r="A1993">
        <v>2032</v>
      </c>
      <c r="B1993">
        <v>72</v>
      </c>
      <c r="C1993">
        <v>110862</v>
      </c>
      <c r="D1993">
        <v>149824</v>
      </c>
      <c r="E1993">
        <v>82244</v>
      </c>
      <c r="F1993">
        <v>90161</v>
      </c>
      <c r="G1993">
        <f>Table1[[#This Row],[m_miasto]]+Table1[[#This Row],[k_miasto]]+Table1[[#This Row],[m_wies]]+Table1[[#This Row],[k_wies]]</f>
        <v>433091</v>
      </c>
      <c r="H1993">
        <f>Table1[[#This Row],[m_miasto]]+Table1[[#This Row],[k_miasto]]</f>
        <v>260686</v>
      </c>
      <c r="I1993">
        <f>Table1[[#This Row],[m_wies]]+Table1[[#This Row],[k_wies]]</f>
        <v>172405</v>
      </c>
      <c r="J1993" s="1">
        <f>Table1[[#This Row],[m_miasto]]*Table1[[#This Row],[wiek]]</f>
        <v>7982064</v>
      </c>
      <c r="K1993" s="1">
        <f>Table1[[#This Row],[m_miasto]]+Table1[[#This Row],[m_wies]]-Table1[[#This Row],[k_miasto]]-Table1[[#This Row],[k_wies]]</f>
        <v>-46879</v>
      </c>
      <c r="L1993" s="1" cm="1">
        <f t="array" ref="L1993">_xlfn.IFS(A1992&lt;&gt;Table1[[#This Row],[rok]],0,AND(L1992=0, Table1[[#This Row],[Column1]]&lt;0),Table1[[#This Row],[wiek]]*Table1[[#This Row],[rok]],L1992&lt;&gt;0,L1992,L1992=0,L1992)</f>
        <v>105664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x14ac:dyDescent="0.3">
      <c r="A1994">
        <v>2032</v>
      </c>
      <c r="B1994">
        <v>73</v>
      </c>
      <c r="C1994">
        <v>115886</v>
      </c>
      <c r="D1994">
        <v>160106</v>
      </c>
      <c r="E1994">
        <v>83024</v>
      </c>
      <c r="F1994">
        <v>92473</v>
      </c>
      <c r="G1994">
        <f>Table1[[#This Row],[m_miasto]]+Table1[[#This Row],[k_miasto]]+Table1[[#This Row],[m_wies]]+Table1[[#This Row],[k_wies]]</f>
        <v>451489</v>
      </c>
      <c r="H1994">
        <f>Table1[[#This Row],[m_miasto]]+Table1[[#This Row],[k_miasto]]</f>
        <v>275992</v>
      </c>
      <c r="I1994">
        <f>Table1[[#This Row],[m_wies]]+Table1[[#This Row],[k_wies]]</f>
        <v>175497</v>
      </c>
      <c r="J1994" s="1">
        <f>Table1[[#This Row],[m_miasto]]*Table1[[#This Row],[wiek]]</f>
        <v>8459678</v>
      </c>
      <c r="K1994" s="1">
        <f>Table1[[#This Row],[m_miasto]]+Table1[[#This Row],[m_wies]]-Table1[[#This Row],[k_miasto]]-Table1[[#This Row],[k_wies]]</f>
        <v>-53669</v>
      </c>
      <c r="L1994" s="1" cm="1">
        <f t="array" ref="L1994">_xlfn.IFS(A1993&lt;&gt;Table1[[#This Row],[rok]],0,AND(L1993=0, Table1[[#This Row],[Column1]]&lt;0),Table1[[#This Row],[wiek]]*Table1[[#This Row],[rok]],L1993&lt;&gt;0,L1993,L1993=0,L1993)</f>
        <v>105664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x14ac:dyDescent="0.3">
      <c r="A1995">
        <v>2032</v>
      </c>
      <c r="B1995">
        <v>74</v>
      </c>
      <c r="C1995">
        <v>118165</v>
      </c>
      <c r="D1995">
        <v>166335</v>
      </c>
      <c r="E1995">
        <v>79646</v>
      </c>
      <c r="F1995">
        <v>91570</v>
      </c>
      <c r="G1995">
        <f>Table1[[#This Row],[m_miasto]]+Table1[[#This Row],[k_miasto]]+Table1[[#This Row],[m_wies]]+Table1[[#This Row],[k_wies]]</f>
        <v>455716</v>
      </c>
      <c r="H1995">
        <f>Table1[[#This Row],[m_miasto]]+Table1[[#This Row],[k_miasto]]</f>
        <v>284500</v>
      </c>
      <c r="I1995">
        <f>Table1[[#This Row],[m_wies]]+Table1[[#This Row],[k_wies]]</f>
        <v>171216</v>
      </c>
      <c r="J1995" s="1">
        <f>Table1[[#This Row],[m_miasto]]*Table1[[#This Row],[wiek]]</f>
        <v>8744210</v>
      </c>
      <c r="K1995" s="1">
        <f>Table1[[#This Row],[m_miasto]]+Table1[[#This Row],[m_wies]]-Table1[[#This Row],[k_miasto]]-Table1[[#This Row],[k_wies]]</f>
        <v>-60094</v>
      </c>
      <c r="L1995" s="1" cm="1">
        <f t="array" ref="L1995">_xlfn.IFS(A1994&lt;&gt;Table1[[#This Row],[rok]],0,AND(L1994=0, Table1[[#This Row],[Column1]]&lt;0),Table1[[#This Row],[wiek]]*Table1[[#This Row],[rok]],L1994&lt;&gt;0,L1994,L1994=0,L1994)</f>
        <v>105664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x14ac:dyDescent="0.3">
      <c r="A1996">
        <v>2032</v>
      </c>
      <c r="B1996">
        <v>75</v>
      </c>
      <c r="C1996">
        <v>116384</v>
      </c>
      <c r="D1996">
        <v>169391</v>
      </c>
      <c r="E1996">
        <v>75859</v>
      </c>
      <c r="F1996">
        <v>89191</v>
      </c>
      <c r="G1996">
        <f>Table1[[#This Row],[m_miasto]]+Table1[[#This Row],[k_miasto]]+Table1[[#This Row],[m_wies]]+Table1[[#This Row],[k_wies]]</f>
        <v>450825</v>
      </c>
      <c r="H1996">
        <f>Table1[[#This Row],[m_miasto]]+Table1[[#This Row],[k_miasto]]</f>
        <v>285775</v>
      </c>
      <c r="I1996">
        <f>Table1[[#This Row],[m_wies]]+Table1[[#This Row],[k_wies]]</f>
        <v>165050</v>
      </c>
      <c r="J1996" s="1">
        <f>Table1[[#This Row],[m_miasto]]*Table1[[#This Row],[wiek]]</f>
        <v>8728800</v>
      </c>
      <c r="K1996" s="1">
        <f>Table1[[#This Row],[m_miasto]]+Table1[[#This Row],[m_wies]]-Table1[[#This Row],[k_miasto]]-Table1[[#This Row],[k_wies]]</f>
        <v>-66339</v>
      </c>
      <c r="L1996" s="1" cm="1">
        <f t="array" ref="L1996">_xlfn.IFS(A1995&lt;&gt;Table1[[#This Row],[rok]],0,AND(L1995=0, Table1[[#This Row],[Column1]]&lt;0),Table1[[#This Row],[wiek]]*Table1[[#This Row],[rok]],L1995&lt;&gt;0,L1995,L1995=0,L1995)</f>
        <v>105664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x14ac:dyDescent="0.3">
      <c r="A1997">
        <v>2032</v>
      </c>
      <c r="B1997">
        <v>76</v>
      </c>
      <c r="C1997">
        <v>111889</v>
      </c>
      <c r="D1997">
        <v>166322</v>
      </c>
      <c r="E1997">
        <v>70010</v>
      </c>
      <c r="F1997">
        <v>84869</v>
      </c>
      <c r="G1997">
        <f>Table1[[#This Row],[m_miasto]]+Table1[[#This Row],[k_miasto]]+Table1[[#This Row],[m_wies]]+Table1[[#This Row],[k_wies]]</f>
        <v>433090</v>
      </c>
      <c r="H1997">
        <f>Table1[[#This Row],[m_miasto]]+Table1[[#This Row],[k_miasto]]</f>
        <v>278211</v>
      </c>
      <c r="I1997">
        <f>Table1[[#This Row],[m_wies]]+Table1[[#This Row],[k_wies]]</f>
        <v>154879</v>
      </c>
      <c r="J1997" s="1">
        <f>Table1[[#This Row],[m_miasto]]*Table1[[#This Row],[wiek]]</f>
        <v>8503564</v>
      </c>
      <c r="K1997" s="1">
        <f>Table1[[#This Row],[m_miasto]]+Table1[[#This Row],[m_wies]]-Table1[[#This Row],[k_miasto]]-Table1[[#This Row],[k_wies]]</f>
        <v>-69292</v>
      </c>
      <c r="L1997" s="1" cm="1">
        <f t="array" ref="L1997">_xlfn.IFS(A1996&lt;&gt;Table1[[#This Row],[rok]],0,AND(L1996=0, Table1[[#This Row],[Column1]]&lt;0),Table1[[#This Row],[wiek]]*Table1[[#This Row],[rok]],L1996&lt;&gt;0,L1996,L1996=0,L1996)</f>
        <v>105664</v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x14ac:dyDescent="0.3">
      <c r="A1998">
        <v>2032</v>
      </c>
      <c r="B1998">
        <v>77</v>
      </c>
      <c r="C1998">
        <v>108915</v>
      </c>
      <c r="D1998">
        <v>166113</v>
      </c>
      <c r="E1998">
        <v>65410</v>
      </c>
      <c r="F1998">
        <v>82323</v>
      </c>
      <c r="G1998">
        <f>Table1[[#This Row],[m_miasto]]+Table1[[#This Row],[k_miasto]]+Table1[[#This Row],[m_wies]]+Table1[[#This Row],[k_wies]]</f>
        <v>422761</v>
      </c>
      <c r="H1998">
        <f>Table1[[#This Row],[m_miasto]]+Table1[[#This Row],[k_miasto]]</f>
        <v>275028</v>
      </c>
      <c r="I1998">
        <f>Table1[[#This Row],[m_wies]]+Table1[[#This Row],[k_wies]]</f>
        <v>147733</v>
      </c>
      <c r="J1998" s="1">
        <f>Table1[[#This Row],[m_miasto]]*Table1[[#This Row],[wiek]]</f>
        <v>8386455</v>
      </c>
      <c r="K1998" s="1">
        <f>Table1[[#This Row],[m_miasto]]+Table1[[#This Row],[m_wies]]-Table1[[#This Row],[k_miasto]]-Table1[[#This Row],[k_wies]]</f>
        <v>-74111</v>
      </c>
      <c r="L1998" s="1" cm="1">
        <f t="array" ref="L1998">_xlfn.IFS(A1997&lt;&gt;Table1[[#This Row],[rok]],0,AND(L1997=0, Table1[[#This Row],[Column1]]&lt;0),Table1[[#This Row],[wiek]]*Table1[[#This Row],[rok]],L1997&lt;&gt;0,L1997,L1997=0,L1997)</f>
        <v>105664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x14ac:dyDescent="0.3">
      <c r="A1999">
        <v>2032</v>
      </c>
      <c r="B1999">
        <v>78</v>
      </c>
      <c r="C1999">
        <v>99714</v>
      </c>
      <c r="D1999">
        <v>157845</v>
      </c>
      <c r="E1999">
        <v>57912</v>
      </c>
      <c r="F1999">
        <v>75865</v>
      </c>
      <c r="G1999">
        <f>Table1[[#This Row],[m_miasto]]+Table1[[#This Row],[k_miasto]]+Table1[[#This Row],[m_wies]]+Table1[[#This Row],[k_wies]]</f>
        <v>391336</v>
      </c>
      <c r="H1999">
        <f>Table1[[#This Row],[m_miasto]]+Table1[[#This Row],[k_miasto]]</f>
        <v>257559</v>
      </c>
      <c r="I1999">
        <f>Table1[[#This Row],[m_wies]]+Table1[[#This Row],[k_wies]]</f>
        <v>133777</v>
      </c>
      <c r="J1999" s="1">
        <f>Table1[[#This Row],[m_miasto]]*Table1[[#This Row],[wiek]]</f>
        <v>7777692</v>
      </c>
      <c r="K1999" s="1">
        <f>Table1[[#This Row],[m_miasto]]+Table1[[#This Row],[m_wies]]-Table1[[#This Row],[k_miasto]]-Table1[[#This Row],[k_wies]]</f>
        <v>-76084</v>
      </c>
      <c r="L1999" s="1" cm="1">
        <f t="array" ref="L1999">_xlfn.IFS(A1998&lt;&gt;Table1[[#This Row],[rok]],0,AND(L1998=0, Table1[[#This Row],[Column1]]&lt;0),Table1[[#This Row],[wiek]]*Table1[[#This Row],[rok]],L1998&lt;&gt;0,L1998,L1998=0,L1998)</f>
        <v>105664</v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x14ac:dyDescent="0.3">
      <c r="A2000">
        <v>2032</v>
      </c>
      <c r="B2000">
        <v>79</v>
      </c>
      <c r="C2000">
        <v>93338</v>
      </c>
      <c r="D2000">
        <v>153109</v>
      </c>
      <c r="E2000">
        <v>53019</v>
      </c>
      <c r="F2000">
        <v>72644</v>
      </c>
      <c r="G2000">
        <f>Table1[[#This Row],[m_miasto]]+Table1[[#This Row],[k_miasto]]+Table1[[#This Row],[m_wies]]+Table1[[#This Row],[k_wies]]</f>
        <v>372110</v>
      </c>
      <c r="H2000">
        <f>Table1[[#This Row],[m_miasto]]+Table1[[#This Row],[k_miasto]]</f>
        <v>246447</v>
      </c>
      <c r="I2000">
        <f>Table1[[#This Row],[m_wies]]+Table1[[#This Row],[k_wies]]</f>
        <v>125663</v>
      </c>
      <c r="J2000" s="1">
        <f>Table1[[#This Row],[m_miasto]]*Table1[[#This Row],[wiek]]</f>
        <v>7373702</v>
      </c>
      <c r="K2000" s="1">
        <f>Table1[[#This Row],[m_miasto]]+Table1[[#This Row],[m_wies]]-Table1[[#This Row],[k_miasto]]-Table1[[#This Row],[k_wies]]</f>
        <v>-79396</v>
      </c>
      <c r="L2000" s="1" cm="1">
        <f t="array" ref="L2000">_xlfn.IFS(A1999&lt;&gt;Table1[[#This Row],[rok]],0,AND(L1999=0, Table1[[#This Row],[Column1]]&lt;0),Table1[[#This Row],[wiek]]*Table1[[#This Row],[rok]],L1999&lt;&gt;0,L1999,L1999=0,L1999)</f>
        <v>105664</v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x14ac:dyDescent="0.3">
      <c r="A2001">
        <v>2032</v>
      </c>
      <c r="B2001">
        <v>80</v>
      </c>
      <c r="C2001">
        <v>86066</v>
      </c>
      <c r="D2001">
        <v>145972</v>
      </c>
      <c r="E2001">
        <v>47622</v>
      </c>
      <c r="F2001">
        <v>68790</v>
      </c>
      <c r="G2001">
        <f>Table1[[#This Row],[m_miasto]]+Table1[[#This Row],[k_miasto]]+Table1[[#This Row],[m_wies]]+Table1[[#This Row],[k_wies]]</f>
        <v>348450</v>
      </c>
      <c r="H2001">
        <f>Table1[[#This Row],[m_miasto]]+Table1[[#This Row],[k_miasto]]</f>
        <v>232038</v>
      </c>
      <c r="I2001">
        <f>Table1[[#This Row],[m_wies]]+Table1[[#This Row],[k_wies]]</f>
        <v>116412</v>
      </c>
      <c r="J2001" s="1">
        <f>Table1[[#This Row],[m_miasto]]*Table1[[#This Row],[wiek]]</f>
        <v>6885280</v>
      </c>
      <c r="K2001" s="1">
        <f>Table1[[#This Row],[m_miasto]]+Table1[[#This Row],[m_wies]]-Table1[[#This Row],[k_miasto]]-Table1[[#This Row],[k_wies]]</f>
        <v>-81074</v>
      </c>
      <c r="L2001" s="1" cm="1">
        <f t="array" ref="L2001">_xlfn.IFS(A2000&lt;&gt;Table1[[#This Row],[rok]],0,AND(L2000=0, Table1[[#This Row],[Column1]]&lt;0),Table1[[#This Row],[wiek]]*Table1[[#This Row],[rok]],L2000&lt;&gt;0,L2000,L2000=0,L2000)</f>
        <v>105664</v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x14ac:dyDescent="0.3">
      <c r="A2002">
        <v>2032</v>
      </c>
      <c r="B2002">
        <v>81</v>
      </c>
      <c r="C2002">
        <v>78662</v>
      </c>
      <c r="D2002">
        <v>138608</v>
      </c>
      <c r="E2002">
        <v>41967</v>
      </c>
      <c r="F2002">
        <v>65018</v>
      </c>
      <c r="G2002">
        <f>Table1[[#This Row],[m_miasto]]+Table1[[#This Row],[k_miasto]]+Table1[[#This Row],[m_wies]]+Table1[[#This Row],[k_wies]]</f>
        <v>324255</v>
      </c>
      <c r="H2002">
        <f>Table1[[#This Row],[m_miasto]]+Table1[[#This Row],[k_miasto]]</f>
        <v>217270</v>
      </c>
      <c r="I2002">
        <f>Table1[[#This Row],[m_wies]]+Table1[[#This Row],[k_wies]]</f>
        <v>106985</v>
      </c>
      <c r="J2002" s="1">
        <f>Table1[[#This Row],[m_miasto]]*Table1[[#This Row],[wiek]]</f>
        <v>6371622</v>
      </c>
      <c r="K2002" s="1">
        <f>Table1[[#This Row],[m_miasto]]+Table1[[#This Row],[m_wies]]-Table1[[#This Row],[k_miasto]]-Table1[[#This Row],[k_wies]]</f>
        <v>-82997</v>
      </c>
      <c r="L2002" s="1" cm="1">
        <f t="array" ref="L2002">_xlfn.IFS(A2001&lt;&gt;Table1[[#This Row],[rok]],0,AND(L2001=0, Table1[[#This Row],[Column1]]&lt;0),Table1[[#This Row],[wiek]]*Table1[[#This Row],[rok]],L2001&lt;&gt;0,L2001,L2001=0,L2001)</f>
        <v>105664</v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x14ac:dyDescent="0.3">
      <c r="A2003">
        <v>2032</v>
      </c>
      <c r="B2003">
        <v>82</v>
      </c>
      <c r="C2003">
        <v>69532</v>
      </c>
      <c r="D2003">
        <v>125507</v>
      </c>
      <c r="E2003">
        <v>36301</v>
      </c>
      <c r="F2003">
        <v>59234</v>
      </c>
      <c r="G2003">
        <f>Table1[[#This Row],[m_miasto]]+Table1[[#This Row],[k_miasto]]+Table1[[#This Row],[m_wies]]+Table1[[#This Row],[k_wies]]</f>
        <v>290574</v>
      </c>
      <c r="H2003">
        <f>Table1[[#This Row],[m_miasto]]+Table1[[#This Row],[k_miasto]]</f>
        <v>195039</v>
      </c>
      <c r="I2003">
        <f>Table1[[#This Row],[m_wies]]+Table1[[#This Row],[k_wies]]</f>
        <v>95535</v>
      </c>
      <c r="J2003" s="1">
        <f>Table1[[#This Row],[m_miasto]]*Table1[[#This Row],[wiek]]</f>
        <v>5701624</v>
      </c>
      <c r="K2003" s="1">
        <f>Table1[[#This Row],[m_miasto]]+Table1[[#This Row],[m_wies]]-Table1[[#This Row],[k_miasto]]-Table1[[#This Row],[k_wies]]</f>
        <v>-78908</v>
      </c>
      <c r="L2003" s="1" cm="1">
        <f t="array" ref="L2003">_xlfn.IFS(A2002&lt;&gt;Table1[[#This Row],[rok]],0,AND(L2002=0, Table1[[#This Row],[Column1]]&lt;0),Table1[[#This Row],[wiek]]*Table1[[#This Row],[rok]],L2002&lt;&gt;0,L2002,L2002=0,L2002)</f>
        <v>105664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x14ac:dyDescent="0.3">
      <c r="A2004">
        <v>2032</v>
      </c>
      <c r="B2004">
        <v>83</v>
      </c>
      <c r="C2004">
        <v>60811</v>
      </c>
      <c r="D2004">
        <v>114516</v>
      </c>
      <c r="E2004">
        <v>30617</v>
      </c>
      <c r="F2004">
        <v>53496</v>
      </c>
      <c r="G2004">
        <f>Table1[[#This Row],[m_miasto]]+Table1[[#This Row],[k_miasto]]+Table1[[#This Row],[m_wies]]+Table1[[#This Row],[k_wies]]</f>
        <v>259440</v>
      </c>
      <c r="H2004">
        <f>Table1[[#This Row],[m_miasto]]+Table1[[#This Row],[k_miasto]]</f>
        <v>175327</v>
      </c>
      <c r="I2004">
        <f>Table1[[#This Row],[m_wies]]+Table1[[#This Row],[k_wies]]</f>
        <v>84113</v>
      </c>
      <c r="J2004" s="1">
        <f>Table1[[#This Row],[m_miasto]]*Table1[[#This Row],[wiek]]</f>
        <v>5047313</v>
      </c>
      <c r="K2004" s="1">
        <f>Table1[[#This Row],[m_miasto]]+Table1[[#This Row],[m_wies]]-Table1[[#This Row],[k_miasto]]-Table1[[#This Row],[k_wies]]</f>
        <v>-76584</v>
      </c>
      <c r="L2004" s="1" cm="1">
        <f t="array" ref="L2004">_xlfn.IFS(A2003&lt;&gt;Table1[[#This Row],[rok]],0,AND(L2003=0, Table1[[#This Row],[Column1]]&lt;0),Table1[[#This Row],[wiek]]*Table1[[#This Row],[rok]],L2003&lt;&gt;0,L2003,L2003=0,L2003)</f>
        <v>105664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x14ac:dyDescent="0.3">
      <c r="A2005">
        <v>2032</v>
      </c>
      <c r="B2005">
        <v>84</v>
      </c>
      <c r="C2005">
        <v>53429</v>
      </c>
      <c r="D2005">
        <v>104100</v>
      </c>
      <c r="E2005">
        <v>26465</v>
      </c>
      <c r="F2005">
        <v>48569</v>
      </c>
      <c r="G2005">
        <f>Table1[[#This Row],[m_miasto]]+Table1[[#This Row],[k_miasto]]+Table1[[#This Row],[m_wies]]+Table1[[#This Row],[k_wies]]</f>
        <v>232563</v>
      </c>
      <c r="H2005">
        <f>Table1[[#This Row],[m_miasto]]+Table1[[#This Row],[k_miasto]]</f>
        <v>157529</v>
      </c>
      <c r="I2005">
        <f>Table1[[#This Row],[m_wies]]+Table1[[#This Row],[k_wies]]</f>
        <v>75034</v>
      </c>
      <c r="J2005" s="1">
        <f>Table1[[#This Row],[m_miasto]]*Table1[[#This Row],[wiek]]</f>
        <v>4488036</v>
      </c>
      <c r="K2005" s="1">
        <f>Table1[[#This Row],[m_miasto]]+Table1[[#This Row],[m_wies]]-Table1[[#This Row],[k_miasto]]-Table1[[#This Row],[k_wies]]</f>
        <v>-72775</v>
      </c>
      <c r="L2005" s="1" cm="1">
        <f t="array" ref="L2005">_xlfn.IFS(A2004&lt;&gt;Table1[[#This Row],[rok]],0,AND(L2004=0, Table1[[#This Row],[Column1]]&lt;0),Table1[[#This Row],[wiek]]*Table1[[#This Row],[rok]],L2004&lt;&gt;0,L2004,L2004=0,L2004)</f>
        <v>105664</v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x14ac:dyDescent="0.3">
      <c r="A2006">
        <v>2032</v>
      </c>
      <c r="B2006">
        <v>85</v>
      </c>
      <c r="C2006">
        <v>44746</v>
      </c>
      <c r="D2006">
        <v>90990</v>
      </c>
      <c r="E2006">
        <v>21265</v>
      </c>
      <c r="F2006">
        <v>41918</v>
      </c>
      <c r="G2006">
        <f>Table1[[#This Row],[m_miasto]]+Table1[[#This Row],[k_miasto]]+Table1[[#This Row],[m_wies]]+Table1[[#This Row],[k_wies]]</f>
        <v>198919</v>
      </c>
      <c r="H2006">
        <f>Table1[[#This Row],[m_miasto]]+Table1[[#This Row],[k_miasto]]</f>
        <v>135736</v>
      </c>
      <c r="I2006">
        <f>Table1[[#This Row],[m_wies]]+Table1[[#This Row],[k_wies]]</f>
        <v>63183</v>
      </c>
      <c r="J2006" s="1">
        <f>Table1[[#This Row],[m_miasto]]*Table1[[#This Row],[wiek]]</f>
        <v>3803410</v>
      </c>
      <c r="K2006" s="1">
        <f>Table1[[#This Row],[m_miasto]]+Table1[[#This Row],[m_wies]]-Table1[[#This Row],[k_miasto]]-Table1[[#This Row],[k_wies]]</f>
        <v>-66897</v>
      </c>
      <c r="L2006" s="1" cm="1">
        <f t="array" ref="L2006">_xlfn.IFS(A2005&lt;&gt;Table1[[#This Row],[rok]],0,AND(L2005=0, Table1[[#This Row],[Column1]]&lt;0),Table1[[#This Row],[wiek]]*Table1[[#This Row],[rok]],L2005&lt;&gt;0,L2005,L2005=0,L2005)</f>
        <v>105664</v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x14ac:dyDescent="0.3">
      <c r="A2007">
        <v>2032</v>
      </c>
      <c r="B2007">
        <v>86</v>
      </c>
      <c r="C2007">
        <v>35905</v>
      </c>
      <c r="D2007">
        <v>76382</v>
      </c>
      <c r="E2007">
        <v>16451</v>
      </c>
      <c r="F2007">
        <v>35062</v>
      </c>
      <c r="G2007">
        <f>Table1[[#This Row],[m_miasto]]+Table1[[#This Row],[k_miasto]]+Table1[[#This Row],[m_wies]]+Table1[[#This Row],[k_wies]]</f>
        <v>163800</v>
      </c>
      <c r="H2007">
        <f>Table1[[#This Row],[m_miasto]]+Table1[[#This Row],[k_miasto]]</f>
        <v>112287</v>
      </c>
      <c r="I2007">
        <f>Table1[[#This Row],[m_wies]]+Table1[[#This Row],[k_wies]]</f>
        <v>51513</v>
      </c>
      <c r="J2007" s="1">
        <f>Table1[[#This Row],[m_miasto]]*Table1[[#This Row],[wiek]]</f>
        <v>3087830</v>
      </c>
      <c r="K2007" s="1">
        <f>Table1[[#This Row],[m_miasto]]+Table1[[#This Row],[m_wies]]-Table1[[#This Row],[k_miasto]]-Table1[[#This Row],[k_wies]]</f>
        <v>-59088</v>
      </c>
      <c r="L2007" s="1" cm="1">
        <f t="array" ref="L2007">_xlfn.IFS(A2006&lt;&gt;Table1[[#This Row],[rok]],0,AND(L2006=0, Table1[[#This Row],[Column1]]&lt;0),Table1[[#This Row],[wiek]]*Table1[[#This Row],[rok]],L2006&lt;&gt;0,L2006,L2006=0,L2006)</f>
        <v>105664</v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x14ac:dyDescent="0.3">
      <c r="A2008">
        <v>2032</v>
      </c>
      <c r="B2008">
        <v>87</v>
      </c>
      <c r="C2008">
        <v>22209</v>
      </c>
      <c r="D2008">
        <v>49418</v>
      </c>
      <c r="E2008">
        <v>10384</v>
      </c>
      <c r="F2008">
        <v>23980</v>
      </c>
      <c r="G2008">
        <f>Table1[[#This Row],[m_miasto]]+Table1[[#This Row],[k_miasto]]+Table1[[#This Row],[m_wies]]+Table1[[#This Row],[k_wies]]</f>
        <v>105991</v>
      </c>
      <c r="H2008">
        <f>Table1[[#This Row],[m_miasto]]+Table1[[#This Row],[k_miasto]]</f>
        <v>71627</v>
      </c>
      <c r="I2008">
        <f>Table1[[#This Row],[m_wies]]+Table1[[#This Row],[k_wies]]</f>
        <v>34364</v>
      </c>
      <c r="J2008" s="1">
        <f>Table1[[#This Row],[m_miasto]]*Table1[[#This Row],[wiek]]</f>
        <v>1932183</v>
      </c>
      <c r="K2008" s="1">
        <f>Table1[[#This Row],[m_miasto]]+Table1[[#This Row],[m_wies]]-Table1[[#This Row],[k_miasto]]-Table1[[#This Row],[k_wies]]</f>
        <v>-40805</v>
      </c>
      <c r="L2008" s="1" cm="1">
        <f t="array" ref="L2008">_xlfn.IFS(A2007&lt;&gt;Table1[[#This Row],[rok]],0,AND(L2007=0, Table1[[#This Row],[Column1]]&lt;0),Table1[[#This Row],[wiek]]*Table1[[#This Row],[rok]],L2007&lt;&gt;0,L2007,L2007=0,L2007)</f>
        <v>105664</v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x14ac:dyDescent="0.3">
      <c r="A2009">
        <v>2032</v>
      </c>
      <c r="B2009">
        <v>88</v>
      </c>
      <c r="C2009">
        <v>18854</v>
      </c>
      <c r="D2009">
        <v>44234</v>
      </c>
      <c r="E2009">
        <v>8712</v>
      </c>
      <c r="F2009">
        <v>21527</v>
      </c>
      <c r="G2009">
        <f>Table1[[#This Row],[m_miasto]]+Table1[[#This Row],[k_miasto]]+Table1[[#This Row],[m_wies]]+Table1[[#This Row],[k_wies]]</f>
        <v>93327</v>
      </c>
      <c r="H2009">
        <f>Table1[[#This Row],[m_miasto]]+Table1[[#This Row],[k_miasto]]</f>
        <v>63088</v>
      </c>
      <c r="I2009">
        <f>Table1[[#This Row],[m_wies]]+Table1[[#This Row],[k_wies]]</f>
        <v>30239</v>
      </c>
      <c r="J2009" s="1">
        <f>Table1[[#This Row],[m_miasto]]*Table1[[#This Row],[wiek]]</f>
        <v>1659152</v>
      </c>
      <c r="K2009" s="1">
        <f>Table1[[#This Row],[m_miasto]]+Table1[[#This Row],[m_wies]]-Table1[[#This Row],[k_miasto]]-Table1[[#This Row],[k_wies]]</f>
        <v>-38195</v>
      </c>
      <c r="L2009" s="1" cm="1">
        <f t="array" ref="L2009">_xlfn.IFS(A2008&lt;&gt;Table1[[#This Row],[rok]],0,AND(L2008=0, Table1[[#This Row],[Column1]]&lt;0),Table1[[#This Row],[wiek]]*Table1[[#This Row],[rok]],L2008&lt;&gt;0,L2008,L2008=0,L2008)</f>
        <v>105664</v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x14ac:dyDescent="0.3">
      <c r="A2010">
        <v>2032</v>
      </c>
      <c r="B2010">
        <v>89</v>
      </c>
      <c r="C2010">
        <v>15658</v>
      </c>
      <c r="D2010">
        <v>38113</v>
      </c>
      <c r="E2010">
        <v>7059</v>
      </c>
      <c r="F2010">
        <v>18667</v>
      </c>
      <c r="G2010">
        <f>Table1[[#This Row],[m_miasto]]+Table1[[#This Row],[k_miasto]]+Table1[[#This Row],[m_wies]]+Table1[[#This Row],[k_wies]]</f>
        <v>79497</v>
      </c>
      <c r="H2010">
        <f>Table1[[#This Row],[m_miasto]]+Table1[[#This Row],[k_miasto]]</f>
        <v>53771</v>
      </c>
      <c r="I2010">
        <f>Table1[[#This Row],[m_wies]]+Table1[[#This Row],[k_wies]]</f>
        <v>25726</v>
      </c>
      <c r="J2010" s="1">
        <f>Table1[[#This Row],[m_miasto]]*Table1[[#This Row],[wiek]]</f>
        <v>1393562</v>
      </c>
      <c r="K2010" s="1">
        <f>Table1[[#This Row],[m_miasto]]+Table1[[#This Row],[m_wies]]-Table1[[#This Row],[k_miasto]]-Table1[[#This Row],[k_wies]]</f>
        <v>-34063</v>
      </c>
      <c r="L2010" s="1" cm="1">
        <f t="array" ref="L2010">_xlfn.IFS(A2009&lt;&gt;Table1[[#This Row],[rok]],0,AND(L2009=0, Table1[[#This Row],[Column1]]&lt;0),Table1[[#This Row],[wiek]]*Table1[[#This Row],[rok]],L2009&lt;&gt;0,L2009,L2009=0,L2009)</f>
        <v>105664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x14ac:dyDescent="0.3">
      <c r="A2011">
        <v>2032</v>
      </c>
      <c r="B2011">
        <v>90</v>
      </c>
      <c r="C2011">
        <v>12789</v>
      </c>
      <c r="D2011">
        <v>33028</v>
      </c>
      <c r="E2011">
        <v>5708</v>
      </c>
      <c r="F2011">
        <v>16158</v>
      </c>
      <c r="G2011">
        <f>Table1[[#This Row],[m_miasto]]+Table1[[#This Row],[k_miasto]]+Table1[[#This Row],[m_wies]]+Table1[[#This Row],[k_wies]]</f>
        <v>67683</v>
      </c>
      <c r="H2011">
        <f>Table1[[#This Row],[m_miasto]]+Table1[[#This Row],[k_miasto]]</f>
        <v>45817</v>
      </c>
      <c r="I2011">
        <f>Table1[[#This Row],[m_wies]]+Table1[[#This Row],[k_wies]]</f>
        <v>21866</v>
      </c>
      <c r="J2011" s="1">
        <f>Table1[[#This Row],[m_miasto]]*Table1[[#This Row],[wiek]]</f>
        <v>1151010</v>
      </c>
      <c r="K2011" s="1">
        <f>Table1[[#This Row],[m_miasto]]+Table1[[#This Row],[m_wies]]-Table1[[#This Row],[k_miasto]]-Table1[[#This Row],[k_wies]]</f>
        <v>-30689</v>
      </c>
      <c r="L2011" s="1" cm="1">
        <f t="array" ref="L2011">_xlfn.IFS(A2010&lt;&gt;Table1[[#This Row],[rok]],0,AND(L2010=0, Table1[[#This Row],[Column1]]&lt;0),Table1[[#This Row],[wiek]]*Table1[[#This Row],[rok]],L2010&lt;&gt;0,L2010,L2010=0,L2010)</f>
        <v>105664</v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x14ac:dyDescent="0.3">
      <c r="A2012">
        <v>2032</v>
      </c>
      <c r="B2012">
        <v>91</v>
      </c>
      <c r="C2012">
        <v>11093</v>
      </c>
      <c r="D2012">
        <v>30599</v>
      </c>
      <c r="E2012">
        <v>5129</v>
      </c>
      <c r="F2012">
        <v>15077</v>
      </c>
      <c r="G2012">
        <f>Table1[[#This Row],[m_miasto]]+Table1[[#This Row],[k_miasto]]+Table1[[#This Row],[m_wies]]+Table1[[#This Row],[k_wies]]</f>
        <v>61898</v>
      </c>
      <c r="H2012">
        <f>Table1[[#This Row],[m_miasto]]+Table1[[#This Row],[k_miasto]]</f>
        <v>41692</v>
      </c>
      <c r="I2012">
        <f>Table1[[#This Row],[m_wies]]+Table1[[#This Row],[k_wies]]</f>
        <v>20206</v>
      </c>
      <c r="J2012" s="1">
        <f>Table1[[#This Row],[m_miasto]]*Table1[[#This Row],[wiek]]</f>
        <v>1009463</v>
      </c>
      <c r="K2012" s="1">
        <f>Table1[[#This Row],[m_miasto]]+Table1[[#This Row],[m_wies]]-Table1[[#This Row],[k_miasto]]-Table1[[#This Row],[k_wies]]</f>
        <v>-29454</v>
      </c>
      <c r="L2012" s="1" cm="1">
        <f t="array" ref="L2012">_xlfn.IFS(A2011&lt;&gt;Table1[[#This Row],[rok]],0,AND(L2011=0, Table1[[#This Row],[Column1]]&lt;0),Table1[[#This Row],[wiek]]*Table1[[#This Row],[rok]],L2011&lt;&gt;0,L2011,L2011=0,L2011)</f>
        <v>105664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x14ac:dyDescent="0.3">
      <c r="A2013">
        <v>2032</v>
      </c>
      <c r="B2013">
        <v>92</v>
      </c>
      <c r="C2013">
        <v>9301</v>
      </c>
      <c r="D2013">
        <v>27240</v>
      </c>
      <c r="E2013">
        <v>4325</v>
      </c>
      <c r="F2013">
        <v>13839</v>
      </c>
      <c r="G2013">
        <f>Table1[[#This Row],[m_miasto]]+Table1[[#This Row],[k_miasto]]+Table1[[#This Row],[m_wies]]+Table1[[#This Row],[k_wies]]</f>
        <v>54705</v>
      </c>
      <c r="H2013">
        <f>Table1[[#This Row],[m_miasto]]+Table1[[#This Row],[k_miasto]]</f>
        <v>36541</v>
      </c>
      <c r="I2013">
        <f>Table1[[#This Row],[m_wies]]+Table1[[#This Row],[k_wies]]</f>
        <v>18164</v>
      </c>
      <c r="J2013" s="1">
        <f>Table1[[#This Row],[m_miasto]]*Table1[[#This Row],[wiek]]</f>
        <v>855692</v>
      </c>
      <c r="K2013" s="1">
        <f>Table1[[#This Row],[m_miasto]]+Table1[[#This Row],[m_wies]]-Table1[[#This Row],[k_miasto]]-Table1[[#This Row],[k_wies]]</f>
        <v>-27453</v>
      </c>
      <c r="L2013" s="1" cm="1">
        <f t="array" ref="L2013">_xlfn.IFS(A2012&lt;&gt;Table1[[#This Row],[rok]],0,AND(L2012=0, Table1[[#This Row],[Column1]]&lt;0),Table1[[#This Row],[wiek]]*Table1[[#This Row],[rok]],L2012&lt;&gt;0,L2012,L2012=0,L2012)</f>
        <v>105664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x14ac:dyDescent="0.3">
      <c r="A2014">
        <v>2032</v>
      </c>
      <c r="B2014">
        <v>93</v>
      </c>
      <c r="C2014">
        <v>7417</v>
      </c>
      <c r="D2014">
        <v>23037</v>
      </c>
      <c r="E2014">
        <v>3404</v>
      </c>
      <c r="F2014">
        <v>11768</v>
      </c>
      <c r="G2014">
        <f>Table1[[#This Row],[m_miasto]]+Table1[[#This Row],[k_miasto]]+Table1[[#This Row],[m_wies]]+Table1[[#This Row],[k_wies]]</f>
        <v>45626</v>
      </c>
      <c r="H2014">
        <f>Table1[[#This Row],[m_miasto]]+Table1[[#This Row],[k_miasto]]</f>
        <v>30454</v>
      </c>
      <c r="I2014">
        <f>Table1[[#This Row],[m_wies]]+Table1[[#This Row],[k_wies]]</f>
        <v>15172</v>
      </c>
      <c r="J2014" s="1">
        <f>Table1[[#This Row],[m_miasto]]*Table1[[#This Row],[wiek]]</f>
        <v>689781</v>
      </c>
      <c r="K2014" s="1">
        <f>Table1[[#This Row],[m_miasto]]+Table1[[#This Row],[m_wies]]-Table1[[#This Row],[k_miasto]]-Table1[[#This Row],[k_wies]]</f>
        <v>-23984</v>
      </c>
      <c r="L2014" s="1" cm="1">
        <f t="array" ref="L2014">_xlfn.IFS(A2013&lt;&gt;Table1[[#This Row],[rok]],0,AND(L2013=0, Table1[[#This Row],[Column1]]&lt;0),Table1[[#This Row],[wiek]]*Table1[[#This Row],[rok]],L2013&lt;&gt;0,L2013,L2013=0,L2013)</f>
        <v>105664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x14ac:dyDescent="0.3">
      <c r="A2015">
        <v>2032</v>
      </c>
      <c r="B2015">
        <v>94</v>
      </c>
      <c r="C2015">
        <v>5751</v>
      </c>
      <c r="D2015">
        <v>18978</v>
      </c>
      <c r="E2015">
        <v>2656</v>
      </c>
      <c r="F2015">
        <v>9792</v>
      </c>
      <c r="G2015">
        <f>Table1[[#This Row],[m_miasto]]+Table1[[#This Row],[k_miasto]]+Table1[[#This Row],[m_wies]]+Table1[[#This Row],[k_wies]]</f>
        <v>37177</v>
      </c>
      <c r="H2015">
        <f>Table1[[#This Row],[m_miasto]]+Table1[[#This Row],[k_miasto]]</f>
        <v>24729</v>
      </c>
      <c r="I2015">
        <f>Table1[[#This Row],[m_wies]]+Table1[[#This Row],[k_wies]]</f>
        <v>12448</v>
      </c>
      <c r="J2015" s="1">
        <f>Table1[[#This Row],[m_miasto]]*Table1[[#This Row],[wiek]]</f>
        <v>540594</v>
      </c>
      <c r="K2015" s="1">
        <f>Table1[[#This Row],[m_miasto]]+Table1[[#This Row],[m_wies]]-Table1[[#This Row],[k_miasto]]-Table1[[#This Row],[k_wies]]</f>
        <v>-20363</v>
      </c>
      <c r="L2015" s="1" cm="1">
        <f t="array" ref="L2015">_xlfn.IFS(A2014&lt;&gt;Table1[[#This Row],[rok]],0,AND(L2014=0, Table1[[#This Row],[Column1]]&lt;0),Table1[[#This Row],[wiek]]*Table1[[#This Row],[rok]],L2014&lt;&gt;0,L2014,L2014=0,L2014)</f>
        <v>105664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x14ac:dyDescent="0.3">
      <c r="A2016">
        <v>2032</v>
      </c>
      <c r="B2016">
        <v>95</v>
      </c>
      <c r="C2016">
        <v>4473</v>
      </c>
      <c r="D2016">
        <v>15436</v>
      </c>
      <c r="E2016">
        <v>1999</v>
      </c>
      <c r="F2016">
        <v>7914</v>
      </c>
      <c r="G2016">
        <f>Table1[[#This Row],[m_miasto]]+Table1[[#This Row],[k_miasto]]+Table1[[#This Row],[m_wies]]+Table1[[#This Row],[k_wies]]</f>
        <v>29822</v>
      </c>
      <c r="H2016">
        <f>Table1[[#This Row],[m_miasto]]+Table1[[#This Row],[k_miasto]]</f>
        <v>19909</v>
      </c>
      <c r="I2016">
        <f>Table1[[#This Row],[m_wies]]+Table1[[#This Row],[k_wies]]</f>
        <v>9913</v>
      </c>
      <c r="J2016" s="1">
        <f>Table1[[#This Row],[m_miasto]]*Table1[[#This Row],[wiek]]</f>
        <v>424935</v>
      </c>
      <c r="K2016" s="1">
        <f>Table1[[#This Row],[m_miasto]]+Table1[[#This Row],[m_wies]]-Table1[[#This Row],[k_miasto]]-Table1[[#This Row],[k_wies]]</f>
        <v>-16878</v>
      </c>
      <c r="L2016" s="1" cm="1">
        <f t="array" ref="L2016">_xlfn.IFS(A2015&lt;&gt;Table1[[#This Row],[rok]],0,AND(L2015=0, Table1[[#This Row],[Column1]]&lt;0),Table1[[#This Row],[wiek]]*Table1[[#This Row],[rok]],L2015&lt;&gt;0,L2015,L2015=0,L2015)</f>
        <v>105664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x14ac:dyDescent="0.3">
      <c r="A2017">
        <v>2032</v>
      </c>
      <c r="B2017">
        <v>96</v>
      </c>
      <c r="C2017">
        <v>3380</v>
      </c>
      <c r="D2017">
        <v>12341</v>
      </c>
      <c r="E2017">
        <v>1468</v>
      </c>
      <c r="F2017">
        <v>6286</v>
      </c>
      <c r="G2017">
        <f>Table1[[#This Row],[m_miasto]]+Table1[[#This Row],[k_miasto]]+Table1[[#This Row],[m_wies]]+Table1[[#This Row],[k_wies]]</f>
        <v>23475</v>
      </c>
      <c r="H2017">
        <f>Table1[[#This Row],[m_miasto]]+Table1[[#This Row],[k_miasto]]</f>
        <v>15721</v>
      </c>
      <c r="I2017">
        <f>Table1[[#This Row],[m_wies]]+Table1[[#This Row],[k_wies]]</f>
        <v>7754</v>
      </c>
      <c r="J2017" s="1">
        <f>Table1[[#This Row],[m_miasto]]*Table1[[#This Row],[wiek]]</f>
        <v>324480</v>
      </c>
      <c r="K2017" s="1">
        <f>Table1[[#This Row],[m_miasto]]+Table1[[#This Row],[m_wies]]-Table1[[#This Row],[k_miasto]]-Table1[[#This Row],[k_wies]]</f>
        <v>-13779</v>
      </c>
      <c r="L2017" s="1" cm="1">
        <f t="array" ref="L2017">_xlfn.IFS(A2016&lt;&gt;Table1[[#This Row],[rok]],0,AND(L2016=0, Table1[[#This Row],[Column1]]&lt;0),Table1[[#This Row],[wiek]]*Table1[[#This Row],[rok]],L2016&lt;&gt;0,L2016,L2016=0,L2016)</f>
        <v>105664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x14ac:dyDescent="0.3">
      <c r="A2018">
        <v>2032</v>
      </c>
      <c r="B2018">
        <v>97</v>
      </c>
      <c r="C2018">
        <v>2402</v>
      </c>
      <c r="D2018">
        <v>9259</v>
      </c>
      <c r="E2018">
        <v>1041</v>
      </c>
      <c r="F2018">
        <v>4789</v>
      </c>
      <c r="G2018">
        <f>Table1[[#This Row],[m_miasto]]+Table1[[#This Row],[k_miasto]]+Table1[[#This Row],[m_wies]]+Table1[[#This Row],[k_wies]]</f>
        <v>17491</v>
      </c>
      <c r="H2018">
        <f>Table1[[#This Row],[m_miasto]]+Table1[[#This Row],[k_miasto]]</f>
        <v>11661</v>
      </c>
      <c r="I2018">
        <f>Table1[[#This Row],[m_wies]]+Table1[[#This Row],[k_wies]]</f>
        <v>5830</v>
      </c>
      <c r="J2018" s="1">
        <f>Table1[[#This Row],[m_miasto]]*Table1[[#This Row],[wiek]]</f>
        <v>232994</v>
      </c>
      <c r="K2018" s="1">
        <f>Table1[[#This Row],[m_miasto]]+Table1[[#This Row],[m_wies]]-Table1[[#This Row],[k_miasto]]-Table1[[#This Row],[k_wies]]</f>
        <v>-10605</v>
      </c>
      <c r="L2018" s="1" cm="1">
        <f t="array" ref="L2018">_xlfn.IFS(A2017&lt;&gt;Table1[[#This Row],[rok]],0,AND(L2017=0, Table1[[#This Row],[Column1]]&lt;0),Table1[[#This Row],[wiek]]*Table1[[#This Row],[rok]],L2017&lt;&gt;0,L2017,L2017=0,L2017)</f>
        <v>105664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x14ac:dyDescent="0.3">
      <c r="A2019">
        <v>2032</v>
      </c>
      <c r="B2019">
        <v>98</v>
      </c>
      <c r="C2019">
        <v>1636</v>
      </c>
      <c r="D2019">
        <v>6663</v>
      </c>
      <c r="E2019">
        <v>706</v>
      </c>
      <c r="F2019">
        <v>3513</v>
      </c>
      <c r="G2019">
        <f>Table1[[#This Row],[m_miasto]]+Table1[[#This Row],[k_miasto]]+Table1[[#This Row],[m_wies]]+Table1[[#This Row],[k_wies]]</f>
        <v>12518</v>
      </c>
      <c r="H2019">
        <f>Table1[[#This Row],[m_miasto]]+Table1[[#This Row],[k_miasto]]</f>
        <v>8299</v>
      </c>
      <c r="I2019">
        <f>Table1[[#This Row],[m_wies]]+Table1[[#This Row],[k_wies]]</f>
        <v>4219</v>
      </c>
      <c r="J2019" s="1">
        <f>Table1[[#This Row],[m_miasto]]*Table1[[#This Row],[wiek]]</f>
        <v>160328</v>
      </c>
      <c r="K2019" s="1">
        <f>Table1[[#This Row],[m_miasto]]+Table1[[#This Row],[m_wies]]-Table1[[#This Row],[k_miasto]]-Table1[[#This Row],[k_wies]]</f>
        <v>-7834</v>
      </c>
      <c r="L2019" s="1" cm="1">
        <f t="array" ref="L2019">_xlfn.IFS(A2018&lt;&gt;Table1[[#This Row],[rok]],0,AND(L2018=0, Table1[[#This Row],[Column1]]&lt;0),Table1[[#This Row],[wiek]]*Table1[[#This Row],[rok]],L2018&lt;&gt;0,L2018,L2018=0,L2018)</f>
        <v>105664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x14ac:dyDescent="0.3">
      <c r="A2020">
        <v>2032</v>
      </c>
      <c r="B2020">
        <v>99</v>
      </c>
      <c r="C2020">
        <v>1095</v>
      </c>
      <c r="D2020">
        <v>4670</v>
      </c>
      <c r="E2020">
        <v>467</v>
      </c>
      <c r="F2020">
        <v>2479</v>
      </c>
      <c r="G2020">
        <f>Table1[[#This Row],[m_miasto]]+Table1[[#This Row],[k_miasto]]+Table1[[#This Row],[m_wies]]+Table1[[#This Row],[k_wies]]</f>
        <v>8711</v>
      </c>
      <c r="H2020">
        <f>Table1[[#This Row],[m_miasto]]+Table1[[#This Row],[k_miasto]]</f>
        <v>5765</v>
      </c>
      <c r="I2020">
        <f>Table1[[#This Row],[m_wies]]+Table1[[#This Row],[k_wies]]</f>
        <v>2946</v>
      </c>
      <c r="J2020" s="1">
        <f>Table1[[#This Row],[m_miasto]]*Table1[[#This Row],[wiek]]</f>
        <v>108405</v>
      </c>
      <c r="K2020" s="1">
        <f>Table1[[#This Row],[m_miasto]]+Table1[[#This Row],[m_wies]]-Table1[[#This Row],[k_miasto]]-Table1[[#This Row],[k_wies]]</f>
        <v>-5587</v>
      </c>
      <c r="L2020" s="1" cm="1">
        <f t="array" ref="L2020">_xlfn.IFS(A2019&lt;&gt;Table1[[#This Row],[rok]],0,AND(L2019=0, Table1[[#This Row],[Column1]]&lt;0),Table1[[#This Row],[wiek]]*Table1[[#This Row],[rok]],L2019&lt;&gt;0,L2019,L2019=0,L2019)</f>
        <v>105664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x14ac:dyDescent="0.3">
      <c r="A2021">
        <v>2032</v>
      </c>
      <c r="B2021">
        <v>100</v>
      </c>
      <c r="C2021">
        <v>1948</v>
      </c>
      <c r="D2021">
        <v>9680</v>
      </c>
      <c r="E2021">
        <v>800</v>
      </c>
      <c r="F2021">
        <v>5337</v>
      </c>
      <c r="G2021">
        <f>Table1[[#This Row],[m_miasto]]+Table1[[#This Row],[k_miasto]]+Table1[[#This Row],[m_wies]]+Table1[[#This Row],[k_wies]]</f>
        <v>17765</v>
      </c>
      <c r="H2021">
        <f>Table1[[#This Row],[m_miasto]]+Table1[[#This Row],[k_miasto]]</f>
        <v>11628</v>
      </c>
      <c r="I2021">
        <f>Table1[[#This Row],[m_wies]]+Table1[[#This Row],[k_wies]]</f>
        <v>6137</v>
      </c>
      <c r="J2021" s="1">
        <f>Table1[[#This Row],[m_miasto]]*Table1[[#This Row],[wiek]]</f>
        <v>194800</v>
      </c>
      <c r="K2021" s="1">
        <f>Table1[[#This Row],[m_miasto]]+Table1[[#This Row],[m_wies]]-Table1[[#This Row],[k_miasto]]-Table1[[#This Row],[k_wies]]</f>
        <v>-12269</v>
      </c>
      <c r="L2021" s="1" cm="1">
        <f t="array" ref="L2021">_xlfn.IFS(A2020&lt;&gt;Table1[[#This Row],[rok]],0,AND(L2020=0, Table1[[#This Row],[Column1]]&lt;0),Table1[[#This Row],[wiek]]*Table1[[#This Row],[rok]],L2020&lt;&gt;0,L2020,L2020=0,L2020)</f>
        <v>105664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x14ac:dyDescent="0.3">
      <c r="A2022">
        <v>2033</v>
      </c>
      <c r="B2022">
        <v>0</v>
      </c>
      <c r="C2022">
        <v>77236</v>
      </c>
      <c r="D2022">
        <v>72822</v>
      </c>
      <c r="E2022">
        <v>65864</v>
      </c>
      <c r="F2022">
        <v>62061</v>
      </c>
      <c r="G2022">
        <f>Table1[[#This Row],[m_miasto]]+Table1[[#This Row],[k_miasto]]+Table1[[#This Row],[m_wies]]+Table1[[#This Row],[k_wies]]</f>
        <v>277983</v>
      </c>
      <c r="H2022">
        <f>Table1[[#This Row],[m_miasto]]+Table1[[#This Row],[k_miasto]]</f>
        <v>150058</v>
      </c>
      <c r="I2022">
        <f>Table1[[#This Row],[m_wies]]+Table1[[#This Row],[k_wies]]</f>
        <v>127925</v>
      </c>
      <c r="J2022" s="1">
        <f>Table1[[#This Row],[m_miasto]]*Table1[[#This Row],[wiek]]</f>
        <v>0</v>
      </c>
      <c r="K2022" s="1">
        <f>Table1[[#This Row],[m_miasto]]+Table1[[#This Row],[m_wies]]-Table1[[#This Row],[k_miasto]]-Table1[[#This Row],[k_wies]]</f>
        <v>8217</v>
      </c>
      <c r="L2022" s="1" cm="1">
        <f t="array" ref="L2022">_xlfn.IFS(A2021&lt;&gt;Table1[[#This Row],[rok]],0,AND(L2021=0, Table1[[#This Row],[Column1]]&lt;0),Table1[[#This Row],[wiek]]*Table1[[#This Row],[rok]],L2021&lt;&gt;0,L2021,L2021=0,L2021)</f>
        <v>0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x14ac:dyDescent="0.3">
      <c r="A2023">
        <v>2033</v>
      </c>
      <c r="B2023">
        <v>1</v>
      </c>
      <c r="C2023">
        <v>78373</v>
      </c>
      <c r="D2023">
        <v>73945</v>
      </c>
      <c r="E2023">
        <v>66627</v>
      </c>
      <c r="F2023">
        <v>62766</v>
      </c>
      <c r="G2023">
        <f>Table1[[#This Row],[m_miasto]]+Table1[[#This Row],[k_miasto]]+Table1[[#This Row],[m_wies]]+Table1[[#This Row],[k_wies]]</f>
        <v>281711</v>
      </c>
      <c r="H2023">
        <f>Table1[[#This Row],[m_miasto]]+Table1[[#This Row],[k_miasto]]</f>
        <v>152318</v>
      </c>
      <c r="I2023">
        <f>Table1[[#This Row],[m_wies]]+Table1[[#This Row],[k_wies]]</f>
        <v>129393</v>
      </c>
      <c r="J2023" s="1">
        <f>Table1[[#This Row],[m_miasto]]*Table1[[#This Row],[wiek]]</f>
        <v>78373</v>
      </c>
      <c r="K2023" s="1">
        <f>Table1[[#This Row],[m_miasto]]+Table1[[#This Row],[m_wies]]-Table1[[#This Row],[k_miasto]]-Table1[[#This Row],[k_wies]]</f>
        <v>8289</v>
      </c>
      <c r="L2023" s="1" cm="1">
        <f t="array" ref="L2023">_xlfn.IFS(A2022&lt;&gt;Table1[[#This Row],[rok]],0,AND(L2022=0, Table1[[#This Row],[Column1]]&lt;0),Table1[[#This Row],[wiek]]*Table1[[#This Row],[rok]],L2022&lt;&gt;0,L2022,L2022=0,L2022)</f>
        <v>0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x14ac:dyDescent="0.3">
      <c r="A2024">
        <v>2033</v>
      </c>
      <c r="B2024">
        <v>2</v>
      </c>
      <c r="C2024">
        <v>79495</v>
      </c>
      <c r="D2024">
        <v>75047</v>
      </c>
      <c r="E2024">
        <v>67497</v>
      </c>
      <c r="F2024">
        <v>63560</v>
      </c>
      <c r="G2024">
        <f>Table1[[#This Row],[m_miasto]]+Table1[[#This Row],[k_miasto]]+Table1[[#This Row],[m_wies]]+Table1[[#This Row],[k_wies]]</f>
        <v>285599</v>
      </c>
      <c r="H2024">
        <f>Table1[[#This Row],[m_miasto]]+Table1[[#This Row],[k_miasto]]</f>
        <v>154542</v>
      </c>
      <c r="I2024">
        <f>Table1[[#This Row],[m_wies]]+Table1[[#This Row],[k_wies]]</f>
        <v>131057</v>
      </c>
      <c r="J2024" s="1">
        <f>Table1[[#This Row],[m_miasto]]*Table1[[#This Row],[wiek]]</f>
        <v>158990</v>
      </c>
      <c r="K2024" s="1">
        <f>Table1[[#This Row],[m_miasto]]+Table1[[#This Row],[m_wies]]-Table1[[#This Row],[k_miasto]]-Table1[[#This Row],[k_wies]]</f>
        <v>8385</v>
      </c>
      <c r="L2024" s="1" cm="1">
        <f t="array" ref="L2024">_xlfn.IFS(A2023&lt;&gt;Table1[[#This Row],[rok]],0,AND(L2023=0, Table1[[#This Row],[Column1]]&lt;0),Table1[[#This Row],[wiek]]*Table1[[#This Row],[rok]],L2023&lt;&gt;0,L2023,L2023=0,L2023)</f>
        <v>0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x14ac:dyDescent="0.3">
      <c r="A2025">
        <v>2033</v>
      </c>
      <c r="B2025">
        <v>3</v>
      </c>
      <c r="C2025">
        <v>80636</v>
      </c>
      <c r="D2025">
        <v>76161</v>
      </c>
      <c r="E2025">
        <v>68481</v>
      </c>
      <c r="F2025">
        <v>64455</v>
      </c>
      <c r="G2025">
        <f>Table1[[#This Row],[m_miasto]]+Table1[[#This Row],[k_miasto]]+Table1[[#This Row],[m_wies]]+Table1[[#This Row],[k_wies]]</f>
        <v>289733</v>
      </c>
      <c r="H2025">
        <f>Table1[[#This Row],[m_miasto]]+Table1[[#This Row],[k_miasto]]</f>
        <v>156797</v>
      </c>
      <c r="I2025">
        <f>Table1[[#This Row],[m_wies]]+Table1[[#This Row],[k_wies]]</f>
        <v>132936</v>
      </c>
      <c r="J2025" s="1">
        <f>Table1[[#This Row],[m_miasto]]*Table1[[#This Row],[wiek]]</f>
        <v>241908</v>
      </c>
      <c r="K2025" s="1">
        <f>Table1[[#This Row],[m_miasto]]+Table1[[#This Row],[m_wies]]-Table1[[#This Row],[k_miasto]]-Table1[[#This Row],[k_wies]]</f>
        <v>8501</v>
      </c>
      <c r="L2025" s="1" cm="1">
        <f t="array" ref="L2025">_xlfn.IFS(A2024&lt;&gt;Table1[[#This Row],[rok]],0,AND(L2024=0, Table1[[#This Row],[Column1]]&lt;0),Table1[[#This Row],[wiek]]*Table1[[#This Row],[rok]],L2024&lt;&gt;0,L2024,L2024=0,L2024)</f>
        <v>0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x14ac:dyDescent="0.3">
      <c r="A2026">
        <v>2033</v>
      </c>
      <c r="B2026">
        <v>4</v>
      </c>
      <c r="C2026">
        <v>81840</v>
      </c>
      <c r="D2026">
        <v>77330</v>
      </c>
      <c r="E2026">
        <v>69565</v>
      </c>
      <c r="F2026">
        <v>65446</v>
      </c>
      <c r="G2026">
        <f>Table1[[#This Row],[m_miasto]]+Table1[[#This Row],[k_miasto]]+Table1[[#This Row],[m_wies]]+Table1[[#This Row],[k_wies]]</f>
        <v>294181</v>
      </c>
      <c r="H2026">
        <f>Table1[[#This Row],[m_miasto]]+Table1[[#This Row],[k_miasto]]</f>
        <v>159170</v>
      </c>
      <c r="I2026">
        <f>Table1[[#This Row],[m_wies]]+Table1[[#This Row],[k_wies]]</f>
        <v>135011</v>
      </c>
      <c r="J2026" s="1">
        <f>Table1[[#This Row],[m_miasto]]*Table1[[#This Row],[wiek]]</f>
        <v>327360</v>
      </c>
      <c r="K2026" s="1">
        <f>Table1[[#This Row],[m_miasto]]+Table1[[#This Row],[m_wies]]-Table1[[#This Row],[k_miasto]]-Table1[[#This Row],[k_wies]]</f>
        <v>8629</v>
      </c>
      <c r="L2026" s="1" cm="1">
        <f t="array" ref="L2026">_xlfn.IFS(A2025&lt;&gt;Table1[[#This Row],[rok]],0,AND(L2025=0, Table1[[#This Row],[Column1]]&lt;0),Table1[[#This Row],[wiek]]*Table1[[#This Row],[rok]],L2025&lt;&gt;0,L2025,L2025=0,L2025)</f>
        <v>0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x14ac:dyDescent="0.3">
      <c r="A2027">
        <v>2033</v>
      </c>
      <c r="B2027">
        <v>5</v>
      </c>
      <c r="C2027">
        <v>83123</v>
      </c>
      <c r="D2027">
        <v>78565</v>
      </c>
      <c r="E2027">
        <v>70746</v>
      </c>
      <c r="F2027">
        <v>66532</v>
      </c>
      <c r="G2027">
        <f>Table1[[#This Row],[m_miasto]]+Table1[[#This Row],[k_miasto]]+Table1[[#This Row],[m_wies]]+Table1[[#This Row],[k_wies]]</f>
        <v>298966</v>
      </c>
      <c r="H2027">
        <f>Table1[[#This Row],[m_miasto]]+Table1[[#This Row],[k_miasto]]</f>
        <v>161688</v>
      </c>
      <c r="I2027">
        <f>Table1[[#This Row],[m_wies]]+Table1[[#This Row],[k_wies]]</f>
        <v>137278</v>
      </c>
      <c r="J2027" s="1">
        <f>Table1[[#This Row],[m_miasto]]*Table1[[#This Row],[wiek]]</f>
        <v>415615</v>
      </c>
      <c r="K2027" s="1">
        <f>Table1[[#This Row],[m_miasto]]+Table1[[#This Row],[m_wies]]-Table1[[#This Row],[k_miasto]]-Table1[[#This Row],[k_wies]]</f>
        <v>8772</v>
      </c>
      <c r="L2027" s="1" cm="1">
        <f t="array" ref="L2027">_xlfn.IFS(A2026&lt;&gt;Table1[[#This Row],[rok]],0,AND(L2026=0, Table1[[#This Row],[Column1]]&lt;0),Table1[[#This Row],[wiek]]*Table1[[#This Row],[rok]],L2026&lt;&gt;0,L2026,L2026=0,L2026)</f>
        <v>0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x14ac:dyDescent="0.3">
      <c r="A2028">
        <v>2033</v>
      </c>
      <c r="B2028">
        <v>6</v>
      </c>
      <c r="C2028">
        <v>84507</v>
      </c>
      <c r="D2028">
        <v>79894</v>
      </c>
      <c r="E2028">
        <v>72024</v>
      </c>
      <c r="F2028">
        <v>67706</v>
      </c>
      <c r="G2028">
        <f>Table1[[#This Row],[m_miasto]]+Table1[[#This Row],[k_miasto]]+Table1[[#This Row],[m_wies]]+Table1[[#This Row],[k_wies]]</f>
        <v>304131</v>
      </c>
      <c r="H2028">
        <f>Table1[[#This Row],[m_miasto]]+Table1[[#This Row],[k_miasto]]</f>
        <v>164401</v>
      </c>
      <c r="I2028">
        <f>Table1[[#This Row],[m_wies]]+Table1[[#This Row],[k_wies]]</f>
        <v>139730</v>
      </c>
      <c r="J2028" s="1">
        <f>Table1[[#This Row],[m_miasto]]*Table1[[#This Row],[wiek]]</f>
        <v>507042</v>
      </c>
      <c r="K2028" s="1">
        <f>Table1[[#This Row],[m_miasto]]+Table1[[#This Row],[m_wies]]-Table1[[#This Row],[k_miasto]]-Table1[[#This Row],[k_wies]]</f>
        <v>8931</v>
      </c>
      <c r="L2028" s="1" cm="1">
        <f t="array" ref="L2028">_xlfn.IFS(A2027&lt;&gt;Table1[[#This Row],[rok]],0,AND(L2027=0, Table1[[#This Row],[Column1]]&lt;0),Table1[[#This Row],[wiek]]*Table1[[#This Row],[rok]],L2027&lt;&gt;0,L2027,L2027=0,L2027)</f>
        <v>0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x14ac:dyDescent="0.3">
      <c r="A2029">
        <v>2033</v>
      </c>
      <c r="B2029">
        <v>7</v>
      </c>
      <c r="C2029">
        <v>85991</v>
      </c>
      <c r="D2029">
        <v>81310</v>
      </c>
      <c r="E2029">
        <v>73384</v>
      </c>
      <c r="F2029">
        <v>68965</v>
      </c>
      <c r="G2029">
        <f>Table1[[#This Row],[m_miasto]]+Table1[[#This Row],[k_miasto]]+Table1[[#This Row],[m_wies]]+Table1[[#This Row],[k_wies]]</f>
        <v>309650</v>
      </c>
      <c r="H2029">
        <f>Table1[[#This Row],[m_miasto]]+Table1[[#This Row],[k_miasto]]</f>
        <v>167301</v>
      </c>
      <c r="I2029">
        <f>Table1[[#This Row],[m_wies]]+Table1[[#This Row],[k_wies]]</f>
        <v>142349</v>
      </c>
      <c r="J2029" s="1">
        <f>Table1[[#This Row],[m_miasto]]*Table1[[#This Row],[wiek]]</f>
        <v>601937</v>
      </c>
      <c r="K2029" s="1">
        <f>Table1[[#This Row],[m_miasto]]+Table1[[#This Row],[m_wies]]-Table1[[#This Row],[k_miasto]]-Table1[[#This Row],[k_wies]]</f>
        <v>9100</v>
      </c>
      <c r="L2029" s="1" cm="1">
        <f t="array" ref="L2029">_xlfn.IFS(A2028&lt;&gt;Table1[[#This Row],[rok]],0,AND(L2028=0, Table1[[#This Row],[Column1]]&lt;0),Table1[[#This Row],[wiek]]*Table1[[#This Row],[rok]],L2028&lt;&gt;0,L2028,L2028=0,L2028)</f>
        <v>0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x14ac:dyDescent="0.3">
      <c r="A2030">
        <v>2033</v>
      </c>
      <c r="B2030">
        <v>8</v>
      </c>
      <c r="C2030">
        <v>87555</v>
      </c>
      <c r="D2030">
        <v>82804</v>
      </c>
      <c r="E2030">
        <v>74805</v>
      </c>
      <c r="F2030">
        <v>70288</v>
      </c>
      <c r="G2030">
        <f>Table1[[#This Row],[m_miasto]]+Table1[[#This Row],[k_miasto]]+Table1[[#This Row],[m_wies]]+Table1[[#This Row],[k_wies]]</f>
        <v>315452</v>
      </c>
      <c r="H2030">
        <f>Table1[[#This Row],[m_miasto]]+Table1[[#This Row],[k_miasto]]</f>
        <v>170359</v>
      </c>
      <c r="I2030">
        <f>Table1[[#This Row],[m_wies]]+Table1[[#This Row],[k_wies]]</f>
        <v>145093</v>
      </c>
      <c r="J2030" s="1">
        <f>Table1[[#This Row],[m_miasto]]*Table1[[#This Row],[wiek]]</f>
        <v>700440</v>
      </c>
      <c r="K2030" s="1">
        <f>Table1[[#This Row],[m_miasto]]+Table1[[#This Row],[m_wies]]-Table1[[#This Row],[k_miasto]]-Table1[[#This Row],[k_wies]]</f>
        <v>9268</v>
      </c>
      <c r="L2030" s="1" cm="1">
        <f t="array" ref="L2030">_xlfn.IFS(A2029&lt;&gt;Table1[[#This Row],[rok]],0,AND(L2029=0, Table1[[#This Row],[Column1]]&lt;0),Table1[[#This Row],[wiek]]*Table1[[#This Row],[rok]],L2029&lt;&gt;0,L2029,L2029=0,L2029)</f>
        <v>0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x14ac:dyDescent="0.3">
      <c r="A2031">
        <v>2033</v>
      </c>
      <c r="B2031">
        <v>9</v>
      </c>
      <c r="C2031">
        <v>89157</v>
      </c>
      <c r="D2031">
        <v>84331</v>
      </c>
      <c r="E2031">
        <v>76251</v>
      </c>
      <c r="F2031">
        <v>71642</v>
      </c>
      <c r="G2031">
        <f>Table1[[#This Row],[m_miasto]]+Table1[[#This Row],[k_miasto]]+Table1[[#This Row],[m_wies]]+Table1[[#This Row],[k_wies]]</f>
        <v>321381</v>
      </c>
      <c r="H2031">
        <f>Table1[[#This Row],[m_miasto]]+Table1[[#This Row],[k_miasto]]</f>
        <v>173488</v>
      </c>
      <c r="I2031">
        <f>Table1[[#This Row],[m_wies]]+Table1[[#This Row],[k_wies]]</f>
        <v>147893</v>
      </c>
      <c r="J2031" s="1">
        <f>Table1[[#This Row],[m_miasto]]*Table1[[#This Row],[wiek]]</f>
        <v>802413</v>
      </c>
      <c r="K2031" s="1">
        <f>Table1[[#This Row],[m_miasto]]+Table1[[#This Row],[m_wies]]-Table1[[#This Row],[k_miasto]]-Table1[[#This Row],[k_wies]]</f>
        <v>9435</v>
      </c>
      <c r="L2031" s="1" cm="1">
        <f t="array" ref="L2031">_xlfn.IFS(A2030&lt;&gt;Table1[[#This Row],[rok]],0,AND(L2030=0, Table1[[#This Row],[Column1]]&lt;0),Table1[[#This Row],[wiek]]*Table1[[#This Row],[rok]],L2030&lt;&gt;0,L2030,L2030=0,L2030)</f>
        <v>0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x14ac:dyDescent="0.3">
      <c r="A2032">
        <v>2033</v>
      </c>
      <c r="B2032">
        <v>10</v>
      </c>
      <c r="C2032">
        <v>90730</v>
      </c>
      <c r="D2032">
        <v>85826</v>
      </c>
      <c r="E2032">
        <v>77685</v>
      </c>
      <c r="F2032">
        <v>72992</v>
      </c>
      <c r="G2032">
        <f>Table1[[#This Row],[m_miasto]]+Table1[[#This Row],[k_miasto]]+Table1[[#This Row],[m_wies]]+Table1[[#This Row],[k_wies]]</f>
        <v>327233</v>
      </c>
      <c r="H2032">
        <f>Table1[[#This Row],[m_miasto]]+Table1[[#This Row],[k_miasto]]</f>
        <v>176556</v>
      </c>
      <c r="I2032">
        <f>Table1[[#This Row],[m_wies]]+Table1[[#This Row],[k_wies]]</f>
        <v>150677</v>
      </c>
      <c r="J2032" s="1">
        <f>Table1[[#This Row],[m_miasto]]*Table1[[#This Row],[wiek]]</f>
        <v>907300</v>
      </c>
      <c r="K2032" s="1">
        <f>Table1[[#This Row],[m_miasto]]+Table1[[#This Row],[m_wies]]-Table1[[#This Row],[k_miasto]]-Table1[[#This Row],[k_wies]]</f>
        <v>9597</v>
      </c>
      <c r="L2032" s="1" cm="1">
        <f t="array" ref="L2032">_xlfn.IFS(A2031&lt;&gt;Table1[[#This Row],[rok]],0,AND(L2031=0, Table1[[#This Row],[Column1]]&lt;0),Table1[[#This Row],[wiek]]*Table1[[#This Row],[rok]],L2031&lt;&gt;0,L2031,L2031=0,L2031)</f>
        <v>0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x14ac:dyDescent="0.3">
      <c r="A2033">
        <v>2033</v>
      </c>
      <c r="B2033">
        <v>11</v>
      </c>
      <c r="C2033">
        <v>92179</v>
      </c>
      <c r="D2033">
        <v>87203</v>
      </c>
      <c r="E2033">
        <v>79033</v>
      </c>
      <c r="F2033">
        <v>74272</v>
      </c>
      <c r="G2033">
        <f>Table1[[#This Row],[m_miasto]]+Table1[[#This Row],[k_miasto]]+Table1[[#This Row],[m_wies]]+Table1[[#This Row],[k_wies]]</f>
        <v>332687</v>
      </c>
      <c r="H2033">
        <f>Table1[[#This Row],[m_miasto]]+Table1[[#This Row],[k_miasto]]</f>
        <v>179382</v>
      </c>
      <c r="I2033">
        <f>Table1[[#This Row],[m_wies]]+Table1[[#This Row],[k_wies]]</f>
        <v>153305</v>
      </c>
      <c r="J2033" s="1">
        <f>Table1[[#This Row],[m_miasto]]*Table1[[#This Row],[wiek]]</f>
        <v>1013969</v>
      </c>
      <c r="K2033" s="1">
        <f>Table1[[#This Row],[m_miasto]]+Table1[[#This Row],[m_wies]]-Table1[[#This Row],[k_miasto]]-Table1[[#This Row],[k_wies]]</f>
        <v>9737</v>
      </c>
      <c r="L2033" s="1" cm="1">
        <f t="array" ref="L2033">_xlfn.IFS(A2032&lt;&gt;Table1[[#This Row],[rok]],0,AND(L2032=0, Table1[[#This Row],[Column1]]&lt;0),Table1[[#This Row],[wiek]]*Table1[[#This Row],[rok]],L2032&lt;&gt;0,L2032,L2032=0,L2032)</f>
        <v>0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x14ac:dyDescent="0.3">
      <c r="A2034">
        <v>2033</v>
      </c>
      <c r="B2034">
        <v>12</v>
      </c>
      <c r="C2034">
        <v>93482</v>
      </c>
      <c r="D2034">
        <v>88449</v>
      </c>
      <c r="E2034">
        <v>80222</v>
      </c>
      <c r="F2034">
        <v>75405</v>
      </c>
      <c r="G2034">
        <f>Table1[[#This Row],[m_miasto]]+Table1[[#This Row],[k_miasto]]+Table1[[#This Row],[m_wies]]+Table1[[#This Row],[k_wies]]</f>
        <v>337558</v>
      </c>
      <c r="H2034">
        <f>Table1[[#This Row],[m_miasto]]+Table1[[#This Row],[k_miasto]]</f>
        <v>181931</v>
      </c>
      <c r="I2034">
        <f>Table1[[#This Row],[m_wies]]+Table1[[#This Row],[k_wies]]</f>
        <v>155627</v>
      </c>
      <c r="J2034" s="1">
        <f>Table1[[#This Row],[m_miasto]]*Table1[[#This Row],[wiek]]</f>
        <v>1121784</v>
      </c>
      <c r="K2034" s="1">
        <f>Table1[[#This Row],[m_miasto]]+Table1[[#This Row],[m_wies]]-Table1[[#This Row],[k_miasto]]-Table1[[#This Row],[k_wies]]</f>
        <v>9850</v>
      </c>
      <c r="L2034" s="1" cm="1">
        <f t="array" ref="L2034">_xlfn.IFS(A2033&lt;&gt;Table1[[#This Row],[rok]],0,AND(L2033=0, Table1[[#This Row],[Column1]]&lt;0),Table1[[#This Row],[wiek]]*Table1[[#This Row],[rok]],L2033&lt;&gt;0,L2033,L2033=0,L2033)</f>
        <v>0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x14ac:dyDescent="0.3">
      <c r="A2035">
        <v>2033</v>
      </c>
      <c r="B2035">
        <v>13</v>
      </c>
      <c r="C2035">
        <v>94606</v>
      </c>
      <c r="D2035">
        <v>89525</v>
      </c>
      <c r="E2035">
        <v>81158</v>
      </c>
      <c r="F2035">
        <v>76303</v>
      </c>
      <c r="G2035">
        <f>Table1[[#This Row],[m_miasto]]+Table1[[#This Row],[k_miasto]]+Table1[[#This Row],[m_wies]]+Table1[[#This Row],[k_wies]]</f>
        <v>341592</v>
      </c>
      <c r="H2035">
        <f>Table1[[#This Row],[m_miasto]]+Table1[[#This Row],[k_miasto]]</f>
        <v>184131</v>
      </c>
      <c r="I2035">
        <f>Table1[[#This Row],[m_wies]]+Table1[[#This Row],[k_wies]]</f>
        <v>157461</v>
      </c>
      <c r="J2035" s="1">
        <f>Table1[[#This Row],[m_miasto]]*Table1[[#This Row],[wiek]]</f>
        <v>1229878</v>
      </c>
      <c r="K2035" s="1">
        <f>Table1[[#This Row],[m_miasto]]+Table1[[#This Row],[m_wies]]-Table1[[#This Row],[k_miasto]]-Table1[[#This Row],[k_wies]]</f>
        <v>9936</v>
      </c>
      <c r="L2035" s="1" cm="1">
        <f t="array" ref="L2035">_xlfn.IFS(A2034&lt;&gt;Table1[[#This Row],[rok]],0,AND(L2034=0, Table1[[#This Row],[Column1]]&lt;0),Table1[[#This Row],[wiek]]*Table1[[#This Row],[rok]],L2034&lt;&gt;0,L2034,L2034=0,L2034)</f>
        <v>0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x14ac:dyDescent="0.3">
      <c r="A2036">
        <v>2033</v>
      </c>
      <c r="B2036">
        <v>14</v>
      </c>
      <c r="C2036">
        <v>95453</v>
      </c>
      <c r="D2036">
        <v>90351</v>
      </c>
      <c r="E2036">
        <v>81791</v>
      </c>
      <c r="F2036">
        <v>76919</v>
      </c>
      <c r="G2036">
        <f>Table1[[#This Row],[m_miasto]]+Table1[[#This Row],[k_miasto]]+Table1[[#This Row],[m_wies]]+Table1[[#This Row],[k_wies]]</f>
        <v>344514</v>
      </c>
      <c r="H2036">
        <f>Table1[[#This Row],[m_miasto]]+Table1[[#This Row],[k_miasto]]</f>
        <v>185804</v>
      </c>
      <c r="I2036">
        <f>Table1[[#This Row],[m_wies]]+Table1[[#This Row],[k_wies]]</f>
        <v>158710</v>
      </c>
      <c r="J2036" s="1">
        <f>Table1[[#This Row],[m_miasto]]*Table1[[#This Row],[wiek]]</f>
        <v>1336342</v>
      </c>
      <c r="K2036" s="1">
        <f>Table1[[#This Row],[m_miasto]]+Table1[[#This Row],[m_wies]]-Table1[[#This Row],[k_miasto]]-Table1[[#This Row],[k_wies]]</f>
        <v>9974</v>
      </c>
      <c r="L2036" s="1" cm="1">
        <f t="array" ref="L2036">_xlfn.IFS(A2035&lt;&gt;Table1[[#This Row],[rok]],0,AND(L2035=0, Table1[[#This Row],[Column1]]&lt;0),Table1[[#This Row],[wiek]]*Table1[[#This Row],[rok]],L2035&lt;&gt;0,L2035,L2035=0,L2035)</f>
        <v>0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x14ac:dyDescent="0.3">
      <c r="A2037">
        <v>2033</v>
      </c>
      <c r="B2037">
        <v>15</v>
      </c>
      <c r="C2037">
        <v>96037</v>
      </c>
      <c r="D2037">
        <v>90945</v>
      </c>
      <c r="E2037">
        <v>82172</v>
      </c>
      <c r="F2037">
        <v>77294</v>
      </c>
      <c r="G2037">
        <f>Table1[[#This Row],[m_miasto]]+Table1[[#This Row],[k_miasto]]+Table1[[#This Row],[m_wies]]+Table1[[#This Row],[k_wies]]</f>
        <v>346448</v>
      </c>
      <c r="H2037">
        <f>Table1[[#This Row],[m_miasto]]+Table1[[#This Row],[k_miasto]]</f>
        <v>186982</v>
      </c>
      <c r="I2037">
        <f>Table1[[#This Row],[m_wies]]+Table1[[#This Row],[k_wies]]</f>
        <v>159466</v>
      </c>
      <c r="J2037" s="1">
        <f>Table1[[#This Row],[m_miasto]]*Table1[[#This Row],[wiek]]</f>
        <v>1440555</v>
      </c>
      <c r="K2037" s="1">
        <f>Table1[[#This Row],[m_miasto]]+Table1[[#This Row],[m_wies]]-Table1[[#This Row],[k_miasto]]-Table1[[#This Row],[k_wies]]</f>
        <v>9970</v>
      </c>
      <c r="L2037" s="1" cm="1">
        <f t="array" ref="L2037">_xlfn.IFS(A2036&lt;&gt;Table1[[#This Row],[rok]],0,AND(L2036=0, Table1[[#This Row],[Column1]]&lt;0),Table1[[#This Row],[wiek]]*Table1[[#This Row],[rok]],L2036&lt;&gt;0,L2036,L2036=0,L2036)</f>
        <v>0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x14ac:dyDescent="0.3">
      <c r="A2038">
        <v>2033</v>
      </c>
      <c r="B2038">
        <v>16</v>
      </c>
      <c r="C2038">
        <v>96023</v>
      </c>
      <c r="D2038">
        <v>90999</v>
      </c>
      <c r="E2038">
        <v>82457</v>
      </c>
      <c r="F2038">
        <v>77561</v>
      </c>
      <c r="G2038">
        <f>Table1[[#This Row],[m_miasto]]+Table1[[#This Row],[k_miasto]]+Table1[[#This Row],[m_wies]]+Table1[[#This Row],[k_wies]]</f>
        <v>347040</v>
      </c>
      <c r="H2038">
        <f>Table1[[#This Row],[m_miasto]]+Table1[[#This Row],[k_miasto]]</f>
        <v>187022</v>
      </c>
      <c r="I2038">
        <f>Table1[[#This Row],[m_wies]]+Table1[[#This Row],[k_wies]]</f>
        <v>160018</v>
      </c>
      <c r="J2038" s="1">
        <f>Table1[[#This Row],[m_miasto]]*Table1[[#This Row],[wiek]]</f>
        <v>1536368</v>
      </c>
      <c r="K2038" s="1">
        <f>Table1[[#This Row],[m_miasto]]+Table1[[#This Row],[m_wies]]-Table1[[#This Row],[k_miasto]]-Table1[[#This Row],[k_wies]]</f>
        <v>9920</v>
      </c>
      <c r="L2038" s="1" cm="1">
        <f t="array" ref="L2038">_xlfn.IFS(A2037&lt;&gt;Table1[[#This Row],[rok]],0,AND(L2037=0, Table1[[#This Row],[Column1]]&lt;0),Table1[[#This Row],[wiek]]*Table1[[#This Row],[rok]],L2037&lt;&gt;0,L2037,L2037=0,L2037)</f>
        <v>0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x14ac:dyDescent="0.3">
      <c r="A2039">
        <v>2033</v>
      </c>
      <c r="B2039">
        <v>17</v>
      </c>
      <c r="C2039">
        <v>96730</v>
      </c>
      <c r="D2039">
        <v>91762</v>
      </c>
      <c r="E2039">
        <v>82985</v>
      </c>
      <c r="F2039">
        <v>78044</v>
      </c>
      <c r="G2039">
        <f>Table1[[#This Row],[m_miasto]]+Table1[[#This Row],[k_miasto]]+Table1[[#This Row],[m_wies]]+Table1[[#This Row],[k_wies]]</f>
        <v>349521</v>
      </c>
      <c r="H2039">
        <f>Table1[[#This Row],[m_miasto]]+Table1[[#This Row],[k_miasto]]</f>
        <v>188492</v>
      </c>
      <c r="I2039">
        <f>Table1[[#This Row],[m_wies]]+Table1[[#This Row],[k_wies]]</f>
        <v>161029</v>
      </c>
      <c r="J2039" s="1">
        <f>Table1[[#This Row],[m_miasto]]*Table1[[#This Row],[wiek]]</f>
        <v>1644410</v>
      </c>
      <c r="K2039" s="1">
        <f>Table1[[#This Row],[m_miasto]]+Table1[[#This Row],[m_wies]]-Table1[[#This Row],[k_miasto]]-Table1[[#This Row],[k_wies]]</f>
        <v>9909</v>
      </c>
      <c r="L2039" s="1" cm="1">
        <f t="array" ref="L2039">_xlfn.IFS(A2038&lt;&gt;Table1[[#This Row],[rok]],0,AND(L2038=0, Table1[[#This Row],[Column1]]&lt;0),Table1[[#This Row],[wiek]]*Table1[[#This Row],[rok]],L2038&lt;&gt;0,L2038,L2038=0,L2038)</f>
        <v>0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x14ac:dyDescent="0.3">
      <c r="A2040">
        <v>2033</v>
      </c>
      <c r="B2040">
        <v>18</v>
      </c>
      <c r="C2040">
        <v>98191</v>
      </c>
      <c r="D2040">
        <v>93278</v>
      </c>
      <c r="E2040">
        <v>83868</v>
      </c>
      <c r="F2040">
        <v>78831</v>
      </c>
      <c r="G2040">
        <f>Table1[[#This Row],[m_miasto]]+Table1[[#This Row],[k_miasto]]+Table1[[#This Row],[m_wies]]+Table1[[#This Row],[k_wies]]</f>
        <v>354168</v>
      </c>
      <c r="H2040">
        <f>Table1[[#This Row],[m_miasto]]+Table1[[#This Row],[k_miasto]]</f>
        <v>191469</v>
      </c>
      <c r="I2040">
        <f>Table1[[#This Row],[m_wies]]+Table1[[#This Row],[k_wies]]</f>
        <v>162699</v>
      </c>
      <c r="J2040" s="1">
        <f>Table1[[#This Row],[m_miasto]]*Table1[[#This Row],[wiek]]</f>
        <v>1767438</v>
      </c>
      <c r="K2040" s="1">
        <f>Table1[[#This Row],[m_miasto]]+Table1[[#This Row],[m_wies]]-Table1[[#This Row],[k_miasto]]-Table1[[#This Row],[k_wies]]</f>
        <v>9950</v>
      </c>
      <c r="L2040" s="1" cm="1">
        <f t="array" ref="L2040">_xlfn.IFS(A2039&lt;&gt;Table1[[#This Row],[rok]],0,AND(L2039=0, Table1[[#This Row],[Column1]]&lt;0),Table1[[#This Row],[wiek]]*Table1[[#This Row],[rok]],L2039&lt;&gt;0,L2039,L2039=0,L2039)</f>
        <v>0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x14ac:dyDescent="0.3">
      <c r="A2041">
        <v>2033</v>
      </c>
      <c r="B2041">
        <v>19</v>
      </c>
      <c r="C2041">
        <v>100121</v>
      </c>
      <c r="D2041">
        <v>95266</v>
      </c>
      <c r="E2041">
        <v>84993</v>
      </c>
      <c r="F2041">
        <v>79819</v>
      </c>
      <c r="G2041">
        <f>Table1[[#This Row],[m_miasto]]+Table1[[#This Row],[k_miasto]]+Table1[[#This Row],[m_wies]]+Table1[[#This Row],[k_wies]]</f>
        <v>360199</v>
      </c>
      <c r="H2041">
        <f>Table1[[#This Row],[m_miasto]]+Table1[[#This Row],[k_miasto]]</f>
        <v>195387</v>
      </c>
      <c r="I2041">
        <f>Table1[[#This Row],[m_wies]]+Table1[[#This Row],[k_wies]]</f>
        <v>164812</v>
      </c>
      <c r="J2041" s="1">
        <f>Table1[[#This Row],[m_miasto]]*Table1[[#This Row],[wiek]]</f>
        <v>1902299</v>
      </c>
      <c r="K2041" s="1">
        <f>Table1[[#This Row],[m_miasto]]+Table1[[#This Row],[m_wies]]-Table1[[#This Row],[k_miasto]]-Table1[[#This Row],[k_wies]]</f>
        <v>10029</v>
      </c>
      <c r="L2041" s="1" cm="1">
        <f t="array" ref="L2041">_xlfn.IFS(A2040&lt;&gt;Table1[[#This Row],[rok]],0,AND(L2040=0, Table1[[#This Row],[Column1]]&lt;0),Table1[[#This Row],[wiek]]*Table1[[#This Row],[rok]],L2040&lt;&gt;0,L2040,L2040=0,L2040)</f>
        <v>0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x14ac:dyDescent="0.3">
      <c r="A2042">
        <v>2033</v>
      </c>
      <c r="B2042">
        <v>20</v>
      </c>
      <c r="C2042">
        <v>100698</v>
      </c>
      <c r="D2042">
        <v>96241</v>
      </c>
      <c r="E2042">
        <v>83809</v>
      </c>
      <c r="F2042">
        <v>79215</v>
      </c>
      <c r="G2042">
        <f>Table1[[#This Row],[m_miasto]]+Table1[[#This Row],[k_miasto]]+Table1[[#This Row],[m_wies]]+Table1[[#This Row],[k_wies]]</f>
        <v>359963</v>
      </c>
      <c r="H2042">
        <f>Table1[[#This Row],[m_miasto]]+Table1[[#This Row],[k_miasto]]</f>
        <v>196939</v>
      </c>
      <c r="I2042">
        <f>Table1[[#This Row],[m_wies]]+Table1[[#This Row],[k_wies]]</f>
        <v>163024</v>
      </c>
      <c r="J2042" s="1">
        <f>Table1[[#This Row],[m_miasto]]*Table1[[#This Row],[wiek]]</f>
        <v>2013960</v>
      </c>
      <c r="K2042" s="1">
        <f>Table1[[#This Row],[m_miasto]]+Table1[[#This Row],[m_wies]]-Table1[[#This Row],[k_miasto]]-Table1[[#This Row],[k_wies]]</f>
        <v>9051</v>
      </c>
      <c r="L2042" s="1" cm="1">
        <f t="array" ref="L2042">_xlfn.IFS(A2041&lt;&gt;Table1[[#This Row],[rok]],0,AND(L2041=0, Table1[[#This Row],[Column1]]&lt;0),Table1[[#This Row],[wiek]]*Table1[[#This Row],[rok]],L2041&lt;&gt;0,L2041,L2041=0,L2041)</f>
        <v>0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x14ac:dyDescent="0.3">
      <c r="A2043">
        <v>2033</v>
      </c>
      <c r="B2043">
        <v>21</v>
      </c>
      <c r="C2043">
        <v>108609</v>
      </c>
      <c r="D2043">
        <v>103644</v>
      </c>
      <c r="E2043">
        <v>90114</v>
      </c>
      <c r="F2043">
        <v>84610</v>
      </c>
      <c r="G2043">
        <f>Table1[[#This Row],[m_miasto]]+Table1[[#This Row],[k_miasto]]+Table1[[#This Row],[m_wies]]+Table1[[#This Row],[k_wies]]</f>
        <v>386977</v>
      </c>
      <c r="H2043">
        <f>Table1[[#This Row],[m_miasto]]+Table1[[#This Row],[k_miasto]]</f>
        <v>212253</v>
      </c>
      <c r="I2043">
        <f>Table1[[#This Row],[m_wies]]+Table1[[#This Row],[k_wies]]</f>
        <v>174724</v>
      </c>
      <c r="J2043" s="1">
        <f>Table1[[#This Row],[m_miasto]]*Table1[[#This Row],[wiek]]</f>
        <v>2280789</v>
      </c>
      <c r="K2043" s="1">
        <f>Table1[[#This Row],[m_miasto]]+Table1[[#This Row],[m_wies]]-Table1[[#This Row],[k_miasto]]-Table1[[#This Row],[k_wies]]</f>
        <v>10469</v>
      </c>
      <c r="L2043" s="1" cm="1">
        <f t="array" ref="L2043">_xlfn.IFS(A2042&lt;&gt;Table1[[#This Row],[rok]],0,AND(L2042=0, Table1[[#This Row],[Column1]]&lt;0),Table1[[#This Row],[wiek]]*Table1[[#This Row],[rok]],L2042&lt;&gt;0,L2042,L2042=0,L2042)</f>
        <v>0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x14ac:dyDescent="0.3">
      <c r="A2044">
        <v>2033</v>
      </c>
      <c r="B2044">
        <v>22</v>
      </c>
      <c r="C2044">
        <v>110894</v>
      </c>
      <c r="D2044">
        <v>105763</v>
      </c>
      <c r="E2044">
        <v>91393</v>
      </c>
      <c r="F2044">
        <v>85927</v>
      </c>
      <c r="G2044">
        <f>Table1[[#This Row],[m_miasto]]+Table1[[#This Row],[k_miasto]]+Table1[[#This Row],[m_wies]]+Table1[[#This Row],[k_wies]]</f>
        <v>393977</v>
      </c>
      <c r="H2044">
        <f>Table1[[#This Row],[m_miasto]]+Table1[[#This Row],[k_miasto]]</f>
        <v>216657</v>
      </c>
      <c r="I2044">
        <f>Table1[[#This Row],[m_wies]]+Table1[[#This Row],[k_wies]]</f>
        <v>177320</v>
      </c>
      <c r="J2044" s="1">
        <f>Table1[[#This Row],[m_miasto]]*Table1[[#This Row],[wiek]]</f>
        <v>2439668</v>
      </c>
      <c r="K2044" s="1">
        <f>Table1[[#This Row],[m_miasto]]+Table1[[#This Row],[m_wies]]-Table1[[#This Row],[k_miasto]]-Table1[[#This Row],[k_wies]]</f>
        <v>10597</v>
      </c>
      <c r="L2044" s="1" cm="1">
        <f t="array" ref="L2044">_xlfn.IFS(A2043&lt;&gt;Table1[[#This Row],[rok]],0,AND(L2043=0, Table1[[#This Row],[Column1]]&lt;0),Table1[[#This Row],[wiek]]*Table1[[#This Row],[rok]],L2043&lt;&gt;0,L2043,L2043=0,L2043)</f>
        <v>0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x14ac:dyDescent="0.3">
      <c r="A2045">
        <v>2033</v>
      </c>
      <c r="B2045">
        <v>23</v>
      </c>
      <c r="C2045">
        <v>115819</v>
      </c>
      <c r="D2045">
        <v>111227</v>
      </c>
      <c r="E2045">
        <v>95062</v>
      </c>
      <c r="F2045">
        <v>89001</v>
      </c>
      <c r="G2045">
        <f>Table1[[#This Row],[m_miasto]]+Table1[[#This Row],[k_miasto]]+Table1[[#This Row],[m_wies]]+Table1[[#This Row],[k_wies]]</f>
        <v>411109</v>
      </c>
      <c r="H2045">
        <f>Table1[[#This Row],[m_miasto]]+Table1[[#This Row],[k_miasto]]</f>
        <v>227046</v>
      </c>
      <c r="I2045">
        <f>Table1[[#This Row],[m_wies]]+Table1[[#This Row],[k_wies]]</f>
        <v>184063</v>
      </c>
      <c r="J2045" s="1">
        <f>Table1[[#This Row],[m_miasto]]*Table1[[#This Row],[wiek]]</f>
        <v>2663837</v>
      </c>
      <c r="K2045" s="1">
        <f>Table1[[#This Row],[m_miasto]]+Table1[[#This Row],[m_wies]]-Table1[[#This Row],[k_miasto]]-Table1[[#This Row],[k_wies]]</f>
        <v>10653</v>
      </c>
      <c r="L2045" s="1" cm="1">
        <f t="array" ref="L2045">_xlfn.IFS(A2044&lt;&gt;Table1[[#This Row],[rok]],0,AND(L2044=0, Table1[[#This Row],[Column1]]&lt;0),Table1[[#This Row],[wiek]]*Table1[[#This Row],[rok]],L2044&lt;&gt;0,L2044,L2044=0,L2044)</f>
        <v>0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x14ac:dyDescent="0.3">
      <c r="A2046">
        <v>2033</v>
      </c>
      <c r="B2046">
        <v>24</v>
      </c>
      <c r="C2046">
        <v>120577</v>
      </c>
      <c r="D2046">
        <v>116678</v>
      </c>
      <c r="E2046">
        <v>99108</v>
      </c>
      <c r="F2046">
        <v>93363</v>
      </c>
      <c r="G2046">
        <f>Table1[[#This Row],[m_miasto]]+Table1[[#This Row],[k_miasto]]+Table1[[#This Row],[m_wies]]+Table1[[#This Row],[k_wies]]</f>
        <v>429726</v>
      </c>
      <c r="H2046">
        <f>Table1[[#This Row],[m_miasto]]+Table1[[#This Row],[k_miasto]]</f>
        <v>237255</v>
      </c>
      <c r="I2046">
        <f>Table1[[#This Row],[m_wies]]+Table1[[#This Row],[k_wies]]</f>
        <v>192471</v>
      </c>
      <c r="J2046" s="1">
        <f>Table1[[#This Row],[m_miasto]]*Table1[[#This Row],[wiek]]</f>
        <v>2893848</v>
      </c>
      <c r="K2046" s="1">
        <f>Table1[[#This Row],[m_miasto]]+Table1[[#This Row],[m_wies]]-Table1[[#This Row],[k_miasto]]-Table1[[#This Row],[k_wies]]</f>
        <v>9644</v>
      </c>
      <c r="L2046" s="1" cm="1">
        <f t="array" ref="L2046">_xlfn.IFS(A2045&lt;&gt;Table1[[#This Row],[rok]],0,AND(L2045=0, Table1[[#This Row],[Column1]]&lt;0),Table1[[#This Row],[wiek]]*Table1[[#This Row],[rok]],L2045&lt;&gt;0,L2045,L2045=0,L2045)</f>
        <v>0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x14ac:dyDescent="0.3">
      <c r="A2047">
        <v>2033</v>
      </c>
      <c r="B2047">
        <v>25</v>
      </c>
      <c r="C2047">
        <v>119461</v>
      </c>
      <c r="D2047">
        <v>116268</v>
      </c>
      <c r="E2047">
        <v>99197</v>
      </c>
      <c r="F2047">
        <v>92739</v>
      </c>
      <c r="G2047">
        <f>Table1[[#This Row],[m_miasto]]+Table1[[#This Row],[k_miasto]]+Table1[[#This Row],[m_wies]]+Table1[[#This Row],[k_wies]]</f>
        <v>427665</v>
      </c>
      <c r="H2047">
        <f>Table1[[#This Row],[m_miasto]]+Table1[[#This Row],[k_miasto]]</f>
        <v>235729</v>
      </c>
      <c r="I2047">
        <f>Table1[[#This Row],[m_wies]]+Table1[[#This Row],[k_wies]]</f>
        <v>191936</v>
      </c>
      <c r="J2047" s="1">
        <f>Table1[[#This Row],[m_miasto]]*Table1[[#This Row],[wiek]]</f>
        <v>2986525</v>
      </c>
      <c r="K2047" s="1">
        <f>Table1[[#This Row],[m_miasto]]+Table1[[#This Row],[m_wies]]-Table1[[#This Row],[k_miasto]]-Table1[[#This Row],[k_wies]]</f>
        <v>9651</v>
      </c>
      <c r="L2047" s="1" cm="1">
        <f t="array" ref="L2047">_xlfn.IFS(A2046&lt;&gt;Table1[[#This Row],[rok]],0,AND(L2046=0, Table1[[#This Row],[Column1]]&lt;0),Table1[[#This Row],[wiek]]*Table1[[#This Row],[rok]],L2046&lt;&gt;0,L2046,L2046=0,L2046)</f>
        <v>0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x14ac:dyDescent="0.3">
      <c r="A2048">
        <v>2033</v>
      </c>
      <c r="B2048">
        <v>26</v>
      </c>
      <c r="C2048">
        <v>111849</v>
      </c>
      <c r="D2048">
        <v>108891</v>
      </c>
      <c r="E2048">
        <v>93281</v>
      </c>
      <c r="F2048">
        <v>86392</v>
      </c>
      <c r="G2048">
        <f>Table1[[#This Row],[m_miasto]]+Table1[[#This Row],[k_miasto]]+Table1[[#This Row],[m_wies]]+Table1[[#This Row],[k_wies]]</f>
        <v>400413</v>
      </c>
      <c r="H2048">
        <f>Table1[[#This Row],[m_miasto]]+Table1[[#This Row],[k_miasto]]</f>
        <v>220740</v>
      </c>
      <c r="I2048">
        <f>Table1[[#This Row],[m_wies]]+Table1[[#This Row],[k_wies]]</f>
        <v>179673</v>
      </c>
      <c r="J2048" s="1">
        <f>Table1[[#This Row],[m_miasto]]*Table1[[#This Row],[wiek]]</f>
        <v>2908074</v>
      </c>
      <c r="K2048" s="1">
        <f>Table1[[#This Row],[m_miasto]]+Table1[[#This Row],[m_wies]]-Table1[[#This Row],[k_miasto]]-Table1[[#This Row],[k_wies]]</f>
        <v>9847</v>
      </c>
      <c r="L2048" s="1" cm="1">
        <f t="array" ref="L2048">_xlfn.IFS(A2047&lt;&gt;Table1[[#This Row],[rok]],0,AND(L2047=0, Table1[[#This Row],[Column1]]&lt;0),Table1[[#This Row],[wiek]]*Table1[[#This Row],[rok]],L2047&lt;&gt;0,L2047,L2047=0,L2047)</f>
        <v>0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x14ac:dyDescent="0.3">
      <c r="A2049">
        <v>2033</v>
      </c>
      <c r="B2049">
        <v>27</v>
      </c>
      <c r="C2049">
        <v>106551</v>
      </c>
      <c r="D2049">
        <v>103740</v>
      </c>
      <c r="E2049">
        <v>88652</v>
      </c>
      <c r="F2049">
        <v>81622</v>
      </c>
      <c r="G2049">
        <f>Table1[[#This Row],[m_miasto]]+Table1[[#This Row],[k_miasto]]+Table1[[#This Row],[m_wies]]+Table1[[#This Row],[k_wies]]</f>
        <v>380565</v>
      </c>
      <c r="H2049">
        <f>Table1[[#This Row],[m_miasto]]+Table1[[#This Row],[k_miasto]]</f>
        <v>210291</v>
      </c>
      <c r="I2049">
        <f>Table1[[#This Row],[m_wies]]+Table1[[#This Row],[k_wies]]</f>
        <v>170274</v>
      </c>
      <c r="J2049" s="1">
        <f>Table1[[#This Row],[m_miasto]]*Table1[[#This Row],[wiek]]</f>
        <v>2876877</v>
      </c>
      <c r="K2049" s="1">
        <f>Table1[[#This Row],[m_miasto]]+Table1[[#This Row],[m_wies]]-Table1[[#This Row],[k_miasto]]-Table1[[#This Row],[k_wies]]</f>
        <v>9841</v>
      </c>
      <c r="L2049" s="1" cm="1">
        <f t="array" ref="L2049">_xlfn.IFS(A2048&lt;&gt;Table1[[#This Row],[rok]],0,AND(L2048=0, Table1[[#This Row],[Column1]]&lt;0),Table1[[#This Row],[wiek]]*Table1[[#This Row],[rok]],L2048&lt;&gt;0,L2048,L2048=0,L2048)</f>
        <v>0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x14ac:dyDescent="0.3">
      <c r="A2050">
        <v>2033</v>
      </c>
      <c r="B2050">
        <v>28</v>
      </c>
      <c r="C2050">
        <v>102587</v>
      </c>
      <c r="D2050">
        <v>99998</v>
      </c>
      <c r="E2050">
        <v>85462</v>
      </c>
      <c r="F2050">
        <v>78796</v>
      </c>
      <c r="G2050">
        <f>Table1[[#This Row],[m_miasto]]+Table1[[#This Row],[k_miasto]]+Table1[[#This Row],[m_wies]]+Table1[[#This Row],[k_wies]]</f>
        <v>366843</v>
      </c>
      <c r="H2050">
        <f>Table1[[#This Row],[m_miasto]]+Table1[[#This Row],[k_miasto]]</f>
        <v>202585</v>
      </c>
      <c r="I2050">
        <f>Table1[[#This Row],[m_wies]]+Table1[[#This Row],[k_wies]]</f>
        <v>164258</v>
      </c>
      <c r="J2050" s="1">
        <f>Table1[[#This Row],[m_miasto]]*Table1[[#This Row],[wiek]]</f>
        <v>2872436</v>
      </c>
      <c r="K2050" s="1">
        <f>Table1[[#This Row],[m_miasto]]+Table1[[#This Row],[m_wies]]-Table1[[#This Row],[k_miasto]]-Table1[[#This Row],[k_wies]]</f>
        <v>9255</v>
      </c>
      <c r="L2050" s="1" cm="1">
        <f t="array" ref="L2050">_xlfn.IFS(A2049&lt;&gt;Table1[[#This Row],[rok]],0,AND(L2049=0, Table1[[#This Row],[Column1]]&lt;0),Table1[[#This Row],[wiek]]*Table1[[#This Row],[rok]],L2049&lt;&gt;0,L2049,L2049=0,L2049)</f>
        <v>0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x14ac:dyDescent="0.3">
      <c r="A2051">
        <v>2033</v>
      </c>
      <c r="B2051">
        <v>29</v>
      </c>
      <c r="C2051">
        <v>99663</v>
      </c>
      <c r="D2051">
        <v>96698</v>
      </c>
      <c r="E2051">
        <v>83180</v>
      </c>
      <c r="F2051">
        <v>76026</v>
      </c>
      <c r="G2051">
        <f>Table1[[#This Row],[m_miasto]]+Table1[[#This Row],[k_miasto]]+Table1[[#This Row],[m_wies]]+Table1[[#This Row],[k_wies]]</f>
        <v>355567</v>
      </c>
      <c r="H2051">
        <f>Table1[[#This Row],[m_miasto]]+Table1[[#This Row],[k_miasto]]</f>
        <v>196361</v>
      </c>
      <c r="I2051">
        <f>Table1[[#This Row],[m_wies]]+Table1[[#This Row],[k_wies]]</f>
        <v>159206</v>
      </c>
      <c r="J2051" s="1">
        <f>Table1[[#This Row],[m_miasto]]*Table1[[#This Row],[wiek]]</f>
        <v>2890227</v>
      </c>
      <c r="K2051" s="1">
        <f>Table1[[#This Row],[m_miasto]]+Table1[[#This Row],[m_wies]]-Table1[[#This Row],[k_miasto]]-Table1[[#This Row],[k_wies]]</f>
        <v>10119</v>
      </c>
      <c r="L2051" s="1" cm="1">
        <f t="array" ref="L2051">_xlfn.IFS(A2050&lt;&gt;Table1[[#This Row],[rok]],0,AND(L2050=0, Table1[[#This Row],[Column1]]&lt;0),Table1[[#This Row],[wiek]]*Table1[[#This Row],[rok]],L2050&lt;&gt;0,L2050,L2050=0,L2050)</f>
        <v>0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x14ac:dyDescent="0.3">
      <c r="A2052">
        <v>2033</v>
      </c>
      <c r="B2052">
        <v>30</v>
      </c>
      <c r="C2052">
        <v>97122</v>
      </c>
      <c r="D2052">
        <v>95194</v>
      </c>
      <c r="E2052">
        <v>82355</v>
      </c>
      <c r="F2052">
        <v>74967</v>
      </c>
      <c r="G2052">
        <f>Table1[[#This Row],[m_miasto]]+Table1[[#This Row],[k_miasto]]+Table1[[#This Row],[m_wies]]+Table1[[#This Row],[k_wies]]</f>
        <v>349638</v>
      </c>
      <c r="H2052">
        <f>Table1[[#This Row],[m_miasto]]+Table1[[#This Row],[k_miasto]]</f>
        <v>192316</v>
      </c>
      <c r="I2052">
        <f>Table1[[#This Row],[m_wies]]+Table1[[#This Row],[k_wies]]</f>
        <v>157322</v>
      </c>
      <c r="J2052" s="1">
        <f>Table1[[#This Row],[m_miasto]]*Table1[[#This Row],[wiek]]</f>
        <v>2913660</v>
      </c>
      <c r="K2052" s="1">
        <f>Table1[[#This Row],[m_miasto]]+Table1[[#This Row],[m_wies]]-Table1[[#This Row],[k_miasto]]-Table1[[#This Row],[k_wies]]</f>
        <v>9316</v>
      </c>
      <c r="L2052" s="1" cm="1">
        <f t="array" ref="L2052">_xlfn.IFS(A2051&lt;&gt;Table1[[#This Row],[rok]],0,AND(L2051=0, Table1[[#This Row],[Column1]]&lt;0),Table1[[#This Row],[wiek]]*Table1[[#This Row],[rok]],L2051&lt;&gt;0,L2051,L2051=0,L2051)</f>
        <v>0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x14ac:dyDescent="0.3">
      <c r="A2053">
        <v>2033</v>
      </c>
      <c r="B2053">
        <v>31</v>
      </c>
      <c r="C2053">
        <v>97821</v>
      </c>
      <c r="D2053">
        <v>95497</v>
      </c>
      <c r="E2053">
        <v>83688</v>
      </c>
      <c r="F2053">
        <v>76140</v>
      </c>
      <c r="G2053">
        <f>Table1[[#This Row],[m_miasto]]+Table1[[#This Row],[k_miasto]]+Table1[[#This Row],[m_wies]]+Table1[[#This Row],[k_wies]]</f>
        <v>353146</v>
      </c>
      <c r="H2053">
        <f>Table1[[#This Row],[m_miasto]]+Table1[[#This Row],[k_miasto]]</f>
        <v>193318</v>
      </c>
      <c r="I2053">
        <f>Table1[[#This Row],[m_wies]]+Table1[[#This Row],[k_wies]]</f>
        <v>159828</v>
      </c>
      <c r="J2053" s="1">
        <f>Table1[[#This Row],[m_miasto]]*Table1[[#This Row],[wiek]]</f>
        <v>3032451</v>
      </c>
      <c r="K2053" s="1">
        <f>Table1[[#This Row],[m_miasto]]+Table1[[#This Row],[m_wies]]-Table1[[#This Row],[k_miasto]]-Table1[[#This Row],[k_wies]]</f>
        <v>9872</v>
      </c>
      <c r="L2053" s="1" cm="1">
        <f t="array" ref="L2053">_xlfn.IFS(A2052&lt;&gt;Table1[[#This Row],[rok]],0,AND(L2052=0, Table1[[#This Row],[Column1]]&lt;0),Table1[[#This Row],[wiek]]*Table1[[#This Row],[rok]],L2052&lt;&gt;0,L2052,L2052=0,L2052)</f>
        <v>0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x14ac:dyDescent="0.3">
      <c r="A2054">
        <v>2033</v>
      </c>
      <c r="B2054">
        <v>32</v>
      </c>
      <c r="C2054">
        <v>101343</v>
      </c>
      <c r="D2054">
        <v>98966</v>
      </c>
      <c r="E2054">
        <v>86311</v>
      </c>
      <c r="F2054">
        <v>78753</v>
      </c>
      <c r="G2054">
        <f>Table1[[#This Row],[m_miasto]]+Table1[[#This Row],[k_miasto]]+Table1[[#This Row],[m_wies]]+Table1[[#This Row],[k_wies]]</f>
        <v>365373</v>
      </c>
      <c r="H2054">
        <f>Table1[[#This Row],[m_miasto]]+Table1[[#This Row],[k_miasto]]</f>
        <v>200309</v>
      </c>
      <c r="I2054">
        <f>Table1[[#This Row],[m_wies]]+Table1[[#This Row],[k_wies]]</f>
        <v>165064</v>
      </c>
      <c r="J2054" s="1">
        <f>Table1[[#This Row],[m_miasto]]*Table1[[#This Row],[wiek]]</f>
        <v>3242976</v>
      </c>
      <c r="K2054" s="1">
        <f>Table1[[#This Row],[m_miasto]]+Table1[[#This Row],[m_wies]]-Table1[[#This Row],[k_miasto]]-Table1[[#This Row],[k_wies]]</f>
        <v>9935</v>
      </c>
      <c r="L2054" s="1" cm="1">
        <f t="array" ref="L2054">_xlfn.IFS(A2053&lt;&gt;Table1[[#This Row],[rok]],0,AND(L2053=0, Table1[[#This Row],[Column1]]&lt;0),Table1[[#This Row],[wiek]]*Table1[[#This Row],[rok]],L2053&lt;&gt;0,L2053,L2053=0,L2053)</f>
        <v>0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x14ac:dyDescent="0.3">
      <c r="A2055">
        <v>2033</v>
      </c>
      <c r="B2055">
        <v>33</v>
      </c>
      <c r="C2055">
        <v>103970</v>
      </c>
      <c r="D2055">
        <v>101512</v>
      </c>
      <c r="E2055">
        <v>88707</v>
      </c>
      <c r="F2055">
        <v>80962</v>
      </c>
      <c r="G2055">
        <f>Table1[[#This Row],[m_miasto]]+Table1[[#This Row],[k_miasto]]+Table1[[#This Row],[m_wies]]+Table1[[#This Row],[k_wies]]</f>
        <v>375151</v>
      </c>
      <c r="H2055">
        <f>Table1[[#This Row],[m_miasto]]+Table1[[#This Row],[k_miasto]]</f>
        <v>205482</v>
      </c>
      <c r="I2055">
        <f>Table1[[#This Row],[m_wies]]+Table1[[#This Row],[k_wies]]</f>
        <v>169669</v>
      </c>
      <c r="J2055" s="1">
        <f>Table1[[#This Row],[m_miasto]]*Table1[[#This Row],[wiek]]</f>
        <v>3431010</v>
      </c>
      <c r="K2055" s="1">
        <f>Table1[[#This Row],[m_miasto]]+Table1[[#This Row],[m_wies]]-Table1[[#This Row],[k_miasto]]-Table1[[#This Row],[k_wies]]</f>
        <v>10203</v>
      </c>
      <c r="L2055" s="1" cm="1">
        <f t="array" ref="L2055">_xlfn.IFS(A2054&lt;&gt;Table1[[#This Row],[rok]],0,AND(L2054=0, Table1[[#This Row],[Column1]]&lt;0),Table1[[#This Row],[wiek]]*Table1[[#This Row],[rok]],L2054&lt;&gt;0,L2054,L2054=0,L2054)</f>
        <v>0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x14ac:dyDescent="0.3">
      <c r="A2056">
        <v>2033</v>
      </c>
      <c r="B2056">
        <v>34</v>
      </c>
      <c r="C2056">
        <v>104018</v>
      </c>
      <c r="D2056">
        <v>101680</v>
      </c>
      <c r="E2056">
        <v>89997</v>
      </c>
      <c r="F2056">
        <v>82340</v>
      </c>
      <c r="G2056">
        <f>Table1[[#This Row],[m_miasto]]+Table1[[#This Row],[k_miasto]]+Table1[[#This Row],[m_wies]]+Table1[[#This Row],[k_wies]]</f>
        <v>378035</v>
      </c>
      <c r="H2056">
        <f>Table1[[#This Row],[m_miasto]]+Table1[[#This Row],[k_miasto]]</f>
        <v>205698</v>
      </c>
      <c r="I2056">
        <f>Table1[[#This Row],[m_wies]]+Table1[[#This Row],[k_wies]]</f>
        <v>172337</v>
      </c>
      <c r="J2056" s="1">
        <f>Table1[[#This Row],[m_miasto]]*Table1[[#This Row],[wiek]]</f>
        <v>3536612</v>
      </c>
      <c r="K2056" s="1">
        <f>Table1[[#This Row],[m_miasto]]+Table1[[#This Row],[m_wies]]-Table1[[#This Row],[k_miasto]]-Table1[[#This Row],[k_wies]]</f>
        <v>9995</v>
      </c>
      <c r="L2056" s="1" cm="1">
        <f t="array" ref="L2056">_xlfn.IFS(A2055&lt;&gt;Table1[[#This Row],[rok]],0,AND(L2055=0, Table1[[#This Row],[Column1]]&lt;0),Table1[[#This Row],[wiek]]*Table1[[#This Row],[rok]],L2055&lt;&gt;0,L2055,L2055=0,L2055)</f>
        <v>0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x14ac:dyDescent="0.3">
      <c r="A2057">
        <v>2033</v>
      </c>
      <c r="B2057">
        <v>35</v>
      </c>
      <c r="C2057">
        <v>107053</v>
      </c>
      <c r="D2057">
        <v>104224</v>
      </c>
      <c r="E2057">
        <v>92814</v>
      </c>
      <c r="F2057">
        <v>84542</v>
      </c>
      <c r="G2057">
        <f>Table1[[#This Row],[m_miasto]]+Table1[[#This Row],[k_miasto]]+Table1[[#This Row],[m_wies]]+Table1[[#This Row],[k_wies]]</f>
        <v>388633</v>
      </c>
      <c r="H2057">
        <f>Table1[[#This Row],[m_miasto]]+Table1[[#This Row],[k_miasto]]</f>
        <v>211277</v>
      </c>
      <c r="I2057">
        <f>Table1[[#This Row],[m_wies]]+Table1[[#This Row],[k_wies]]</f>
        <v>177356</v>
      </c>
      <c r="J2057" s="1">
        <f>Table1[[#This Row],[m_miasto]]*Table1[[#This Row],[wiek]]</f>
        <v>3746855</v>
      </c>
      <c r="K2057" s="1">
        <f>Table1[[#This Row],[m_miasto]]+Table1[[#This Row],[m_wies]]-Table1[[#This Row],[k_miasto]]-Table1[[#This Row],[k_wies]]</f>
        <v>11101</v>
      </c>
      <c r="L2057" s="1" cm="1">
        <f t="array" ref="L2057">_xlfn.IFS(A2056&lt;&gt;Table1[[#This Row],[rok]],0,AND(L2056=0, Table1[[#This Row],[Column1]]&lt;0),Table1[[#This Row],[wiek]]*Table1[[#This Row],[rok]],L2056&lt;&gt;0,L2056,L2056=0,L2056)</f>
        <v>0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x14ac:dyDescent="0.3">
      <c r="A2058">
        <v>2033</v>
      </c>
      <c r="B2058">
        <v>36</v>
      </c>
      <c r="C2058">
        <v>112719</v>
      </c>
      <c r="D2058">
        <v>111482</v>
      </c>
      <c r="E2058">
        <v>94570</v>
      </c>
      <c r="F2058">
        <v>85552</v>
      </c>
      <c r="G2058">
        <f>Table1[[#This Row],[m_miasto]]+Table1[[#This Row],[k_miasto]]+Table1[[#This Row],[m_wies]]+Table1[[#This Row],[k_wies]]</f>
        <v>404323</v>
      </c>
      <c r="H2058">
        <f>Table1[[#This Row],[m_miasto]]+Table1[[#This Row],[k_miasto]]</f>
        <v>224201</v>
      </c>
      <c r="I2058">
        <f>Table1[[#This Row],[m_wies]]+Table1[[#This Row],[k_wies]]</f>
        <v>180122</v>
      </c>
      <c r="J2058" s="1">
        <f>Table1[[#This Row],[m_miasto]]*Table1[[#This Row],[wiek]]</f>
        <v>4057884</v>
      </c>
      <c r="K2058" s="1">
        <f>Table1[[#This Row],[m_miasto]]+Table1[[#This Row],[m_wies]]-Table1[[#This Row],[k_miasto]]-Table1[[#This Row],[k_wies]]</f>
        <v>10255</v>
      </c>
      <c r="L2058" s="1" cm="1">
        <f t="array" ref="L2058">_xlfn.IFS(A2057&lt;&gt;Table1[[#This Row],[rok]],0,AND(L2057=0, Table1[[#This Row],[Column1]]&lt;0),Table1[[#This Row],[wiek]]*Table1[[#This Row],[rok]],L2057&lt;&gt;0,L2057,L2057=0,L2057)</f>
        <v>0</v>
      </c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x14ac:dyDescent="0.3">
      <c r="A2059">
        <v>2033</v>
      </c>
      <c r="B2059">
        <v>37</v>
      </c>
      <c r="C2059">
        <v>117151</v>
      </c>
      <c r="D2059">
        <v>115653</v>
      </c>
      <c r="E2059">
        <v>98421</v>
      </c>
      <c r="F2059">
        <v>88816</v>
      </c>
      <c r="G2059">
        <f>Table1[[#This Row],[m_miasto]]+Table1[[#This Row],[k_miasto]]+Table1[[#This Row],[m_wies]]+Table1[[#This Row],[k_wies]]</f>
        <v>420041</v>
      </c>
      <c r="H2059">
        <f>Table1[[#This Row],[m_miasto]]+Table1[[#This Row],[k_miasto]]</f>
        <v>232804</v>
      </c>
      <c r="I2059">
        <f>Table1[[#This Row],[m_wies]]+Table1[[#This Row],[k_wies]]</f>
        <v>187237</v>
      </c>
      <c r="J2059" s="1">
        <f>Table1[[#This Row],[m_miasto]]*Table1[[#This Row],[wiek]]</f>
        <v>4334587</v>
      </c>
      <c r="K2059" s="1">
        <f>Table1[[#This Row],[m_miasto]]+Table1[[#This Row],[m_wies]]-Table1[[#This Row],[k_miasto]]-Table1[[#This Row],[k_wies]]</f>
        <v>11103</v>
      </c>
      <c r="L2059" s="1" cm="1">
        <f t="array" ref="L2059">_xlfn.IFS(A2058&lt;&gt;Table1[[#This Row],[rok]],0,AND(L2058=0, Table1[[#This Row],[Column1]]&lt;0),Table1[[#This Row],[wiek]]*Table1[[#This Row],[rok]],L2058&lt;&gt;0,L2058,L2058=0,L2058)</f>
        <v>0</v>
      </c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x14ac:dyDescent="0.3">
      <c r="A2060">
        <v>2033</v>
      </c>
      <c r="B2060">
        <v>38</v>
      </c>
      <c r="C2060">
        <v>117309</v>
      </c>
      <c r="D2060">
        <v>116006</v>
      </c>
      <c r="E2060">
        <v>103029</v>
      </c>
      <c r="F2060">
        <v>94893</v>
      </c>
      <c r="G2060">
        <f>Table1[[#This Row],[m_miasto]]+Table1[[#This Row],[k_miasto]]+Table1[[#This Row],[m_wies]]+Table1[[#This Row],[k_wies]]</f>
        <v>431237</v>
      </c>
      <c r="H2060">
        <f>Table1[[#This Row],[m_miasto]]+Table1[[#This Row],[k_miasto]]</f>
        <v>233315</v>
      </c>
      <c r="I2060">
        <f>Table1[[#This Row],[m_wies]]+Table1[[#This Row],[k_wies]]</f>
        <v>197922</v>
      </c>
      <c r="J2060" s="1">
        <f>Table1[[#This Row],[m_miasto]]*Table1[[#This Row],[wiek]]</f>
        <v>4457742</v>
      </c>
      <c r="K2060" s="1">
        <f>Table1[[#This Row],[m_miasto]]+Table1[[#This Row],[m_wies]]-Table1[[#This Row],[k_miasto]]-Table1[[#This Row],[k_wies]]</f>
        <v>9439</v>
      </c>
      <c r="L2060" s="1" cm="1">
        <f t="array" ref="L2060">_xlfn.IFS(A2059&lt;&gt;Table1[[#This Row],[rok]],0,AND(L2059=0, Table1[[#This Row],[Column1]]&lt;0),Table1[[#This Row],[wiek]]*Table1[[#This Row],[rok]],L2059&lt;&gt;0,L2059,L2059=0,L2059)</f>
        <v>0</v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x14ac:dyDescent="0.3">
      <c r="A2061">
        <v>2033</v>
      </c>
      <c r="B2061">
        <v>39</v>
      </c>
      <c r="C2061">
        <v>125904</v>
      </c>
      <c r="D2061">
        <v>125442</v>
      </c>
      <c r="E2061">
        <v>107118</v>
      </c>
      <c r="F2061">
        <v>99071</v>
      </c>
      <c r="G2061">
        <f>Table1[[#This Row],[m_miasto]]+Table1[[#This Row],[k_miasto]]+Table1[[#This Row],[m_wies]]+Table1[[#This Row],[k_wies]]</f>
        <v>457535</v>
      </c>
      <c r="H2061">
        <f>Table1[[#This Row],[m_miasto]]+Table1[[#This Row],[k_miasto]]</f>
        <v>251346</v>
      </c>
      <c r="I2061">
        <f>Table1[[#This Row],[m_wies]]+Table1[[#This Row],[k_wies]]</f>
        <v>206189</v>
      </c>
      <c r="J2061" s="1">
        <f>Table1[[#This Row],[m_miasto]]*Table1[[#This Row],[wiek]]</f>
        <v>4910256</v>
      </c>
      <c r="K2061" s="1">
        <f>Table1[[#This Row],[m_miasto]]+Table1[[#This Row],[m_wies]]-Table1[[#This Row],[k_miasto]]-Table1[[#This Row],[k_wies]]</f>
        <v>8509</v>
      </c>
      <c r="L2061" s="1" cm="1">
        <f t="array" ref="L2061">_xlfn.IFS(A2060&lt;&gt;Table1[[#This Row],[rok]],0,AND(L2060=0, Table1[[#This Row],[Column1]]&lt;0),Table1[[#This Row],[wiek]]*Table1[[#This Row],[rok]],L2060&lt;&gt;0,L2060,L2060=0,L2060)</f>
        <v>0</v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x14ac:dyDescent="0.3">
      <c r="A2062">
        <v>2033</v>
      </c>
      <c r="B2062">
        <v>40</v>
      </c>
      <c r="C2062">
        <v>130637</v>
      </c>
      <c r="D2062">
        <v>129804</v>
      </c>
      <c r="E2062">
        <v>112130</v>
      </c>
      <c r="F2062">
        <v>102918</v>
      </c>
      <c r="G2062">
        <f>Table1[[#This Row],[m_miasto]]+Table1[[#This Row],[k_miasto]]+Table1[[#This Row],[m_wies]]+Table1[[#This Row],[k_wies]]</f>
        <v>475489</v>
      </c>
      <c r="H2062">
        <f>Table1[[#This Row],[m_miasto]]+Table1[[#This Row],[k_miasto]]</f>
        <v>260441</v>
      </c>
      <c r="I2062">
        <f>Table1[[#This Row],[m_wies]]+Table1[[#This Row],[k_wies]]</f>
        <v>215048</v>
      </c>
      <c r="J2062" s="1">
        <f>Table1[[#This Row],[m_miasto]]*Table1[[#This Row],[wiek]]</f>
        <v>5225480</v>
      </c>
      <c r="K2062" s="1">
        <f>Table1[[#This Row],[m_miasto]]+Table1[[#This Row],[m_wies]]-Table1[[#This Row],[k_miasto]]-Table1[[#This Row],[k_wies]]</f>
        <v>10045</v>
      </c>
      <c r="L2062" s="1" cm="1">
        <f t="array" ref="L2062">_xlfn.IFS(A2061&lt;&gt;Table1[[#This Row],[rok]],0,AND(L2061=0, Table1[[#This Row],[Column1]]&lt;0),Table1[[#This Row],[wiek]]*Table1[[#This Row],[rok]],L2061&lt;&gt;0,L2061,L2061=0,L2061)</f>
        <v>0</v>
      </c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x14ac:dyDescent="0.3">
      <c r="A2063">
        <v>2033</v>
      </c>
      <c r="B2063">
        <v>41</v>
      </c>
      <c r="C2063">
        <v>134572</v>
      </c>
      <c r="D2063">
        <v>133457</v>
      </c>
      <c r="E2063">
        <v>116756</v>
      </c>
      <c r="F2063">
        <v>108173</v>
      </c>
      <c r="G2063">
        <f>Table1[[#This Row],[m_miasto]]+Table1[[#This Row],[k_miasto]]+Table1[[#This Row],[m_wies]]+Table1[[#This Row],[k_wies]]</f>
        <v>492958</v>
      </c>
      <c r="H2063">
        <f>Table1[[#This Row],[m_miasto]]+Table1[[#This Row],[k_miasto]]</f>
        <v>268029</v>
      </c>
      <c r="I2063">
        <f>Table1[[#This Row],[m_wies]]+Table1[[#This Row],[k_wies]]</f>
        <v>224929</v>
      </c>
      <c r="J2063" s="1">
        <f>Table1[[#This Row],[m_miasto]]*Table1[[#This Row],[wiek]]</f>
        <v>5517452</v>
      </c>
      <c r="K2063" s="1">
        <f>Table1[[#This Row],[m_miasto]]+Table1[[#This Row],[m_wies]]-Table1[[#This Row],[k_miasto]]-Table1[[#This Row],[k_wies]]</f>
        <v>9698</v>
      </c>
      <c r="L2063" s="1" cm="1">
        <f t="array" ref="L2063">_xlfn.IFS(A2062&lt;&gt;Table1[[#This Row],[rok]],0,AND(L2062=0, Table1[[#This Row],[Column1]]&lt;0),Table1[[#This Row],[wiek]]*Table1[[#This Row],[rok]],L2062&lt;&gt;0,L2062,L2062=0,L2062)</f>
        <v>0</v>
      </c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x14ac:dyDescent="0.3">
      <c r="A2064">
        <v>2033</v>
      </c>
      <c r="B2064">
        <v>42</v>
      </c>
      <c r="C2064">
        <v>145428</v>
      </c>
      <c r="D2064">
        <v>145002</v>
      </c>
      <c r="E2064">
        <v>120692</v>
      </c>
      <c r="F2064">
        <v>110299</v>
      </c>
      <c r="G2064">
        <f>Table1[[#This Row],[m_miasto]]+Table1[[#This Row],[k_miasto]]+Table1[[#This Row],[m_wies]]+Table1[[#This Row],[k_wies]]</f>
        <v>521421</v>
      </c>
      <c r="H2064">
        <f>Table1[[#This Row],[m_miasto]]+Table1[[#This Row],[k_miasto]]</f>
        <v>290430</v>
      </c>
      <c r="I2064">
        <f>Table1[[#This Row],[m_wies]]+Table1[[#This Row],[k_wies]]</f>
        <v>230991</v>
      </c>
      <c r="J2064" s="1">
        <f>Table1[[#This Row],[m_miasto]]*Table1[[#This Row],[wiek]]</f>
        <v>6107976</v>
      </c>
      <c r="K2064" s="1">
        <f>Table1[[#This Row],[m_miasto]]+Table1[[#This Row],[m_wies]]-Table1[[#This Row],[k_miasto]]-Table1[[#This Row],[k_wies]]</f>
        <v>10819</v>
      </c>
      <c r="L2064" s="1" cm="1">
        <f t="array" ref="L2064">_xlfn.IFS(A2063&lt;&gt;Table1[[#This Row],[rok]],0,AND(L2063=0, Table1[[#This Row],[Column1]]&lt;0),Table1[[#This Row],[wiek]]*Table1[[#This Row],[rok]],L2063&lt;&gt;0,L2063,L2063=0,L2063)</f>
        <v>0</v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x14ac:dyDescent="0.3">
      <c r="A2065">
        <v>2033</v>
      </c>
      <c r="B2065">
        <v>43</v>
      </c>
      <c r="C2065">
        <v>150202</v>
      </c>
      <c r="D2065">
        <v>150435</v>
      </c>
      <c r="E2065">
        <v>121033</v>
      </c>
      <c r="F2065">
        <v>110983</v>
      </c>
      <c r="G2065">
        <f>Table1[[#This Row],[m_miasto]]+Table1[[#This Row],[k_miasto]]+Table1[[#This Row],[m_wies]]+Table1[[#This Row],[k_wies]]</f>
        <v>532653</v>
      </c>
      <c r="H2065">
        <f>Table1[[#This Row],[m_miasto]]+Table1[[#This Row],[k_miasto]]</f>
        <v>300637</v>
      </c>
      <c r="I2065">
        <f>Table1[[#This Row],[m_wies]]+Table1[[#This Row],[k_wies]]</f>
        <v>232016</v>
      </c>
      <c r="J2065" s="1">
        <f>Table1[[#This Row],[m_miasto]]*Table1[[#This Row],[wiek]]</f>
        <v>6458686</v>
      </c>
      <c r="K2065" s="1">
        <f>Table1[[#This Row],[m_miasto]]+Table1[[#This Row],[m_wies]]-Table1[[#This Row],[k_miasto]]-Table1[[#This Row],[k_wies]]</f>
        <v>9817</v>
      </c>
      <c r="L2065" s="1" cm="1">
        <f t="array" ref="L2065">_xlfn.IFS(A2064&lt;&gt;Table1[[#This Row],[rok]],0,AND(L2064=0, Table1[[#This Row],[Column1]]&lt;0),Table1[[#This Row],[wiek]]*Table1[[#This Row],[rok]],L2064&lt;&gt;0,L2064,L2064=0,L2064)</f>
        <v>0</v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x14ac:dyDescent="0.3">
      <c r="A2066">
        <v>2033</v>
      </c>
      <c r="B2066">
        <v>44</v>
      </c>
      <c r="C2066">
        <v>152462</v>
      </c>
      <c r="D2066">
        <v>152619</v>
      </c>
      <c r="E2066">
        <v>120288</v>
      </c>
      <c r="F2066">
        <v>110858</v>
      </c>
      <c r="G2066">
        <f>Table1[[#This Row],[m_miasto]]+Table1[[#This Row],[k_miasto]]+Table1[[#This Row],[m_wies]]+Table1[[#This Row],[k_wies]]</f>
        <v>536227</v>
      </c>
      <c r="H2066">
        <f>Table1[[#This Row],[m_miasto]]+Table1[[#This Row],[k_miasto]]</f>
        <v>305081</v>
      </c>
      <c r="I2066">
        <f>Table1[[#This Row],[m_wies]]+Table1[[#This Row],[k_wies]]</f>
        <v>231146</v>
      </c>
      <c r="J2066" s="1">
        <f>Table1[[#This Row],[m_miasto]]*Table1[[#This Row],[wiek]]</f>
        <v>6708328</v>
      </c>
      <c r="K2066" s="1">
        <f>Table1[[#This Row],[m_miasto]]+Table1[[#This Row],[m_wies]]-Table1[[#This Row],[k_miasto]]-Table1[[#This Row],[k_wies]]</f>
        <v>9273</v>
      </c>
      <c r="L2066" s="1" cm="1">
        <f t="array" ref="L2066">_xlfn.IFS(A2065&lt;&gt;Table1[[#This Row],[rok]],0,AND(L2065=0, Table1[[#This Row],[Column1]]&lt;0),Table1[[#This Row],[wiek]]*Table1[[#This Row],[rok]],L2065&lt;&gt;0,L2065,L2065=0,L2065)</f>
        <v>0</v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x14ac:dyDescent="0.3">
      <c r="A2067">
        <v>2033</v>
      </c>
      <c r="B2067">
        <v>45</v>
      </c>
      <c r="C2067">
        <v>157251</v>
      </c>
      <c r="D2067">
        <v>159324</v>
      </c>
      <c r="E2067">
        <v>122309</v>
      </c>
      <c r="F2067">
        <v>112788</v>
      </c>
      <c r="G2067">
        <f>Table1[[#This Row],[m_miasto]]+Table1[[#This Row],[k_miasto]]+Table1[[#This Row],[m_wies]]+Table1[[#This Row],[k_wies]]</f>
        <v>551672</v>
      </c>
      <c r="H2067">
        <f>Table1[[#This Row],[m_miasto]]+Table1[[#This Row],[k_miasto]]</f>
        <v>316575</v>
      </c>
      <c r="I2067">
        <f>Table1[[#This Row],[m_wies]]+Table1[[#This Row],[k_wies]]</f>
        <v>235097</v>
      </c>
      <c r="J2067" s="1">
        <f>Table1[[#This Row],[m_miasto]]*Table1[[#This Row],[wiek]]</f>
        <v>7076295</v>
      </c>
      <c r="K2067" s="1">
        <f>Table1[[#This Row],[m_miasto]]+Table1[[#This Row],[m_wies]]-Table1[[#This Row],[k_miasto]]-Table1[[#This Row],[k_wies]]</f>
        <v>7448</v>
      </c>
      <c r="L2067" s="1" cm="1">
        <f t="array" ref="L2067">_xlfn.IFS(A2066&lt;&gt;Table1[[#This Row],[rok]],0,AND(L2066=0, Table1[[#This Row],[Column1]]&lt;0),Table1[[#This Row],[wiek]]*Table1[[#This Row],[rok]],L2066&lt;&gt;0,L2066,L2066=0,L2066)</f>
        <v>0</v>
      </c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x14ac:dyDescent="0.3">
      <c r="A2068">
        <v>2033</v>
      </c>
      <c r="B2068">
        <v>46</v>
      </c>
      <c r="C2068">
        <v>161729</v>
      </c>
      <c r="D2068">
        <v>162906</v>
      </c>
      <c r="E2068">
        <v>122670</v>
      </c>
      <c r="F2068">
        <v>113431</v>
      </c>
      <c r="G2068">
        <f>Table1[[#This Row],[m_miasto]]+Table1[[#This Row],[k_miasto]]+Table1[[#This Row],[m_wies]]+Table1[[#This Row],[k_wies]]</f>
        <v>560736</v>
      </c>
      <c r="H2068">
        <f>Table1[[#This Row],[m_miasto]]+Table1[[#This Row],[k_miasto]]</f>
        <v>324635</v>
      </c>
      <c r="I2068">
        <f>Table1[[#This Row],[m_wies]]+Table1[[#This Row],[k_wies]]</f>
        <v>236101</v>
      </c>
      <c r="J2068" s="1">
        <f>Table1[[#This Row],[m_miasto]]*Table1[[#This Row],[wiek]]</f>
        <v>7439534</v>
      </c>
      <c r="K2068" s="1">
        <f>Table1[[#This Row],[m_miasto]]+Table1[[#This Row],[m_wies]]-Table1[[#This Row],[k_miasto]]-Table1[[#This Row],[k_wies]]</f>
        <v>8062</v>
      </c>
      <c r="L2068" s="1" cm="1">
        <f t="array" ref="L2068">_xlfn.IFS(A2067&lt;&gt;Table1[[#This Row],[rok]],0,AND(L2067=0, Table1[[#This Row],[Column1]]&lt;0),Table1[[#This Row],[wiek]]*Table1[[#This Row],[rok]],L2067&lt;&gt;0,L2067,L2067=0,L2067)</f>
        <v>0</v>
      </c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x14ac:dyDescent="0.3">
      <c r="A2069">
        <v>2033</v>
      </c>
      <c r="B2069">
        <v>47</v>
      </c>
      <c r="C2069">
        <v>169486</v>
      </c>
      <c r="D2069">
        <v>171712</v>
      </c>
      <c r="E2069">
        <v>125211</v>
      </c>
      <c r="F2069">
        <v>117438</v>
      </c>
      <c r="G2069">
        <f>Table1[[#This Row],[m_miasto]]+Table1[[#This Row],[k_miasto]]+Table1[[#This Row],[m_wies]]+Table1[[#This Row],[k_wies]]</f>
        <v>583847</v>
      </c>
      <c r="H2069">
        <f>Table1[[#This Row],[m_miasto]]+Table1[[#This Row],[k_miasto]]</f>
        <v>341198</v>
      </c>
      <c r="I2069">
        <f>Table1[[#This Row],[m_wies]]+Table1[[#This Row],[k_wies]]</f>
        <v>242649</v>
      </c>
      <c r="J2069" s="1">
        <f>Table1[[#This Row],[m_miasto]]*Table1[[#This Row],[wiek]]</f>
        <v>7965842</v>
      </c>
      <c r="K2069" s="1">
        <f>Table1[[#This Row],[m_miasto]]+Table1[[#This Row],[m_wies]]-Table1[[#This Row],[k_miasto]]-Table1[[#This Row],[k_wies]]</f>
        <v>5547</v>
      </c>
      <c r="L2069" s="1" cm="1">
        <f t="array" ref="L2069">_xlfn.IFS(A2068&lt;&gt;Table1[[#This Row],[rok]],0,AND(L2068=0, Table1[[#This Row],[Column1]]&lt;0),Table1[[#This Row],[wiek]]*Table1[[#This Row],[rok]],L2068&lt;&gt;0,L2068,L2068=0,L2068)</f>
        <v>0</v>
      </c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x14ac:dyDescent="0.3">
      <c r="A2070">
        <v>2033</v>
      </c>
      <c r="B2070">
        <v>48</v>
      </c>
      <c r="C2070">
        <v>179831</v>
      </c>
      <c r="D2070">
        <v>182544</v>
      </c>
      <c r="E2070">
        <v>130829</v>
      </c>
      <c r="F2070">
        <v>122848</v>
      </c>
      <c r="G2070">
        <f>Table1[[#This Row],[m_miasto]]+Table1[[#This Row],[k_miasto]]+Table1[[#This Row],[m_wies]]+Table1[[#This Row],[k_wies]]</f>
        <v>616052</v>
      </c>
      <c r="H2070">
        <f>Table1[[#This Row],[m_miasto]]+Table1[[#This Row],[k_miasto]]</f>
        <v>362375</v>
      </c>
      <c r="I2070">
        <f>Table1[[#This Row],[m_wies]]+Table1[[#This Row],[k_wies]]</f>
        <v>253677</v>
      </c>
      <c r="J2070" s="1">
        <f>Table1[[#This Row],[m_miasto]]*Table1[[#This Row],[wiek]]</f>
        <v>8631888</v>
      </c>
      <c r="K2070" s="1">
        <f>Table1[[#This Row],[m_miasto]]+Table1[[#This Row],[m_wies]]-Table1[[#This Row],[k_miasto]]-Table1[[#This Row],[k_wies]]</f>
        <v>5268</v>
      </c>
      <c r="L2070" s="1" cm="1">
        <f t="array" ref="L2070">_xlfn.IFS(A2069&lt;&gt;Table1[[#This Row],[rok]],0,AND(L2069=0, Table1[[#This Row],[Column1]]&lt;0),Table1[[#This Row],[wiek]]*Table1[[#This Row],[rok]],L2069&lt;&gt;0,L2069,L2069=0,L2069)</f>
        <v>0</v>
      </c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x14ac:dyDescent="0.3">
      <c r="A2071">
        <v>2033</v>
      </c>
      <c r="B2071">
        <v>49</v>
      </c>
      <c r="C2071">
        <v>186849</v>
      </c>
      <c r="D2071">
        <v>189127</v>
      </c>
      <c r="E2071">
        <v>132521</v>
      </c>
      <c r="F2071">
        <v>125099</v>
      </c>
      <c r="G2071">
        <f>Table1[[#This Row],[m_miasto]]+Table1[[#This Row],[k_miasto]]+Table1[[#This Row],[m_wies]]+Table1[[#This Row],[k_wies]]</f>
        <v>633596</v>
      </c>
      <c r="H2071">
        <f>Table1[[#This Row],[m_miasto]]+Table1[[#This Row],[k_miasto]]</f>
        <v>375976</v>
      </c>
      <c r="I2071">
        <f>Table1[[#This Row],[m_wies]]+Table1[[#This Row],[k_wies]]</f>
        <v>257620</v>
      </c>
      <c r="J2071" s="1">
        <f>Table1[[#This Row],[m_miasto]]*Table1[[#This Row],[wiek]]</f>
        <v>9155601</v>
      </c>
      <c r="K2071" s="1">
        <f>Table1[[#This Row],[m_miasto]]+Table1[[#This Row],[m_wies]]-Table1[[#This Row],[k_miasto]]-Table1[[#This Row],[k_wies]]</f>
        <v>5144</v>
      </c>
      <c r="L2071" s="1" cm="1">
        <f t="array" ref="L2071">_xlfn.IFS(A2070&lt;&gt;Table1[[#This Row],[rok]],0,AND(L2070=0, Table1[[#This Row],[Column1]]&lt;0),Table1[[#This Row],[wiek]]*Table1[[#This Row],[rok]],L2070&lt;&gt;0,L2070,L2070=0,L2070)</f>
        <v>0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x14ac:dyDescent="0.3">
      <c r="A2072">
        <v>2033</v>
      </c>
      <c r="B2072">
        <v>50</v>
      </c>
      <c r="C2072">
        <v>191866</v>
      </c>
      <c r="D2072">
        <v>195594</v>
      </c>
      <c r="E2072">
        <v>134623</v>
      </c>
      <c r="F2072">
        <v>128456</v>
      </c>
      <c r="G2072">
        <f>Table1[[#This Row],[m_miasto]]+Table1[[#This Row],[k_miasto]]+Table1[[#This Row],[m_wies]]+Table1[[#This Row],[k_wies]]</f>
        <v>650539</v>
      </c>
      <c r="H2072">
        <f>Table1[[#This Row],[m_miasto]]+Table1[[#This Row],[k_miasto]]</f>
        <v>387460</v>
      </c>
      <c r="I2072">
        <f>Table1[[#This Row],[m_wies]]+Table1[[#This Row],[k_wies]]</f>
        <v>263079</v>
      </c>
      <c r="J2072" s="1">
        <f>Table1[[#This Row],[m_miasto]]*Table1[[#This Row],[wiek]]</f>
        <v>9593300</v>
      </c>
      <c r="K2072" s="1">
        <f>Table1[[#This Row],[m_miasto]]+Table1[[#This Row],[m_wies]]-Table1[[#This Row],[k_miasto]]-Table1[[#This Row],[k_wies]]</f>
        <v>2439</v>
      </c>
      <c r="L2072" s="1" cm="1">
        <f t="array" ref="L2072">_xlfn.IFS(A2071&lt;&gt;Table1[[#This Row],[rok]],0,AND(L2071=0, Table1[[#This Row],[Column1]]&lt;0),Table1[[#This Row],[wiek]]*Table1[[#This Row],[rok]],L2071&lt;&gt;0,L2071,L2071=0,L2071)</f>
        <v>0</v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x14ac:dyDescent="0.3">
      <c r="A2073">
        <v>2033</v>
      </c>
      <c r="B2073">
        <v>51</v>
      </c>
      <c r="C2073">
        <v>184563</v>
      </c>
      <c r="D2073">
        <v>188071</v>
      </c>
      <c r="E2073">
        <v>131178</v>
      </c>
      <c r="F2073">
        <v>124413</v>
      </c>
      <c r="G2073">
        <f>Table1[[#This Row],[m_miasto]]+Table1[[#This Row],[k_miasto]]+Table1[[#This Row],[m_wies]]+Table1[[#This Row],[k_wies]]</f>
        <v>628225</v>
      </c>
      <c r="H2073">
        <f>Table1[[#This Row],[m_miasto]]+Table1[[#This Row],[k_miasto]]</f>
        <v>372634</v>
      </c>
      <c r="I2073">
        <f>Table1[[#This Row],[m_wies]]+Table1[[#This Row],[k_wies]]</f>
        <v>255591</v>
      </c>
      <c r="J2073" s="1">
        <f>Table1[[#This Row],[m_miasto]]*Table1[[#This Row],[wiek]]</f>
        <v>9412713</v>
      </c>
      <c r="K2073" s="1">
        <f>Table1[[#This Row],[m_miasto]]+Table1[[#This Row],[m_wies]]-Table1[[#This Row],[k_miasto]]-Table1[[#This Row],[k_wies]]</f>
        <v>3257</v>
      </c>
      <c r="L2073" s="1" cm="1">
        <f t="array" ref="L2073">_xlfn.IFS(A2072&lt;&gt;Table1[[#This Row],[rok]],0,AND(L2072=0, Table1[[#This Row],[Column1]]&lt;0),Table1[[#This Row],[wiek]]*Table1[[#This Row],[rok]],L2072&lt;&gt;0,L2072,L2072=0,L2072)</f>
        <v>0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x14ac:dyDescent="0.3">
      <c r="A2074">
        <v>2033</v>
      </c>
      <c r="B2074">
        <v>52</v>
      </c>
      <c r="C2074">
        <v>175709</v>
      </c>
      <c r="D2074">
        <v>181185</v>
      </c>
      <c r="E2074">
        <v>124174</v>
      </c>
      <c r="F2074">
        <v>118398</v>
      </c>
      <c r="G2074">
        <f>Table1[[#This Row],[m_miasto]]+Table1[[#This Row],[k_miasto]]+Table1[[#This Row],[m_wies]]+Table1[[#This Row],[k_wies]]</f>
        <v>599466</v>
      </c>
      <c r="H2074">
        <f>Table1[[#This Row],[m_miasto]]+Table1[[#This Row],[k_miasto]]</f>
        <v>356894</v>
      </c>
      <c r="I2074">
        <f>Table1[[#This Row],[m_wies]]+Table1[[#This Row],[k_wies]]</f>
        <v>242572</v>
      </c>
      <c r="J2074" s="1">
        <f>Table1[[#This Row],[m_miasto]]*Table1[[#This Row],[wiek]]</f>
        <v>9136868</v>
      </c>
      <c r="K2074" s="1">
        <f>Table1[[#This Row],[m_miasto]]+Table1[[#This Row],[m_wies]]-Table1[[#This Row],[k_miasto]]-Table1[[#This Row],[k_wies]]</f>
        <v>300</v>
      </c>
      <c r="L2074" s="1" cm="1">
        <f t="array" ref="L2074">_xlfn.IFS(A2073&lt;&gt;Table1[[#This Row],[rok]],0,AND(L2073=0, Table1[[#This Row],[Column1]]&lt;0),Table1[[#This Row],[wiek]]*Table1[[#This Row],[rok]],L2073&lt;&gt;0,L2073,L2073=0,L2073)</f>
        <v>0</v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x14ac:dyDescent="0.3">
      <c r="A2075">
        <v>2033</v>
      </c>
      <c r="B2075">
        <v>53</v>
      </c>
      <c r="C2075">
        <v>178088</v>
      </c>
      <c r="D2075">
        <v>183783</v>
      </c>
      <c r="E2075">
        <v>125511</v>
      </c>
      <c r="F2075">
        <v>120936</v>
      </c>
      <c r="G2075">
        <f>Table1[[#This Row],[m_miasto]]+Table1[[#This Row],[k_miasto]]+Table1[[#This Row],[m_wies]]+Table1[[#This Row],[k_wies]]</f>
        <v>608318</v>
      </c>
      <c r="H2075">
        <f>Table1[[#This Row],[m_miasto]]+Table1[[#This Row],[k_miasto]]</f>
        <v>361871</v>
      </c>
      <c r="I2075">
        <f>Table1[[#This Row],[m_wies]]+Table1[[#This Row],[k_wies]]</f>
        <v>246447</v>
      </c>
      <c r="J2075" s="1">
        <f>Table1[[#This Row],[m_miasto]]*Table1[[#This Row],[wiek]]</f>
        <v>9438664</v>
      </c>
      <c r="K2075" s="1">
        <f>Table1[[#This Row],[m_miasto]]+Table1[[#This Row],[m_wies]]-Table1[[#This Row],[k_miasto]]-Table1[[#This Row],[k_wies]]</f>
        <v>-1120</v>
      </c>
      <c r="L2075" s="1" cm="1">
        <f t="array" ref="L2075">_xlfn.IFS(A2074&lt;&gt;Table1[[#This Row],[rok]],0,AND(L2074=0, Table1[[#This Row],[Column1]]&lt;0),Table1[[#This Row],[wiek]]*Table1[[#This Row],[rok]],L2074&lt;&gt;0,L2074,L2074=0,L2074)</f>
        <v>107749</v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x14ac:dyDescent="0.3">
      <c r="A2076">
        <v>2033</v>
      </c>
      <c r="B2076">
        <v>54</v>
      </c>
      <c r="C2076">
        <v>176929</v>
      </c>
      <c r="D2076">
        <v>181783</v>
      </c>
      <c r="E2076">
        <v>123949</v>
      </c>
      <c r="F2076">
        <v>119214</v>
      </c>
      <c r="G2076">
        <f>Table1[[#This Row],[m_miasto]]+Table1[[#This Row],[k_miasto]]+Table1[[#This Row],[m_wies]]+Table1[[#This Row],[k_wies]]</f>
        <v>601875</v>
      </c>
      <c r="H2076">
        <f>Table1[[#This Row],[m_miasto]]+Table1[[#This Row],[k_miasto]]</f>
        <v>358712</v>
      </c>
      <c r="I2076">
        <f>Table1[[#This Row],[m_wies]]+Table1[[#This Row],[k_wies]]</f>
        <v>243163</v>
      </c>
      <c r="J2076" s="1">
        <f>Table1[[#This Row],[m_miasto]]*Table1[[#This Row],[wiek]]</f>
        <v>9554166</v>
      </c>
      <c r="K2076" s="1">
        <f>Table1[[#This Row],[m_miasto]]+Table1[[#This Row],[m_wies]]-Table1[[#This Row],[k_miasto]]-Table1[[#This Row],[k_wies]]</f>
        <v>-119</v>
      </c>
      <c r="L2076" s="1" cm="1">
        <f t="array" ref="L2076">_xlfn.IFS(A2075&lt;&gt;Table1[[#This Row],[rok]],0,AND(L2075=0, Table1[[#This Row],[Column1]]&lt;0),Table1[[#This Row],[wiek]]*Table1[[#This Row],[rok]],L2075&lt;&gt;0,L2075,L2075=0,L2075)</f>
        <v>107749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x14ac:dyDescent="0.3">
      <c r="A2077">
        <v>2033</v>
      </c>
      <c r="B2077">
        <v>55</v>
      </c>
      <c r="C2077">
        <v>169897</v>
      </c>
      <c r="D2077">
        <v>176033</v>
      </c>
      <c r="E2077">
        <v>120135</v>
      </c>
      <c r="F2077">
        <v>116368</v>
      </c>
      <c r="G2077">
        <f>Table1[[#This Row],[m_miasto]]+Table1[[#This Row],[k_miasto]]+Table1[[#This Row],[m_wies]]+Table1[[#This Row],[k_wies]]</f>
        <v>582433</v>
      </c>
      <c r="H2077">
        <f>Table1[[#This Row],[m_miasto]]+Table1[[#This Row],[k_miasto]]</f>
        <v>345930</v>
      </c>
      <c r="I2077">
        <f>Table1[[#This Row],[m_wies]]+Table1[[#This Row],[k_wies]]</f>
        <v>236503</v>
      </c>
      <c r="J2077" s="1">
        <f>Table1[[#This Row],[m_miasto]]*Table1[[#This Row],[wiek]]</f>
        <v>9344335</v>
      </c>
      <c r="K2077" s="1">
        <f>Table1[[#This Row],[m_miasto]]+Table1[[#This Row],[m_wies]]-Table1[[#This Row],[k_miasto]]-Table1[[#This Row],[k_wies]]</f>
        <v>-2369</v>
      </c>
      <c r="L2077" s="1" cm="1">
        <f t="array" ref="L2077">_xlfn.IFS(A2076&lt;&gt;Table1[[#This Row],[rok]],0,AND(L2076=0, Table1[[#This Row],[Column1]]&lt;0),Table1[[#This Row],[wiek]]*Table1[[#This Row],[rok]],L2076&lt;&gt;0,L2076,L2076=0,L2076)</f>
        <v>107749</v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x14ac:dyDescent="0.3">
      <c r="A2078">
        <v>2033</v>
      </c>
      <c r="B2078">
        <v>56</v>
      </c>
      <c r="C2078">
        <v>166724</v>
      </c>
      <c r="D2078">
        <v>173796</v>
      </c>
      <c r="E2078">
        <v>119210</v>
      </c>
      <c r="F2078">
        <v>115330</v>
      </c>
      <c r="G2078">
        <f>Table1[[#This Row],[m_miasto]]+Table1[[#This Row],[k_miasto]]+Table1[[#This Row],[m_wies]]+Table1[[#This Row],[k_wies]]</f>
        <v>575060</v>
      </c>
      <c r="H2078">
        <f>Table1[[#This Row],[m_miasto]]+Table1[[#This Row],[k_miasto]]</f>
        <v>340520</v>
      </c>
      <c r="I2078">
        <f>Table1[[#This Row],[m_wies]]+Table1[[#This Row],[k_wies]]</f>
        <v>234540</v>
      </c>
      <c r="J2078" s="1">
        <f>Table1[[#This Row],[m_miasto]]*Table1[[#This Row],[wiek]]</f>
        <v>9336544</v>
      </c>
      <c r="K2078" s="1">
        <f>Table1[[#This Row],[m_miasto]]+Table1[[#This Row],[m_wies]]-Table1[[#This Row],[k_miasto]]-Table1[[#This Row],[k_wies]]</f>
        <v>-3192</v>
      </c>
      <c r="L2078" s="1" cm="1">
        <f t="array" ref="L2078">_xlfn.IFS(A2077&lt;&gt;Table1[[#This Row],[rok]],0,AND(L2077=0, Table1[[#This Row],[Column1]]&lt;0),Table1[[#This Row],[wiek]]*Table1[[#This Row],[rok]],L2077&lt;&gt;0,L2077,L2077=0,L2077)</f>
        <v>107749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x14ac:dyDescent="0.3">
      <c r="A2079">
        <v>2033</v>
      </c>
      <c r="B2079">
        <v>57</v>
      </c>
      <c r="C2079">
        <v>164865</v>
      </c>
      <c r="D2079">
        <v>174189</v>
      </c>
      <c r="E2079">
        <v>119443</v>
      </c>
      <c r="F2079">
        <v>115639</v>
      </c>
      <c r="G2079">
        <f>Table1[[#This Row],[m_miasto]]+Table1[[#This Row],[k_miasto]]+Table1[[#This Row],[m_wies]]+Table1[[#This Row],[k_wies]]</f>
        <v>574136</v>
      </c>
      <c r="H2079">
        <f>Table1[[#This Row],[m_miasto]]+Table1[[#This Row],[k_miasto]]</f>
        <v>339054</v>
      </c>
      <c r="I2079">
        <f>Table1[[#This Row],[m_wies]]+Table1[[#This Row],[k_wies]]</f>
        <v>235082</v>
      </c>
      <c r="J2079" s="1">
        <f>Table1[[#This Row],[m_miasto]]*Table1[[#This Row],[wiek]]</f>
        <v>9397305</v>
      </c>
      <c r="K2079" s="1">
        <f>Table1[[#This Row],[m_miasto]]+Table1[[#This Row],[m_wies]]-Table1[[#This Row],[k_miasto]]-Table1[[#This Row],[k_wies]]</f>
        <v>-5520</v>
      </c>
      <c r="L2079" s="1" cm="1">
        <f t="array" ref="L2079">_xlfn.IFS(A2078&lt;&gt;Table1[[#This Row],[rok]],0,AND(L2078=0, Table1[[#This Row],[Column1]]&lt;0),Table1[[#This Row],[wiek]]*Table1[[#This Row],[rok]],L2078&lt;&gt;0,L2078,L2078=0,L2078)</f>
        <v>107749</v>
      </c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x14ac:dyDescent="0.3">
      <c r="A2080">
        <v>2033</v>
      </c>
      <c r="B2080">
        <v>58</v>
      </c>
      <c r="C2080">
        <v>156875</v>
      </c>
      <c r="D2080">
        <v>165765</v>
      </c>
      <c r="E2080">
        <v>115426</v>
      </c>
      <c r="F2080">
        <v>113398</v>
      </c>
      <c r="G2080">
        <f>Table1[[#This Row],[m_miasto]]+Table1[[#This Row],[k_miasto]]+Table1[[#This Row],[m_wies]]+Table1[[#This Row],[k_wies]]</f>
        <v>551464</v>
      </c>
      <c r="H2080">
        <f>Table1[[#This Row],[m_miasto]]+Table1[[#This Row],[k_miasto]]</f>
        <v>322640</v>
      </c>
      <c r="I2080">
        <f>Table1[[#This Row],[m_wies]]+Table1[[#This Row],[k_wies]]</f>
        <v>228824</v>
      </c>
      <c r="J2080" s="1">
        <f>Table1[[#This Row],[m_miasto]]*Table1[[#This Row],[wiek]]</f>
        <v>9098750</v>
      </c>
      <c r="K2080" s="1">
        <f>Table1[[#This Row],[m_miasto]]+Table1[[#This Row],[m_wies]]-Table1[[#This Row],[k_miasto]]-Table1[[#This Row],[k_wies]]</f>
        <v>-6862</v>
      </c>
      <c r="L2080" s="1" cm="1">
        <f t="array" ref="L2080">_xlfn.IFS(A2079&lt;&gt;Table1[[#This Row],[rok]],0,AND(L2079=0, Table1[[#This Row],[Column1]]&lt;0),Table1[[#This Row],[wiek]]*Table1[[#This Row],[rok]],L2079&lt;&gt;0,L2079,L2079=0,L2079)</f>
        <v>107749</v>
      </c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x14ac:dyDescent="0.3">
      <c r="A2081">
        <v>2033</v>
      </c>
      <c r="B2081">
        <v>59</v>
      </c>
      <c r="C2081">
        <v>148560</v>
      </c>
      <c r="D2081">
        <v>157863</v>
      </c>
      <c r="E2081">
        <v>112189</v>
      </c>
      <c r="F2081">
        <v>109964</v>
      </c>
      <c r="G2081">
        <f>Table1[[#This Row],[m_miasto]]+Table1[[#This Row],[k_miasto]]+Table1[[#This Row],[m_wies]]+Table1[[#This Row],[k_wies]]</f>
        <v>528576</v>
      </c>
      <c r="H2081">
        <f>Table1[[#This Row],[m_miasto]]+Table1[[#This Row],[k_miasto]]</f>
        <v>306423</v>
      </c>
      <c r="I2081">
        <f>Table1[[#This Row],[m_wies]]+Table1[[#This Row],[k_wies]]</f>
        <v>222153</v>
      </c>
      <c r="J2081" s="1">
        <f>Table1[[#This Row],[m_miasto]]*Table1[[#This Row],[wiek]]</f>
        <v>8765040</v>
      </c>
      <c r="K2081" s="1">
        <f>Table1[[#This Row],[m_miasto]]+Table1[[#This Row],[m_wies]]-Table1[[#This Row],[k_miasto]]-Table1[[#This Row],[k_wies]]</f>
        <v>-7078</v>
      </c>
      <c r="L2081" s="1" cm="1">
        <f t="array" ref="L2081">_xlfn.IFS(A2080&lt;&gt;Table1[[#This Row],[rok]],0,AND(L2080=0, Table1[[#This Row],[Column1]]&lt;0),Table1[[#This Row],[wiek]]*Table1[[#This Row],[rok]],L2080&lt;&gt;0,L2080,L2080=0,L2080)</f>
        <v>107749</v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x14ac:dyDescent="0.3">
      <c r="A2082">
        <v>2033</v>
      </c>
      <c r="B2082">
        <v>60</v>
      </c>
      <c r="C2082">
        <v>140211</v>
      </c>
      <c r="D2082">
        <v>150516</v>
      </c>
      <c r="E2082">
        <v>107373</v>
      </c>
      <c r="F2082">
        <v>106607</v>
      </c>
      <c r="G2082">
        <f>Table1[[#This Row],[m_miasto]]+Table1[[#This Row],[k_miasto]]+Table1[[#This Row],[m_wies]]+Table1[[#This Row],[k_wies]]</f>
        <v>504707</v>
      </c>
      <c r="H2082">
        <f>Table1[[#This Row],[m_miasto]]+Table1[[#This Row],[k_miasto]]</f>
        <v>290727</v>
      </c>
      <c r="I2082">
        <f>Table1[[#This Row],[m_wies]]+Table1[[#This Row],[k_wies]]</f>
        <v>213980</v>
      </c>
      <c r="J2082" s="1">
        <f>Table1[[#This Row],[m_miasto]]*Table1[[#This Row],[wiek]]</f>
        <v>8412660</v>
      </c>
      <c r="K2082" s="1">
        <f>Table1[[#This Row],[m_miasto]]+Table1[[#This Row],[m_wies]]-Table1[[#This Row],[k_miasto]]-Table1[[#This Row],[k_wies]]</f>
        <v>-9539</v>
      </c>
      <c r="L2082" s="1" cm="1">
        <f t="array" ref="L2082">_xlfn.IFS(A2081&lt;&gt;Table1[[#This Row],[rok]],0,AND(L2081=0, Table1[[#This Row],[Column1]]&lt;0),Table1[[#This Row],[wiek]]*Table1[[#This Row],[rok]],L2081&lt;&gt;0,L2081,L2081=0,L2081)</f>
        <v>107749</v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x14ac:dyDescent="0.3">
      <c r="A2083">
        <v>2033</v>
      </c>
      <c r="B2083">
        <v>61</v>
      </c>
      <c r="C2083">
        <v>133197</v>
      </c>
      <c r="D2083">
        <v>143590</v>
      </c>
      <c r="E2083">
        <v>103013</v>
      </c>
      <c r="F2083">
        <v>103013</v>
      </c>
      <c r="G2083">
        <f>Table1[[#This Row],[m_miasto]]+Table1[[#This Row],[k_miasto]]+Table1[[#This Row],[m_wies]]+Table1[[#This Row],[k_wies]]</f>
        <v>482813</v>
      </c>
      <c r="H2083">
        <f>Table1[[#This Row],[m_miasto]]+Table1[[#This Row],[k_miasto]]</f>
        <v>276787</v>
      </c>
      <c r="I2083">
        <f>Table1[[#This Row],[m_wies]]+Table1[[#This Row],[k_wies]]</f>
        <v>206026</v>
      </c>
      <c r="J2083" s="1">
        <f>Table1[[#This Row],[m_miasto]]*Table1[[#This Row],[wiek]]</f>
        <v>8125017</v>
      </c>
      <c r="K2083" s="1">
        <f>Table1[[#This Row],[m_miasto]]+Table1[[#This Row],[m_wies]]-Table1[[#This Row],[k_miasto]]-Table1[[#This Row],[k_wies]]</f>
        <v>-10393</v>
      </c>
      <c r="L2083" s="1" cm="1">
        <f t="array" ref="L2083">_xlfn.IFS(A2082&lt;&gt;Table1[[#This Row],[rok]],0,AND(L2082=0, Table1[[#This Row],[Column1]]&lt;0),Table1[[#This Row],[wiek]]*Table1[[#This Row],[rok]],L2082&lt;&gt;0,L2082,L2082=0,L2082)</f>
        <v>107749</v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x14ac:dyDescent="0.3">
      <c r="A2084">
        <v>2033</v>
      </c>
      <c r="B2084">
        <v>62</v>
      </c>
      <c r="C2084">
        <v>124760</v>
      </c>
      <c r="D2084">
        <v>137284</v>
      </c>
      <c r="E2084">
        <v>98817</v>
      </c>
      <c r="F2084">
        <v>99624</v>
      </c>
      <c r="G2084">
        <f>Table1[[#This Row],[m_miasto]]+Table1[[#This Row],[k_miasto]]+Table1[[#This Row],[m_wies]]+Table1[[#This Row],[k_wies]]</f>
        <v>460485</v>
      </c>
      <c r="H2084">
        <f>Table1[[#This Row],[m_miasto]]+Table1[[#This Row],[k_miasto]]</f>
        <v>262044</v>
      </c>
      <c r="I2084">
        <f>Table1[[#This Row],[m_wies]]+Table1[[#This Row],[k_wies]]</f>
        <v>198441</v>
      </c>
      <c r="J2084" s="1">
        <f>Table1[[#This Row],[m_miasto]]*Table1[[#This Row],[wiek]]</f>
        <v>7735120</v>
      </c>
      <c r="K2084" s="1">
        <f>Table1[[#This Row],[m_miasto]]+Table1[[#This Row],[m_wies]]-Table1[[#This Row],[k_miasto]]-Table1[[#This Row],[k_wies]]</f>
        <v>-13331</v>
      </c>
      <c r="L2084" s="1" cm="1">
        <f t="array" ref="L2084">_xlfn.IFS(A2083&lt;&gt;Table1[[#This Row],[rok]],0,AND(L2083=0, Table1[[#This Row],[Column1]]&lt;0),Table1[[#This Row],[wiek]]*Table1[[#This Row],[rok]],L2083&lt;&gt;0,L2083,L2083=0,L2083)</f>
        <v>107749</v>
      </c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x14ac:dyDescent="0.3">
      <c r="A2085">
        <v>2033</v>
      </c>
      <c r="B2085">
        <v>63</v>
      </c>
      <c r="C2085">
        <v>119850</v>
      </c>
      <c r="D2085">
        <v>132842</v>
      </c>
      <c r="E2085">
        <v>95014</v>
      </c>
      <c r="F2085">
        <v>95226</v>
      </c>
      <c r="G2085">
        <f>Table1[[#This Row],[m_miasto]]+Table1[[#This Row],[k_miasto]]+Table1[[#This Row],[m_wies]]+Table1[[#This Row],[k_wies]]</f>
        <v>442932</v>
      </c>
      <c r="H2085">
        <f>Table1[[#This Row],[m_miasto]]+Table1[[#This Row],[k_miasto]]</f>
        <v>252692</v>
      </c>
      <c r="I2085">
        <f>Table1[[#This Row],[m_wies]]+Table1[[#This Row],[k_wies]]</f>
        <v>190240</v>
      </c>
      <c r="J2085" s="1">
        <f>Table1[[#This Row],[m_miasto]]*Table1[[#This Row],[wiek]]</f>
        <v>7550550</v>
      </c>
      <c r="K2085" s="1">
        <f>Table1[[#This Row],[m_miasto]]+Table1[[#This Row],[m_wies]]-Table1[[#This Row],[k_miasto]]-Table1[[#This Row],[k_wies]]</f>
        <v>-13204</v>
      </c>
      <c r="L2085" s="1" cm="1">
        <f t="array" ref="L2085">_xlfn.IFS(A2084&lt;&gt;Table1[[#This Row],[rok]],0,AND(L2084=0, Table1[[#This Row],[Column1]]&lt;0),Table1[[#This Row],[wiek]]*Table1[[#This Row],[rok]],L2084&lt;&gt;0,L2084,L2084=0,L2084)</f>
        <v>107749</v>
      </c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x14ac:dyDescent="0.3">
      <c r="A2086">
        <v>2033</v>
      </c>
      <c r="B2086">
        <v>64</v>
      </c>
      <c r="C2086">
        <v>112570</v>
      </c>
      <c r="D2086">
        <v>126923</v>
      </c>
      <c r="E2086">
        <v>90866</v>
      </c>
      <c r="F2086">
        <v>92612</v>
      </c>
      <c r="G2086">
        <f>Table1[[#This Row],[m_miasto]]+Table1[[#This Row],[k_miasto]]+Table1[[#This Row],[m_wies]]+Table1[[#This Row],[k_wies]]</f>
        <v>422971</v>
      </c>
      <c r="H2086">
        <f>Table1[[#This Row],[m_miasto]]+Table1[[#This Row],[k_miasto]]</f>
        <v>239493</v>
      </c>
      <c r="I2086">
        <f>Table1[[#This Row],[m_wies]]+Table1[[#This Row],[k_wies]]</f>
        <v>183478</v>
      </c>
      <c r="J2086" s="1">
        <f>Table1[[#This Row],[m_miasto]]*Table1[[#This Row],[wiek]]</f>
        <v>7204480</v>
      </c>
      <c r="K2086" s="1">
        <f>Table1[[#This Row],[m_miasto]]+Table1[[#This Row],[m_wies]]-Table1[[#This Row],[k_miasto]]-Table1[[#This Row],[k_wies]]</f>
        <v>-16099</v>
      </c>
      <c r="L2086" s="1" cm="1">
        <f t="array" ref="L2086">_xlfn.IFS(A2085&lt;&gt;Table1[[#This Row],[rok]],0,AND(L2085=0, Table1[[#This Row],[Column1]]&lt;0),Table1[[#This Row],[wiek]]*Table1[[#This Row],[rok]],L2085&lt;&gt;0,L2085,L2085=0,L2085)</f>
        <v>107749</v>
      </c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x14ac:dyDescent="0.3">
      <c r="A2087">
        <v>2033</v>
      </c>
      <c r="B2087">
        <v>65</v>
      </c>
      <c r="C2087">
        <v>108740</v>
      </c>
      <c r="D2087">
        <v>124220</v>
      </c>
      <c r="E2087">
        <v>88440</v>
      </c>
      <c r="F2087">
        <v>90319</v>
      </c>
      <c r="G2087">
        <f>Table1[[#This Row],[m_miasto]]+Table1[[#This Row],[k_miasto]]+Table1[[#This Row],[m_wies]]+Table1[[#This Row],[k_wies]]</f>
        <v>411719</v>
      </c>
      <c r="H2087">
        <f>Table1[[#This Row],[m_miasto]]+Table1[[#This Row],[k_miasto]]</f>
        <v>232960</v>
      </c>
      <c r="I2087">
        <f>Table1[[#This Row],[m_wies]]+Table1[[#This Row],[k_wies]]</f>
        <v>178759</v>
      </c>
      <c r="J2087" s="1">
        <f>Table1[[#This Row],[m_miasto]]*Table1[[#This Row],[wiek]]</f>
        <v>7068100</v>
      </c>
      <c r="K2087" s="1">
        <f>Table1[[#This Row],[m_miasto]]+Table1[[#This Row],[m_wies]]-Table1[[#This Row],[k_miasto]]-Table1[[#This Row],[k_wies]]</f>
        <v>-17359</v>
      </c>
      <c r="L2087" s="1" cm="1">
        <f t="array" ref="L2087">_xlfn.IFS(A2086&lt;&gt;Table1[[#This Row],[rok]],0,AND(L2086=0, Table1[[#This Row],[Column1]]&lt;0),Table1[[#This Row],[wiek]]*Table1[[#This Row],[rok]],L2086&lt;&gt;0,L2086,L2086=0,L2086)</f>
        <v>107749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x14ac:dyDescent="0.3">
      <c r="A2088">
        <v>2033</v>
      </c>
      <c r="B2088">
        <v>66</v>
      </c>
      <c r="C2088">
        <v>105314</v>
      </c>
      <c r="D2088">
        <v>122770</v>
      </c>
      <c r="E2088">
        <v>86747</v>
      </c>
      <c r="F2088">
        <v>88777</v>
      </c>
      <c r="G2088">
        <f>Table1[[#This Row],[m_miasto]]+Table1[[#This Row],[k_miasto]]+Table1[[#This Row],[m_wies]]+Table1[[#This Row],[k_wies]]</f>
        <v>403608</v>
      </c>
      <c r="H2088">
        <f>Table1[[#This Row],[m_miasto]]+Table1[[#This Row],[k_miasto]]</f>
        <v>228084</v>
      </c>
      <c r="I2088">
        <f>Table1[[#This Row],[m_wies]]+Table1[[#This Row],[k_wies]]</f>
        <v>175524</v>
      </c>
      <c r="J2088" s="1">
        <f>Table1[[#This Row],[m_miasto]]*Table1[[#This Row],[wiek]]</f>
        <v>6950724</v>
      </c>
      <c r="K2088" s="1">
        <f>Table1[[#This Row],[m_miasto]]+Table1[[#This Row],[m_wies]]-Table1[[#This Row],[k_miasto]]-Table1[[#This Row],[k_wies]]</f>
        <v>-19486</v>
      </c>
      <c r="L2088" s="1" cm="1">
        <f t="array" ref="L2088">_xlfn.IFS(A2087&lt;&gt;Table1[[#This Row],[rok]],0,AND(L2087=0, Table1[[#This Row],[Column1]]&lt;0),Table1[[#This Row],[wiek]]*Table1[[#This Row],[rok]],L2087&lt;&gt;0,L2087,L2087=0,L2087)</f>
        <v>107749</v>
      </c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x14ac:dyDescent="0.3">
      <c r="A2089">
        <v>2033</v>
      </c>
      <c r="B2089">
        <v>67</v>
      </c>
      <c r="C2089">
        <v>104414</v>
      </c>
      <c r="D2089">
        <v>124155</v>
      </c>
      <c r="E2089">
        <v>85153</v>
      </c>
      <c r="F2089">
        <v>87534</v>
      </c>
      <c r="G2089">
        <f>Table1[[#This Row],[m_miasto]]+Table1[[#This Row],[k_miasto]]+Table1[[#This Row],[m_wies]]+Table1[[#This Row],[k_wies]]</f>
        <v>401256</v>
      </c>
      <c r="H2089">
        <f>Table1[[#This Row],[m_miasto]]+Table1[[#This Row],[k_miasto]]</f>
        <v>228569</v>
      </c>
      <c r="I2089">
        <f>Table1[[#This Row],[m_wies]]+Table1[[#This Row],[k_wies]]</f>
        <v>172687</v>
      </c>
      <c r="J2089" s="1">
        <f>Table1[[#This Row],[m_miasto]]*Table1[[#This Row],[wiek]]</f>
        <v>6995738</v>
      </c>
      <c r="K2089" s="1">
        <f>Table1[[#This Row],[m_miasto]]+Table1[[#This Row],[m_wies]]-Table1[[#This Row],[k_miasto]]-Table1[[#This Row],[k_wies]]</f>
        <v>-22122</v>
      </c>
      <c r="L2089" s="1" cm="1">
        <f t="array" ref="L2089">_xlfn.IFS(A2088&lt;&gt;Table1[[#This Row],[rok]],0,AND(L2088=0, Table1[[#This Row],[Column1]]&lt;0),Table1[[#This Row],[wiek]]*Table1[[#This Row],[rok]],L2088&lt;&gt;0,L2088,L2088=0,L2088)</f>
        <v>107749</v>
      </c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x14ac:dyDescent="0.3">
      <c r="A2090">
        <v>2033</v>
      </c>
      <c r="B2090">
        <v>68</v>
      </c>
      <c r="C2090">
        <v>103657</v>
      </c>
      <c r="D2090">
        <v>125442</v>
      </c>
      <c r="E2090">
        <v>84468</v>
      </c>
      <c r="F2090">
        <v>87399</v>
      </c>
      <c r="G2090">
        <f>Table1[[#This Row],[m_miasto]]+Table1[[#This Row],[k_miasto]]+Table1[[#This Row],[m_wies]]+Table1[[#This Row],[k_wies]]</f>
        <v>400966</v>
      </c>
      <c r="H2090">
        <f>Table1[[#This Row],[m_miasto]]+Table1[[#This Row],[k_miasto]]</f>
        <v>229099</v>
      </c>
      <c r="I2090">
        <f>Table1[[#This Row],[m_wies]]+Table1[[#This Row],[k_wies]]</f>
        <v>171867</v>
      </c>
      <c r="J2090" s="1">
        <f>Table1[[#This Row],[m_miasto]]*Table1[[#This Row],[wiek]]</f>
        <v>7048676</v>
      </c>
      <c r="K2090" s="1">
        <f>Table1[[#This Row],[m_miasto]]+Table1[[#This Row],[m_wies]]-Table1[[#This Row],[k_miasto]]-Table1[[#This Row],[k_wies]]</f>
        <v>-24716</v>
      </c>
      <c r="L2090" s="1" cm="1">
        <f t="array" ref="L2090">_xlfn.IFS(A2089&lt;&gt;Table1[[#This Row],[rok]],0,AND(L2089=0, Table1[[#This Row],[Column1]]&lt;0),Table1[[#This Row],[wiek]]*Table1[[#This Row],[rok]],L2089&lt;&gt;0,L2089,L2089=0,L2089)</f>
        <v>107749</v>
      </c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x14ac:dyDescent="0.3">
      <c r="A2091">
        <v>2033</v>
      </c>
      <c r="B2091">
        <v>69</v>
      </c>
      <c r="C2091">
        <v>104449</v>
      </c>
      <c r="D2091">
        <v>129006</v>
      </c>
      <c r="E2091">
        <v>83665</v>
      </c>
      <c r="F2091">
        <v>87134</v>
      </c>
      <c r="G2091">
        <f>Table1[[#This Row],[m_miasto]]+Table1[[#This Row],[k_miasto]]+Table1[[#This Row],[m_wies]]+Table1[[#This Row],[k_wies]]</f>
        <v>404254</v>
      </c>
      <c r="H2091">
        <f>Table1[[#This Row],[m_miasto]]+Table1[[#This Row],[k_miasto]]</f>
        <v>233455</v>
      </c>
      <c r="I2091">
        <f>Table1[[#This Row],[m_wies]]+Table1[[#This Row],[k_wies]]</f>
        <v>170799</v>
      </c>
      <c r="J2091" s="1">
        <f>Table1[[#This Row],[m_miasto]]*Table1[[#This Row],[wiek]]</f>
        <v>7206981</v>
      </c>
      <c r="K2091" s="1">
        <f>Table1[[#This Row],[m_miasto]]+Table1[[#This Row],[m_wies]]-Table1[[#This Row],[k_miasto]]-Table1[[#This Row],[k_wies]]</f>
        <v>-28026</v>
      </c>
      <c r="L2091" s="1" cm="1">
        <f t="array" ref="L2091">_xlfn.IFS(A2090&lt;&gt;Table1[[#This Row],[rok]],0,AND(L2090=0, Table1[[#This Row],[Column1]]&lt;0),Table1[[#This Row],[wiek]]*Table1[[#This Row],[rok]],L2090&lt;&gt;0,L2090,L2090=0,L2090)</f>
        <v>107749</v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x14ac:dyDescent="0.3">
      <c r="A2092">
        <v>2033</v>
      </c>
      <c r="B2092">
        <v>70</v>
      </c>
      <c r="C2092">
        <v>104251</v>
      </c>
      <c r="D2092">
        <v>131754</v>
      </c>
      <c r="E2092">
        <v>82637</v>
      </c>
      <c r="F2092">
        <v>87896</v>
      </c>
      <c r="G2092">
        <f>Table1[[#This Row],[m_miasto]]+Table1[[#This Row],[k_miasto]]+Table1[[#This Row],[m_wies]]+Table1[[#This Row],[k_wies]]</f>
        <v>406538</v>
      </c>
      <c r="H2092">
        <f>Table1[[#This Row],[m_miasto]]+Table1[[#This Row],[k_miasto]]</f>
        <v>236005</v>
      </c>
      <c r="I2092">
        <f>Table1[[#This Row],[m_wies]]+Table1[[#This Row],[k_wies]]</f>
        <v>170533</v>
      </c>
      <c r="J2092" s="1">
        <f>Table1[[#This Row],[m_miasto]]*Table1[[#This Row],[wiek]]</f>
        <v>7297570</v>
      </c>
      <c r="K2092" s="1">
        <f>Table1[[#This Row],[m_miasto]]+Table1[[#This Row],[m_wies]]-Table1[[#This Row],[k_miasto]]-Table1[[#This Row],[k_wies]]</f>
        <v>-32762</v>
      </c>
      <c r="L2092" s="1" cm="1">
        <f t="array" ref="L2092">_xlfn.IFS(A2091&lt;&gt;Table1[[#This Row],[rok]],0,AND(L2091=0, Table1[[#This Row],[Column1]]&lt;0),Table1[[#This Row],[wiek]]*Table1[[#This Row],[rok]],L2091&lt;&gt;0,L2091,L2091=0,L2091)</f>
        <v>107749</v>
      </c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x14ac:dyDescent="0.3">
      <c r="A2093">
        <v>2033</v>
      </c>
      <c r="B2093">
        <v>71</v>
      </c>
      <c r="C2093">
        <v>103001</v>
      </c>
      <c r="D2093">
        <v>132829</v>
      </c>
      <c r="E2093">
        <v>80671</v>
      </c>
      <c r="F2093">
        <v>86690</v>
      </c>
      <c r="G2093">
        <f>Table1[[#This Row],[m_miasto]]+Table1[[#This Row],[k_miasto]]+Table1[[#This Row],[m_wies]]+Table1[[#This Row],[k_wies]]</f>
        <v>403191</v>
      </c>
      <c r="H2093">
        <f>Table1[[#This Row],[m_miasto]]+Table1[[#This Row],[k_miasto]]</f>
        <v>235830</v>
      </c>
      <c r="I2093">
        <f>Table1[[#This Row],[m_wies]]+Table1[[#This Row],[k_wies]]</f>
        <v>167361</v>
      </c>
      <c r="J2093" s="1">
        <f>Table1[[#This Row],[m_miasto]]*Table1[[#This Row],[wiek]]</f>
        <v>7313071</v>
      </c>
      <c r="K2093" s="1">
        <f>Table1[[#This Row],[m_miasto]]+Table1[[#This Row],[m_wies]]-Table1[[#This Row],[k_miasto]]-Table1[[#This Row],[k_wies]]</f>
        <v>-35847</v>
      </c>
      <c r="L2093" s="1" cm="1">
        <f t="array" ref="L2093">_xlfn.IFS(A2092&lt;&gt;Table1[[#This Row],[rok]],0,AND(L2092=0, Table1[[#This Row],[Column1]]&lt;0),Table1[[#This Row],[wiek]]*Table1[[#This Row],[rok]],L2092&lt;&gt;0,L2092,L2092=0,L2092)</f>
        <v>107749</v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x14ac:dyDescent="0.3">
      <c r="A2094">
        <v>2033</v>
      </c>
      <c r="B2094">
        <v>72</v>
      </c>
      <c r="C2094">
        <v>104684</v>
      </c>
      <c r="D2094">
        <v>138883</v>
      </c>
      <c r="E2094">
        <v>79666</v>
      </c>
      <c r="F2094">
        <v>87143</v>
      </c>
      <c r="G2094">
        <f>Table1[[#This Row],[m_miasto]]+Table1[[#This Row],[k_miasto]]+Table1[[#This Row],[m_wies]]+Table1[[#This Row],[k_wies]]</f>
        <v>410376</v>
      </c>
      <c r="H2094">
        <f>Table1[[#This Row],[m_miasto]]+Table1[[#This Row],[k_miasto]]</f>
        <v>243567</v>
      </c>
      <c r="I2094">
        <f>Table1[[#This Row],[m_wies]]+Table1[[#This Row],[k_wies]]</f>
        <v>166809</v>
      </c>
      <c r="J2094" s="1">
        <f>Table1[[#This Row],[m_miasto]]*Table1[[#This Row],[wiek]]</f>
        <v>7537248</v>
      </c>
      <c r="K2094" s="1">
        <f>Table1[[#This Row],[m_miasto]]+Table1[[#This Row],[m_wies]]-Table1[[#This Row],[k_miasto]]-Table1[[#This Row],[k_wies]]</f>
        <v>-41676</v>
      </c>
      <c r="L2094" s="1" cm="1">
        <f t="array" ref="L2094">_xlfn.IFS(A2093&lt;&gt;Table1[[#This Row],[rok]],0,AND(L2093=0, Table1[[#This Row],[Column1]]&lt;0),Table1[[#This Row],[wiek]]*Table1[[#This Row],[rok]],L2093&lt;&gt;0,L2093,L2093=0,L2093)</f>
        <v>107749</v>
      </c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x14ac:dyDescent="0.3">
      <c r="A2095">
        <v>2033</v>
      </c>
      <c r="B2095">
        <v>73</v>
      </c>
      <c r="C2095">
        <v>107874</v>
      </c>
      <c r="D2095">
        <v>147880</v>
      </c>
      <c r="E2095">
        <v>79831</v>
      </c>
      <c r="F2095">
        <v>89045</v>
      </c>
      <c r="G2095">
        <f>Table1[[#This Row],[m_miasto]]+Table1[[#This Row],[k_miasto]]+Table1[[#This Row],[m_wies]]+Table1[[#This Row],[k_wies]]</f>
        <v>424630</v>
      </c>
      <c r="H2095">
        <f>Table1[[#This Row],[m_miasto]]+Table1[[#This Row],[k_miasto]]</f>
        <v>255754</v>
      </c>
      <c r="I2095">
        <f>Table1[[#This Row],[m_wies]]+Table1[[#This Row],[k_wies]]</f>
        <v>168876</v>
      </c>
      <c r="J2095" s="1">
        <f>Table1[[#This Row],[m_miasto]]*Table1[[#This Row],[wiek]]</f>
        <v>7874802</v>
      </c>
      <c r="K2095" s="1">
        <f>Table1[[#This Row],[m_miasto]]+Table1[[#This Row],[m_wies]]-Table1[[#This Row],[k_miasto]]-Table1[[#This Row],[k_wies]]</f>
        <v>-49220</v>
      </c>
      <c r="L2095" s="1" cm="1">
        <f t="array" ref="L2095">_xlfn.IFS(A2094&lt;&gt;Table1[[#This Row],[rok]],0,AND(L2094=0, Table1[[#This Row],[Column1]]&lt;0),Table1[[#This Row],[wiek]]*Table1[[#This Row],[rok]],L2094&lt;&gt;0,L2094,L2094=0,L2094)</f>
        <v>107749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x14ac:dyDescent="0.3">
      <c r="A2096">
        <v>2033</v>
      </c>
      <c r="B2096">
        <v>74</v>
      </c>
      <c r="C2096">
        <v>112409</v>
      </c>
      <c r="D2096">
        <v>157761</v>
      </c>
      <c r="E2096">
        <v>80281</v>
      </c>
      <c r="F2096">
        <v>91164</v>
      </c>
      <c r="G2096">
        <f>Table1[[#This Row],[m_miasto]]+Table1[[#This Row],[k_miasto]]+Table1[[#This Row],[m_wies]]+Table1[[#This Row],[k_wies]]</f>
        <v>441615</v>
      </c>
      <c r="H2096">
        <f>Table1[[#This Row],[m_miasto]]+Table1[[#This Row],[k_miasto]]</f>
        <v>270170</v>
      </c>
      <c r="I2096">
        <f>Table1[[#This Row],[m_wies]]+Table1[[#This Row],[k_wies]]</f>
        <v>171445</v>
      </c>
      <c r="J2096" s="1">
        <f>Table1[[#This Row],[m_miasto]]*Table1[[#This Row],[wiek]]</f>
        <v>8318266</v>
      </c>
      <c r="K2096" s="1">
        <f>Table1[[#This Row],[m_miasto]]+Table1[[#This Row],[m_wies]]-Table1[[#This Row],[k_miasto]]-Table1[[#This Row],[k_wies]]</f>
        <v>-56235</v>
      </c>
      <c r="L2096" s="1" cm="1">
        <f t="array" ref="L2096">_xlfn.IFS(A2095&lt;&gt;Table1[[#This Row],[rok]],0,AND(L2095=0, Table1[[#This Row],[Column1]]&lt;0),Table1[[#This Row],[wiek]]*Table1[[#This Row],[rok]],L2095&lt;&gt;0,L2095,L2095=0,L2095)</f>
        <v>107749</v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x14ac:dyDescent="0.3">
      <c r="A2097">
        <v>2033</v>
      </c>
      <c r="B2097">
        <v>75</v>
      </c>
      <c r="C2097">
        <v>114217</v>
      </c>
      <c r="D2097">
        <v>163582</v>
      </c>
      <c r="E2097">
        <v>76687</v>
      </c>
      <c r="F2097">
        <v>90087</v>
      </c>
      <c r="G2097">
        <f>Table1[[#This Row],[m_miasto]]+Table1[[#This Row],[k_miasto]]+Table1[[#This Row],[m_wies]]+Table1[[#This Row],[k_wies]]</f>
        <v>444573</v>
      </c>
      <c r="H2097">
        <f>Table1[[#This Row],[m_miasto]]+Table1[[#This Row],[k_miasto]]</f>
        <v>277799</v>
      </c>
      <c r="I2097">
        <f>Table1[[#This Row],[m_wies]]+Table1[[#This Row],[k_wies]]</f>
        <v>166774</v>
      </c>
      <c r="J2097" s="1">
        <f>Table1[[#This Row],[m_miasto]]*Table1[[#This Row],[wiek]]</f>
        <v>8566275</v>
      </c>
      <c r="K2097" s="1">
        <f>Table1[[#This Row],[m_miasto]]+Table1[[#This Row],[m_wies]]-Table1[[#This Row],[k_miasto]]-Table1[[#This Row],[k_wies]]</f>
        <v>-62765</v>
      </c>
      <c r="L2097" s="1" cm="1">
        <f t="array" ref="L2097">_xlfn.IFS(A2096&lt;&gt;Table1[[#This Row],[rok]],0,AND(L2096=0, Table1[[#This Row],[Column1]]&lt;0),Table1[[#This Row],[wiek]]*Table1[[#This Row],[rok]],L2096&lt;&gt;0,L2096,L2096=0,L2096)</f>
        <v>107749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x14ac:dyDescent="0.3">
      <c r="A2098">
        <v>2033</v>
      </c>
      <c r="B2098">
        <v>76</v>
      </c>
      <c r="C2098">
        <v>112044</v>
      </c>
      <c r="D2098">
        <v>166194</v>
      </c>
      <c r="E2098">
        <v>72684</v>
      </c>
      <c r="F2098">
        <v>87530</v>
      </c>
      <c r="G2098">
        <f>Table1[[#This Row],[m_miasto]]+Table1[[#This Row],[k_miasto]]+Table1[[#This Row],[m_wies]]+Table1[[#This Row],[k_wies]]</f>
        <v>438452</v>
      </c>
      <c r="H2098">
        <f>Table1[[#This Row],[m_miasto]]+Table1[[#This Row],[k_miasto]]</f>
        <v>278238</v>
      </c>
      <c r="I2098">
        <f>Table1[[#This Row],[m_wies]]+Table1[[#This Row],[k_wies]]</f>
        <v>160214</v>
      </c>
      <c r="J2098" s="1">
        <f>Table1[[#This Row],[m_miasto]]*Table1[[#This Row],[wiek]]</f>
        <v>8515344</v>
      </c>
      <c r="K2098" s="1">
        <f>Table1[[#This Row],[m_miasto]]+Table1[[#This Row],[m_wies]]-Table1[[#This Row],[k_miasto]]-Table1[[#This Row],[k_wies]]</f>
        <v>-68996</v>
      </c>
      <c r="L2098" s="1" cm="1">
        <f t="array" ref="L2098">_xlfn.IFS(A2097&lt;&gt;Table1[[#This Row],[rok]],0,AND(L2097=0, Table1[[#This Row],[Column1]]&lt;0),Table1[[#This Row],[wiek]]*Table1[[#This Row],[rok]],L2097&lt;&gt;0,L2097,L2097=0,L2097)</f>
        <v>107749</v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x14ac:dyDescent="0.3">
      <c r="A2099">
        <v>2033</v>
      </c>
      <c r="B2099">
        <v>77</v>
      </c>
      <c r="C2099">
        <v>107235</v>
      </c>
      <c r="D2099">
        <v>162768</v>
      </c>
      <c r="E2099">
        <v>66720</v>
      </c>
      <c r="F2099">
        <v>83056</v>
      </c>
      <c r="G2099">
        <f>Table1[[#This Row],[m_miasto]]+Table1[[#This Row],[k_miasto]]+Table1[[#This Row],[m_wies]]+Table1[[#This Row],[k_wies]]</f>
        <v>419779</v>
      </c>
      <c r="H2099">
        <f>Table1[[#This Row],[m_miasto]]+Table1[[#This Row],[k_miasto]]</f>
        <v>270003</v>
      </c>
      <c r="I2099">
        <f>Table1[[#This Row],[m_wies]]+Table1[[#This Row],[k_wies]]</f>
        <v>149776</v>
      </c>
      <c r="J2099" s="1">
        <f>Table1[[#This Row],[m_miasto]]*Table1[[#This Row],[wiek]]</f>
        <v>8257095</v>
      </c>
      <c r="K2099" s="1">
        <f>Table1[[#This Row],[m_miasto]]+Table1[[#This Row],[m_wies]]-Table1[[#This Row],[k_miasto]]-Table1[[#This Row],[k_wies]]</f>
        <v>-71869</v>
      </c>
      <c r="L2099" s="1" cm="1">
        <f t="array" ref="L2099">_xlfn.IFS(A2098&lt;&gt;Table1[[#This Row],[rok]],0,AND(L2098=0, Table1[[#This Row],[Column1]]&lt;0),Table1[[#This Row],[wiek]]*Table1[[#This Row],[rok]],L2098&lt;&gt;0,L2098,L2098=0,L2098)</f>
        <v>107749</v>
      </c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x14ac:dyDescent="0.3">
      <c r="A2100">
        <v>2033</v>
      </c>
      <c r="B2100">
        <v>78</v>
      </c>
      <c r="C2100">
        <v>103868</v>
      </c>
      <c r="D2100">
        <v>162024</v>
      </c>
      <c r="E2100">
        <v>61969</v>
      </c>
      <c r="F2100">
        <v>80275</v>
      </c>
      <c r="G2100">
        <f>Table1[[#This Row],[m_miasto]]+Table1[[#This Row],[k_miasto]]+Table1[[#This Row],[m_wies]]+Table1[[#This Row],[k_wies]]</f>
        <v>408136</v>
      </c>
      <c r="H2100">
        <f>Table1[[#This Row],[m_miasto]]+Table1[[#This Row],[k_miasto]]</f>
        <v>265892</v>
      </c>
      <c r="I2100">
        <f>Table1[[#This Row],[m_wies]]+Table1[[#This Row],[k_wies]]</f>
        <v>142244</v>
      </c>
      <c r="J2100" s="1">
        <f>Table1[[#This Row],[m_miasto]]*Table1[[#This Row],[wiek]]</f>
        <v>8101704</v>
      </c>
      <c r="K2100" s="1">
        <f>Table1[[#This Row],[m_miasto]]+Table1[[#This Row],[m_wies]]-Table1[[#This Row],[k_miasto]]-Table1[[#This Row],[k_wies]]</f>
        <v>-76462</v>
      </c>
      <c r="L2100" s="1" cm="1">
        <f t="array" ref="L2100">_xlfn.IFS(A2099&lt;&gt;Table1[[#This Row],[rok]],0,AND(L2099=0, Table1[[#This Row],[Column1]]&lt;0),Table1[[#This Row],[wiek]]*Table1[[#This Row],[rok]],L2099&lt;&gt;0,L2099,L2099=0,L2099)</f>
        <v>107749</v>
      </c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x14ac:dyDescent="0.3">
      <c r="A2101">
        <v>2033</v>
      </c>
      <c r="B2101">
        <v>79</v>
      </c>
      <c r="C2101">
        <v>94538</v>
      </c>
      <c r="D2101">
        <v>153406</v>
      </c>
      <c r="E2101">
        <v>54489</v>
      </c>
      <c r="F2101">
        <v>73691</v>
      </c>
      <c r="G2101">
        <f>Table1[[#This Row],[m_miasto]]+Table1[[#This Row],[k_miasto]]+Table1[[#This Row],[m_wies]]+Table1[[#This Row],[k_wies]]</f>
        <v>376124</v>
      </c>
      <c r="H2101">
        <f>Table1[[#This Row],[m_miasto]]+Table1[[#This Row],[k_miasto]]</f>
        <v>247944</v>
      </c>
      <c r="I2101">
        <f>Table1[[#This Row],[m_wies]]+Table1[[#This Row],[k_wies]]</f>
        <v>128180</v>
      </c>
      <c r="J2101" s="1">
        <f>Table1[[#This Row],[m_miasto]]*Table1[[#This Row],[wiek]]</f>
        <v>7468502</v>
      </c>
      <c r="K2101" s="1">
        <f>Table1[[#This Row],[m_miasto]]+Table1[[#This Row],[m_wies]]-Table1[[#This Row],[k_miasto]]-Table1[[#This Row],[k_wies]]</f>
        <v>-78070</v>
      </c>
      <c r="L2101" s="1" cm="1">
        <f t="array" ref="L2101">_xlfn.IFS(A2100&lt;&gt;Table1[[#This Row],[rok]],0,AND(L2100=0, Table1[[#This Row],[Column1]]&lt;0),Table1[[#This Row],[wiek]]*Table1[[#This Row],[rok]],L2100&lt;&gt;0,L2100,L2100=0,L2100)</f>
        <v>107749</v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x14ac:dyDescent="0.3">
      <c r="A2102">
        <v>2033</v>
      </c>
      <c r="B2102">
        <v>80</v>
      </c>
      <c r="C2102">
        <v>87895</v>
      </c>
      <c r="D2102">
        <v>148145</v>
      </c>
      <c r="E2102">
        <v>49493</v>
      </c>
      <c r="F2102">
        <v>70223</v>
      </c>
      <c r="G2102">
        <f>Table1[[#This Row],[m_miasto]]+Table1[[#This Row],[k_miasto]]+Table1[[#This Row],[m_wies]]+Table1[[#This Row],[k_wies]]</f>
        <v>355756</v>
      </c>
      <c r="H2102">
        <f>Table1[[#This Row],[m_miasto]]+Table1[[#This Row],[k_miasto]]</f>
        <v>236040</v>
      </c>
      <c r="I2102">
        <f>Table1[[#This Row],[m_wies]]+Table1[[#This Row],[k_wies]]</f>
        <v>119716</v>
      </c>
      <c r="J2102" s="1">
        <f>Table1[[#This Row],[m_miasto]]*Table1[[#This Row],[wiek]]</f>
        <v>7031600</v>
      </c>
      <c r="K2102" s="1">
        <f>Table1[[#This Row],[m_miasto]]+Table1[[#This Row],[m_wies]]-Table1[[#This Row],[k_miasto]]-Table1[[#This Row],[k_wies]]</f>
        <v>-80980</v>
      </c>
      <c r="L2102" s="1" cm="1">
        <f t="array" ref="L2102">_xlfn.IFS(A2101&lt;&gt;Table1[[#This Row],[rok]],0,AND(L2101=0, Table1[[#This Row],[Column1]]&lt;0),Table1[[#This Row],[wiek]]*Table1[[#This Row],[rok]],L2101&lt;&gt;0,L2101,L2101=0,L2101)</f>
        <v>107749</v>
      </c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x14ac:dyDescent="0.3">
      <c r="A2103">
        <v>2033</v>
      </c>
      <c r="B2103">
        <v>81</v>
      </c>
      <c r="C2103">
        <v>80462</v>
      </c>
      <c r="D2103">
        <v>140478</v>
      </c>
      <c r="E2103">
        <v>44091</v>
      </c>
      <c r="F2103">
        <v>66112</v>
      </c>
      <c r="G2103">
        <f>Table1[[#This Row],[m_miasto]]+Table1[[#This Row],[k_miasto]]+Table1[[#This Row],[m_wies]]+Table1[[#This Row],[k_wies]]</f>
        <v>331143</v>
      </c>
      <c r="H2103">
        <f>Table1[[#This Row],[m_miasto]]+Table1[[#This Row],[k_miasto]]</f>
        <v>220940</v>
      </c>
      <c r="I2103">
        <f>Table1[[#This Row],[m_wies]]+Table1[[#This Row],[k_wies]]</f>
        <v>110203</v>
      </c>
      <c r="J2103" s="1">
        <f>Table1[[#This Row],[m_miasto]]*Table1[[#This Row],[wiek]]</f>
        <v>6517422</v>
      </c>
      <c r="K2103" s="1">
        <f>Table1[[#This Row],[m_miasto]]+Table1[[#This Row],[m_wies]]-Table1[[#This Row],[k_miasto]]-Table1[[#This Row],[k_wies]]</f>
        <v>-82037</v>
      </c>
      <c r="L2103" s="1" cm="1">
        <f t="array" ref="L2103">_xlfn.IFS(A2102&lt;&gt;Table1[[#This Row],[rok]],0,AND(L2102=0, Table1[[#This Row],[Column1]]&lt;0),Table1[[#This Row],[wiek]]*Table1[[#This Row],[rok]],L2102&lt;&gt;0,L2102,L2102=0,L2102)</f>
        <v>107749</v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x14ac:dyDescent="0.3">
      <c r="A2104">
        <v>2033</v>
      </c>
      <c r="B2104">
        <v>82</v>
      </c>
      <c r="C2104">
        <v>72932</v>
      </c>
      <c r="D2104">
        <v>132549</v>
      </c>
      <c r="E2104">
        <v>38496</v>
      </c>
      <c r="F2104">
        <v>62068</v>
      </c>
      <c r="G2104">
        <f>Table1[[#This Row],[m_miasto]]+Table1[[#This Row],[k_miasto]]+Table1[[#This Row],[m_wies]]+Table1[[#This Row],[k_wies]]</f>
        <v>306045</v>
      </c>
      <c r="H2104">
        <f>Table1[[#This Row],[m_miasto]]+Table1[[#This Row],[k_miasto]]</f>
        <v>205481</v>
      </c>
      <c r="I2104">
        <f>Table1[[#This Row],[m_wies]]+Table1[[#This Row],[k_wies]]</f>
        <v>100564</v>
      </c>
      <c r="J2104" s="1">
        <f>Table1[[#This Row],[m_miasto]]*Table1[[#This Row],[wiek]]</f>
        <v>5980424</v>
      </c>
      <c r="K2104" s="1">
        <f>Table1[[#This Row],[m_miasto]]+Table1[[#This Row],[m_wies]]-Table1[[#This Row],[k_miasto]]-Table1[[#This Row],[k_wies]]</f>
        <v>-83189</v>
      </c>
      <c r="L2104" s="1" cm="1">
        <f t="array" ref="L2104">_xlfn.IFS(A2103&lt;&gt;Table1[[#This Row],[rok]],0,AND(L2103=0, Table1[[#This Row],[Column1]]&lt;0),Table1[[#This Row],[wiek]]*Table1[[#This Row],[rok]],L2103&lt;&gt;0,L2103,L2103=0,L2103)</f>
        <v>107749</v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x14ac:dyDescent="0.3">
      <c r="A2105">
        <v>2033</v>
      </c>
      <c r="B2105">
        <v>83</v>
      </c>
      <c r="C2105">
        <v>63901</v>
      </c>
      <c r="D2105">
        <v>119244</v>
      </c>
      <c r="E2105">
        <v>32979</v>
      </c>
      <c r="F2105">
        <v>56152</v>
      </c>
      <c r="G2105">
        <f>Table1[[#This Row],[m_miasto]]+Table1[[#This Row],[k_miasto]]+Table1[[#This Row],[m_wies]]+Table1[[#This Row],[k_wies]]</f>
        <v>272276</v>
      </c>
      <c r="H2105">
        <f>Table1[[#This Row],[m_miasto]]+Table1[[#This Row],[k_miasto]]</f>
        <v>183145</v>
      </c>
      <c r="I2105">
        <f>Table1[[#This Row],[m_wies]]+Table1[[#This Row],[k_wies]]</f>
        <v>89131</v>
      </c>
      <c r="J2105" s="1">
        <f>Table1[[#This Row],[m_miasto]]*Table1[[#This Row],[wiek]]</f>
        <v>5303783</v>
      </c>
      <c r="K2105" s="1">
        <f>Table1[[#This Row],[m_miasto]]+Table1[[#This Row],[m_wies]]-Table1[[#This Row],[k_miasto]]-Table1[[#This Row],[k_wies]]</f>
        <v>-78516</v>
      </c>
      <c r="L2105" s="1" cm="1">
        <f t="array" ref="L2105">_xlfn.IFS(A2104&lt;&gt;Table1[[#This Row],[rok]],0,AND(L2104=0, Table1[[#This Row],[Column1]]&lt;0),Table1[[#This Row],[wiek]]*Table1[[#This Row],[rok]],L2104&lt;&gt;0,L2104,L2104=0,L2104)</f>
        <v>107749</v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x14ac:dyDescent="0.3">
      <c r="A2106">
        <v>2033</v>
      </c>
      <c r="B2106">
        <v>84</v>
      </c>
      <c r="C2106">
        <v>55384</v>
      </c>
      <c r="D2106">
        <v>108005</v>
      </c>
      <c r="E2106">
        <v>27548</v>
      </c>
      <c r="F2106">
        <v>50328</v>
      </c>
      <c r="G2106">
        <f>Table1[[#This Row],[m_miasto]]+Table1[[#This Row],[k_miasto]]+Table1[[#This Row],[m_wies]]+Table1[[#This Row],[k_wies]]</f>
        <v>241265</v>
      </c>
      <c r="H2106">
        <f>Table1[[#This Row],[m_miasto]]+Table1[[#This Row],[k_miasto]]</f>
        <v>163389</v>
      </c>
      <c r="I2106">
        <f>Table1[[#This Row],[m_wies]]+Table1[[#This Row],[k_wies]]</f>
        <v>77876</v>
      </c>
      <c r="J2106" s="1">
        <f>Table1[[#This Row],[m_miasto]]*Table1[[#This Row],[wiek]]</f>
        <v>4652256</v>
      </c>
      <c r="K2106" s="1">
        <f>Table1[[#This Row],[m_miasto]]+Table1[[#This Row],[m_wies]]-Table1[[#This Row],[k_miasto]]-Table1[[#This Row],[k_wies]]</f>
        <v>-75401</v>
      </c>
      <c r="L2106" s="1" cm="1">
        <f t="array" ref="L2106">_xlfn.IFS(A2105&lt;&gt;Table1[[#This Row],[rok]],0,AND(L2105=0, Table1[[#This Row],[Column1]]&lt;0),Table1[[#This Row],[wiek]]*Table1[[#This Row],[rok]],L2105&lt;&gt;0,L2105,L2105=0,L2105)</f>
        <v>107749</v>
      </c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x14ac:dyDescent="0.3">
      <c r="A2107">
        <v>2033</v>
      </c>
      <c r="B2107">
        <v>85</v>
      </c>
      <c r="C2107">
        <v>48209</v>
      </c>
      <c r="D2107">
        <v>97438</v>
      </c>
      <c r="E2107">
        <v>23572</v>
      </c>
      <c r="F2107">
        <v>45334</v>
      </c>
      <c r="G2107">
        <f>Table1[[#This Row],[m_miasto]]+Table1[[#This Row],[k_miasto]]+Table1[[#This Row],[m_wies]]+Table1[[#This Row],[k_wies]]</f>
        <v>214553</v>
      </c>
      <c r="H2107">
        <f>Table1[[#This Row],[m_miasto]]+Table1[[#This Row],[k_miasto]]</f>
        <v>145647</v>
      </c>
      <c r="I2107">
        <f>Table1[[#This Row],[m_wies]]+Table1[[#This Row],[k_wies]]</f>
        <v>68906</v>
      </c>
      <c r="J2107" s="1">
        <f>Table1[[#This Row],[m_miasto]]*Table1[[#This Row],[wiek]]</f>
        <v>4097765</v>
      </c>
      <c r="K2107" s="1">
        <f>Table1[[#This Row],[m_miasto]]+Table1[[#This Row],[m_wies]]-Table1[[#This Row],[k_miasto]]-Table1[[#This Row],[k_wies]]</f>
        <v>-70991</v>
      </c>
      <c r="L2107" s="1" cm="1">
        <f t="array" ref="L2107">_xlfn.IFS(A2106&lt;&gt;Table1[[#This Row],[rok]],0,AND(L2106=0, Table1[[#This Row],[Column1]]&lt;0),Table1[[#This Row],[wiek]]*Table1[[#This Row],[rok]],L2106&lt;&gt;0,L2106,L2106=0,L2106)</f>
        <v>107749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x14ac:dyDescent="0.3">
      <c r="A2108">
        <v>2033</v>
      </c>
      <c r="B2108">
        <v>86</v>
      </c>
      <c r="C2108">
        <v>39870</v>
      </c>
      <c r="D2108">
        <v>84204</v>
      </c>
      <c r="E2108">
        <v>18680</v>
      </c>
      <c r="F2108">
        <v>38640</v>
      </c>
      <c r="G2108">
        <f>Table1[[#This Row],[m_miasto]]+Table1[[#This Row],[k_miasto]]+Table1[[#This Row],[m_wies]]+Table1[[#This Row],[k_wies]]</f>
        <v>181394</v>
      </c>
      <c r="H2108">
        <f>Table1[[#This Row],[m_miasto]]+Table1[[#This Row],[k_miasto]]</f>
        <v>124074</v>
      </c>
      <c r="I2108">
        <f>Table1[[#This Row],[m_wies]]+Table1[[#This Row],[k_wies]]</f>
        <v>57320</v>
      </c>
      <c r="J2108" s="1">
        <f>Table1[[#This Row],[m_miasto]]*Table1[[#This Row],[wiek]]</f>
        <v>3428820</v>
      </c>
      <c r="K2108" s="1">
        <f>Table1[[#This Row],[m_miasto]]+Table1[[#This Row],[m_wies]]-Table1[[#This Row],[k_miasto]]-Table1[[#This Row],[k_wies]]</f>
        <v>-64294</v>
      </c>
      <c r="L2108" s="1" cm="1">
        <f t="array" ref="L2108">_xlfn.IFS(A2107&lt;&gt;Table1[[#This Row],[rok]],0,AND(L2107=0, Table1[[#This Row],[Column1]]&lt;0),Table1[[#This Row],[wiek]]*Table1[[#This Row],[rok]],L2107&lt;&gt;0,L2107,L2107=0,L2107)</f>
        <v>107749</v>
      </c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x14ac:dyDescent="0.3">
      <c r="A2109">
        <v>2033</v>
      </c>
      <c r="B2109">
        <v>87</v>
      </c>
      <c r="C2109">
        <v>31661</v>
      </c>
      <c r="D2109">
        <v>70097</v>
      </c>
      <c r="E2109">
        <v>14292</v>
      </c>
      <c r="F2109">
        <v>32043</v>
      </c>
      <c r="G2109">
        <f>Table1[[#This Row],[m_miasto]]+Table1[[#This Row],[k_miasto]]+Table1[[#This Row],[m_wies]]+Table1[[#This Row],[k_wies]]</f>
        <v>148093</v>
      </c>
      <c r="H2109">
        <f>Table1[[#This Row],[m_miasto]]+Table1[[#This Row],[k_miasto]]</f>
        <v>101758</v>
      </c>
      <c r="I2109">
        <f>Table1[[#This Row],[m_wies]]+Table1[[#This Row],[k_wies]]</f>
        <v>46335</v>
      </c>
      <c r="J2109" s="1">
        <f>Table1[[#This Row],[m_miasto]]*Table1[[#This Row],[wiek]]</f>
        <v>2754507</v>
      </c>
      <c r="K2109" s="1">
        <f>Table1[[#This Row],[m_miasto]]+Table1[[#This Row],[m_wies]]-Table1[[#This Row],[k_miasto]]-Table1[[#This Row],[k_wies]]</f>
        <v>-56187</v>
      </c>
      <c r="L2109" s="1" cm="1">
        <f t="array" ref="L2109">_xlfn.IFS(A2108&lt;&gt;Table1[[#This Row],[rok]],0,AND(L2108=0, Table1[[#This Row],[Column1]]&lt;0),Table1[[#This Row],[wiek]]*Table1[[#This Row],[rok]],L2108&lt;&gt;0,L2108,L2108=0,L2108)</f>
        <v>107749</v>
      </c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x14ac:dyDescent="0.3">
      <c r="A2110">
        <v>2033</v>
      </c>
      <c r="B2110">
        <v>88</v>
      </c>
      <c r="C2110">
        <v>19371</v>
      </c>
      <c r="D2110">
        <v>44949</v>
      </c>
      <c r="E2110">
        <v>8918</v>
      </c>
      <c r="F2110">
        <v>21716</v>
      </c>
      <c r="G2110">
        <f>Table1[[#This Row],[m_miasto]]+Table1[[#This Row],[k_miasto]]+Table1[[#This Row],[m_wies]]+Table1[[#This Row],[k_wies]]</f>
        <v>94954</v>
      </c>
      <c r="H2110">
        <f>Table1[[#This Row],[m_miasto]]+Table1[[#This Row],[k_miasto]]</f>
        <v>64320</v>
      </c>
      <c r="I2110">
        <f>Table1[[#This Row],[m_wies]]+Table1[[#This Row],[k_wies]]</f>
        <v>30634</v>
      </c>
      <c r="J2110" s="1">
        <f>Table1[[#This Row],[m_miasto]]*Table1[[#This Row],[wiek]]</f>
        <v>1704648</v>
      </c>
      <c r="K2110" s="1">
        <f>Table1[[#This Row],[m_miasto]]+Table1[[#This Row],[m_wies]]-Table1[[#This Row],[k_miasto]]-Table1[[#This Row],[k_wies]]</f>
        <v>-38376</v>
      </c>
      <c r="L2110" s="1" cm="1">
        <f t="array" ref="L2110">_xlfn.IFS(A2109&lt;&gt;Table1[[#This Row],[rok]],0,AND(L2109=0, Table1[[#This Row],[Column1]]&lt;0),Table1[[#This Row],[wiek]]*Table1[[#This Row],[rok]],L2109&lt;&gt;0,L2109,L2109=0,L2109)</f>
        <v>107749</v>
      </c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x14ac:dyDescent="0.3">
      <c r="A2111">
        <v>2033</v>
      </c>
      <c r="B2111">
        <v>89</v>
      </c>
      <c r="C2111">
        <v>16241</v>
      </c>
      <c r="D2111">
        <v>39822</v>
      </c>
      <c r="E2111">
        <v>7385</v>
      </c>
      <c r="F2111">
        <v>19288</v>
      </c>
      <c r="G2111">
        <f>Table1[[#This Row],[m_miasto]]+Table1[[#This Row],[k_miasto]]+Table1[[#This Row],[m_wies]]+Table1[[#This Row],[k_wies]]</f>
        <v>82736</v>
      </c>
      <c r="H2111">
        <f>Table1[[#This Row],[m_miasto]]+Table1[[#This Row],[k_miasto]]</f>
        <v>56063</v>
      </c>
      <c r="I2111">
        <f>Table1[[#This Row],[m_wies]]+Table1[[#This Row],[k_wies]]</f>
        <v>26673</v>
      </c>
      <c r="J2111" s="1">
        <f>Table1[[#This Row],[m_miasto]]*Table1[[#This Row],[wiek]]</f>
        <v>1445449</v>
      </c>
      <c r="K2111" s="1">
        <f>Table1[[#This Row],[m_miasto]]+Table1[[#This Row],[m_wies]]-Table1[[#This Row],[k_miasto]]-Table1[[#This Row],[k_wies]]</f>
        <v>-35484</v>
      </c>
      <c r="L2111" s="1" cm="1">
        <f t="array" ref="L2111">_xlfn.IFS(A2110&lt;&gt;Table1[[#This Row],[rok]],0,AND(L2110=0, Table1[[#This Row],[Column1]]&lt;0),Table1[[#This Row],[wiek]]*Table1[[#This Row],[rok]],L2110&lt;&gt;0,L2110,L2110=0,L2110)</f>
        <v>107749</v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x14ac:dyDescent="0.3">
      <c r="A2112">
        <v>2033</v>
      </c>
      <c r="B2112">
        <v>90</v>
      </c>
      <c r="C2112">
        <v>13307</v>
      </c>
      <c r="D2112">
        <v>33930</v>
      </c>
      <c r="E2112">
        <v>5901</v>
      </c>
      <c r="F2112">
        <v>16535</v>
      </c>
      <c r="G2112">
        <f>Table1[[#This Row],[m_miasto]]+Table1[[#This Row],[k_miasto]]+Table1[[#This Row],[m_wies]]+Table1[[#This Row],[k_wies]]</f>
        <v>69673</v>
      </c>
      <c r="H2112">
        <f>Table1[[#This Row],[m_miasto]]+Table1[[#This Row],[k_miasto]]</f>
        <v>47237</v>
      </c>
      <c r="I2112">
        <f>Table1[[#This Row],[m_wies]]+Table1[[#This Row],[k_wies]]</f>
        <v>22436</v>
      </c>
      <c r="J2112" s="1">
        <f>Table1[[#This Row],[m_miasto]]*Table1[[#This Row],[wiek]]</f>
        <v>1197630</v>
      </c>
      <c r="K2112" s="1">
        <f>Table1[[#This Row],[m_miasto]]+Table1[[#This Row],[m_wies]]-Table1[[#This Row],[k_miasto]]-Table1[[#This Row],[k_wies]]</f>
        <v>-31257</v>
      </c>
      <c r="L2112" s="1" cm="1">
        <f t="array" ref="L2112">_xlfn.IFS(A2111&lt;&gt;Table1[[#This Row],[rok]],0,AND(L2111=0, Table1[[#This Row],[Column1]]&lt;0),Table1[[#This Row],[wiek]]*Table1[[#This Row],[rok]],L2111&lt;&gt;0,L2111,L2111=0,L2111)</f>
        <v>107749</v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x14ac:dyDescent="0.3">
      <c r="A2113">
        <v>2033</v>
      </c>
      <c r="B2113">
        <v>91</v>
      </c>
      <c r="C2113">
        <v>10709</v>
      </c>
      <c r="D2113">
        <v>29039</v>
      </c>
      <c r="E2113">
        <v>4698</v>
      </c>
      <c r="F2113">
        <v>14131</v>
      </c>
      <c r="G2113">
        <f>Table1[[#This Row],[m_miasto]]+Table1[[#This Row],[k_miasto]]+Table1[[#This Row],[m_wies]]+Table1[[#This Row],[k_wies]]</f>
        <v>58577</v>
      </c>
      <c r="H2113">
        <f>Table1[[#This Row],[m_miasto]]+Table1[[#This Row],[k_miasto]]</f>
        <v>39748</v>
      </c>
      <c r="I2113">
        <f>Table1[[#This Row],[m_wies]]+Table1[[#This Row],[k_wies]]</f>
        <v>18829</v>
      </c>
      <c r="J2113" s="1">
        <f>Table1[[#This Row],[m_miasto]]*Table1[[#This Row],[wiek]]</f>
        <v>974519</v>
      </c>
      <c r="K2113" s="1">
        <f>Table1[[#This Row],[m_miasto]]+Table1[[#This Row],[m_wies]]-Table1[[#This Row],[k_miasto]]-Table1[[#This Row],[k_wies]]</f>
        <v>-27763</v>
      </c>
      <c r="L2113" s="1" cm="1">
        <f t="array" ref="L2113">_xlfn.IFS(A2112&lt;&gt;Table1[[#This Row],[rok]],0,AND(L2112=0, Table1[[#This Row],[Column1]]&lt;0),Table1[[#This Row],[wiek]]*Table1[[#This Row],[rok]],L2112&lt;&gt;0,L2112,L2112=0,L2112)</f>
        <v>107749</v>
      </c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x14ac:dyDescent="0.3">
      <c r="A2114">
        <v>2033</v>
      </c>
      <c r="B2114">
        <v>92</v>
      </c>
      <c r="C2114">
        <v>9140</v>
      </c>
      <c r="D2114">
        <v>26539</v>
      </c>
      <c r="E2114">
        <v>4153</v>
      </c>
      <c r="F2114">
        <v>13002</v>
      </c>
      <c r="G2114">
        <f>Table1[[#This Row],[m_miasto]]+Table1[[#This Row],[k_miasto]]+Table1[[#This Row],[m_wies]]+Table1[[#This Row],[k_wies]]</f>
        <v>52834</v>
      </c>
      <c r="H2114">
        <f>Table1[[#This Row],[m_miasto]]+Table1[[#This Row],[k_miasto]]</f>
        <v>35679</v>
      </c>
      <c r="I2114">
        <f>Table1[[#This Row],[m_wies]]+Table1[[#This Row],[k_wies]]</f>
        <v>17155</v>
      </c>
      <c r="J2114" s="1">
        <f>Table1[[#This Row],[m_miasto]]*Table1[[#This Row],[wiek]]</f>
        <v>840880</v>
      </c>
      <c r="K2114" s="1">
        <f>Table1[[#This Row],[m_miasto]]+Table1[[#This Row],[m_wies]]-Table1[[#This Row],[k_miasto]]-Table1[[#This Row],[k_wies]]</f>
        <v>-26248</v>
      </c>
      <c r="L2114" s="1" cm="1">
        <f t="array" ref="L2114">_xlfn.IFS(A2113&lt;&gt;Table1[[#This Row],[rok]],0,AND(L2113=0, Table1[[#This Row],[Column1]]&lt;0),Table1[[#This Row],[wiek]]*Table1[[#This Row],[rok]],L2113&lt;&gt;0,L2113,L2113=0,L2113)</f>
        <v>107749</v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x14ac:dyDescent="0.3">
      <c r="A2115">
        <v>2033</v>
      </c>
      <c r="B2115">
        <v>93</v>
      </c>
      <c r="C2115">
        <v>7532</v>
      </c>
      <c r="D2115">
        <v>23277</v>
      </c>
      <c r="E2115">
        <v>3439</v>
      </c>
      <c r="F2115">
        <v>11750</v>
      </c>
      <c r="G2115">
        <f>Table1[[#This Row],[m_miasto]]+Table1[[#This Row],[k_miasto]]+Table1[[#This Row],[m_wies]]+Table1[[#This Row],[k_wies]]</f>
        <v>45998</v>
      </c>
      <c r="H2115">
        <f>Table1[[#This Row],[m_miasto]]+Table1[[#This Row],[k_miasto]]</f>
        <v>30809</v>
      </c>
      <c r="I2115">
        <f>Table1[[#This Row],[m_wies]]+Table1[[#This Row],[k_wies]]</f>
        <v>15189</v>
      </c>
      <c r="J2115" s="1">
        <f>Table1[[#This Row],[m_miasto]]*Table1[[#This Row],[wiek]]</f>
        <v>700476</v>
      </c>
      <c r="K2115" s="1">
        <f>Table1[[#This Row],[m_miasto]]+Table1[[#This Row],[m_wies]]-Table1[[#This Row],[k_miasto]]-Table1[[#This Row],[k_wies]]</f>
        <v>-24056</v>
      </c>
      <c r="L2115" s="1" cm="1">
        <f t="array" ref="L2115">_xlfn.IFS(A2114&lt;&gt;Table1[[#This Row],[rok]],0,AND(L2114=0, Table1[[#This Row],[Column1]]&lt;0),Table1[[#This Row],[wiek]]*Table1[[#This Row],[rok]],L2114&lt;&gt;0,L2114,L2114=0,L2114)</f>
        <v>107749</v>
      </c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x14ac:dyDescent="0.3">
      <c r="A2116">
        <v>2033</v>
      </c>
      <c r="B2116">
        <v>94</v>
      </c>
      <c r="C2116">
        <v>5891</v>
      </c>
      <c r="D2116">
        <v>19362</v>
      </c>
      <c r="E2116">
        <v>2651</v>
      </c>
      <c r="F2116">
        <v>9821</v>
      </c>
      <c r="G2116">
        <f>Table1[[#This Row],[m_miasto]]+Table1[[#This Row],[k_miasto]]+Table1[[#This Row],[m_wies]]+Table1[[#This Row],[k_wies]]</f>
        <v>37725</v>
      </c>
      <c r="H2116">
        <f>Table1[[#This Row],[m_miasto]]+Table1[[#This Row],[k_miasto]]</f>
        <v>25253</v>
      </c>
      <c r="I2116">
        <f>Table1[[#This Row],[m_wies]]+Table1[[#This Row],[k_wies]]</f>
        <v>12472</v>
      </c>
      <c r="J2116" s="1">
        <f>Table1[[#This Row],[m_miasto]]*Table1[[#This Row],[wiek]]</f>
        <v>553754</v>
      </c>
      <c r="K2116" s="1">
        <f>Table1[[#This Row],[m_miasto]]+Table1[[#This Row],[m_wies]]-Table1[[#This Row],[k_miasto]]-Table1[[#This Row],[k_wies]]</f>
        <v>-20641</v>
      </c>
      <c r="L2116" s="1" cm="1">
        <f t="array" ref="L2116">_xlfn.IFS(A2115&lt;&gt;Table1[[#This Row],[rok]],0,AND(L2115=0, Table1[[#This Row],[Column1]]&lt;0),Table1[[#This Row],[wiek]]*Table1[[#This Row],[rok]],L2115&lt;&gt;0,L2115,L2115=0,L2115)</f>
        <v>107749</v>
      </c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x14ac:dyDescent="0.3">
      <c r="A2117">
        <v>2033</v>
      </c>
      <c r="B2117">
        <v>95</v>
      </c>
      <c r="C2117">
        <v>4472</v>
      </c>
      <c r="D2117">
        <v>15657</v>
      </c>
      <c r="E2117">
        <v>2020</v>
      </c>
      <c r="F2117">
        <v>8015</v>
      </c>
      <c r="G2117">
        <f>Table1[[#This Row],[m_miasto]]+Table1[[#This Row],[k_miasto]]+Table1[[#This Row],[m_wies]]+Table1[[#This Row],[k_wies]]</f>
        <v>30164</v>
      </c>
      <c r="H2117">
        <f>Table1[[#This Row],[m_miasto]]+Table1[[#This Row],[k_miasto]]</f>
        <v>20129</v>
      </c>
      <c r="I2117">
        <f>Table1[[#This Row],[m_wies]]+Table1[[#This Row],[k_wies]]</f>
        <v>10035</v>
      </c>
      <c r="J2117" s="1">
        <f>Table1[[#This Row],[m_miasto]]*Table1[[#This Row],[wiek]]</f>
        <v>424840</v>
      </c>
      <c r="K2117" s="1">
        <f>Table1[[#This Row],[m_miasto]]+Table1[[#This Row],[m_wies]]-Table1[[#This Row],[k_miasto]]-Table1[[#This Row],[k_wies]]</f>
        <v>-17180</v>
      </c>
      <c r="L2117" s="1" cm="1">
        <f t="array" ref="L2117">_xlfn.IFS(A2116&lt;&gt;Table1[[#This Row],[rok]],0,AND(L2116=0, Table1[[#This Row],[Column1]]&lt;0),Table1[[#This Row],[wiek]]*Table1[[#This Row],[rok]],L2116&lt;&gt;0,L2116,L2116=0,L2116)</f>
        <v>107749</v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x14ac:dyDescent="0.3">
      <c r="A2118">
        <v>2033</v>
      </c>
      <c r="B2118">
        <v>96</v>
      </c>
      <c r="C2118">
        <v>3399</v>
      </c>
      <c r="D2118">
        <v>12475</v>
      </c>
      <c r="E2118">
        <v>1485</v>
      </c>
      <c r="F2118">
        <v>6344</v>
      </c>
      <c r="G2118">
        <f>Table1[[#This Row],[m_miasto]]+Table1[[#This Row],[k_miasto]]+Table1[[#This Row],[m_wies]]+Table1[[#This Row],[k_wies]]</f>
        <v>23703</v>
      </c>
      <c r="H2118">
        <f>Table1[[#This Row],[m_miasto]]+Table1[[#This Row],[k_miasto]]</f>
        <v>15874</v>
      </c>
      <c r="I2118">
        <f>Table1[[#This Row],[m_wies]]+Table1[[#This Row],[k_wies]]</f>
        <v>7829</v>
      </c>
      <c r="J2118" s="1">
        <f>Table1[[#This Row],[m_miasto]]*Table1[[#This Row],[wiek]]</f>
        <v>326304</v>
      </c>
      <c r="K2118" s="1">
        <f>Table1[[#This Row],[m_miasto]]+Table1[[#This Row],[m_wies]]-Table1[[#This Row],[k_miasto]]-Table1[[#This Row],[k_wies]]</f>
        <v>-13935</v>
      </c>
      <c r="L2118" s="1" cm="1">
        <f t="array" ref="L2118">_xlfn.IFS(A2117&lt;&gt;Table1[[#This Row],[rok]],0,AND(L2117=0, Table1[[#This Row],[Column1]]&lt;0),Table1[[#This Row],[wiek]]*Table1[[#This Row],[rok]],L2117&lt;&gt;0,L2117,L2117=0,L2117)</f>
        <v>107749</v>
      </c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x14ac:dyDescent="0.3">
      <c r="A2119">
        <v>2033</v>
      </c>
      <c r="B2119">
        <v>97</v>
      </c>
      <c r="C2119">
        <v>2500</v>
      </c>
      <c r="D2119">
        <v>9745</v>
      </c>
      <c r="E2119">
        <v>1061</v>
      </c>
      <c r="F2119">
        <v>4916</v>
      </c>
      <c r="G2119">
        <f>Table1[[#This Row],[m_miasto]]+Table1[[#This Row],[k_miasto]]+Table1[[#This Row],[m_wies]]+Table1[[#This Row],[k_wies]]</f>
        <v>18222</v>
      </c>
      <c r="H2119">
        <f>Table1[[#This Row],[m_miasto]]+Table1[[#This Row],[k_miasto]]</f>
        <v>12245</v>
      </c>
      <c r="I2119">
        <f>Table1[[#This Row],[m_wies]]+Table1[[#This Row],[k_wies]]</f>
        <v>5977</v>
      </c>
      <c r="J2119" s="1">
        <f>Table1[[#This Row],[m_miasto]]*Table1[[#This Row],[wiek]]</f>
        <v>242500</v>
      </c>
      <c r="K2119" s="1">
        <f>Table1[[#This Row],[m_miasto]]+Table1[[#This Row],[m_wies]]-Table1[[#This Row],[k_miasto]]-Table1[[#This Row],[k_wies]]</f>
        <v>-11100</v>
      </c>
      <c r="L2119" s="1" cm="1">
        <f t="array" ref="L2119">_xlfn.IFS(A2118&lt;&gt;Table1[[#This Row],[rok]],0,AND(L2118=0, Table1[[#This Row],[Column1]]&lt;0),Table1[[#This Row],[wiek]]*Table1[[#This Row],[rok]],L2118&lt;&gt;0,L2118,L2118=0,L2118)</f>
        <v>107749</v>
      </c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x14ac:dyDescent="0.3">
      <c r="A2120">
        <v>2033</v>
      </c>
      <c r="B2120">
        <v>98</v>
      </c>
      <c r="C2120">
        <v>1726</v>
      </c>
      <c r="D2120">
        <v>7125</v>
      </c>
      <c r="E2120">
        <v>731</v>
      </c>
      <c r="F2120">
        <v>3648</v>
      </c>
      <c r="G2120">
        <f>Table1[[#This Row],[m_miasto]]+Table1[[#This Row],[k_miasto]]+Table1[[#This Row],[m_wies]]+Table1[[#This Row],[k_wies]]</f>
        <v>13230</v>
      </c>
      <c r="H2120">
        <f>Table1[[#This Row],[m_miasto]]+Table1[[#This Row],[k_miasto]]</f>
        <v>8851</v>
      </c>
      <c r="I2120">
        <f>Table1[[#This Row],[m_wies]]+Table1[[#This Row],[k_wies]]</f>
        <v>4379</v>
      </c>
      <c r="J2120" s="1">
        <f>Table1[[#This Row],[m_miasto]]*Table1[[#This Row],[wiek]]</f>
        <v>169148</v>
      </c>
      <c r="K2120" s="1">
        <f>Table1[[#This Row],[m_miasto]]+Table1[[#This Row],[m_wies]]-Table1[[#This Row],[k_miasto]]-Table1[[#This Row],[k_wies]]</f>
        <v>-8316</v>
      </c>
      <c r="L2120" s="1" cm="1">
        <f t="array" ref="L2120">_xlfn.IFS(A2119&lt;&gt;Table1[[#This Row],[rok]],0,AND(L2119=0, Table1[[#This Row],[Column1]]&lt;0),Table1[[#This Row],[wiek]]*Table1[[#This Row],[rok]],L2119&lt;&gt;0,L2119,L2119=0,L2119)</f>
        <v>107749</v>
      </c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x14ac:dyDescent="0.3">
      <c r="A2121">
        <v>2033</v>
      </c>
      <c r="B2121">
        <v>99</v>
      </c>
      <c r="C2121">
        <v>1140</v>
      </c>
      <c r="D2121">
        <v>4982</v>
      </c>
      <c r="E2121">
        <v>480</v>
      </c>
      <c r="F2121">
        <v>2602</v>
      </c>
      <c r="G2121">
        <f>Table1[[#This Row],[m_miasto]]+Table1[[#This Row],[k_miasto]]+Table1[[#This Row],[m_wies]]+Table1[[#This Row],[k_wies]]</f>
        <v>9204</v>
      </c>
      <c r="H2121">
        <f>Table1[[#This Row],[m_miasto]]+Table1[[#This Row],[k_miasto]]</f>
        <v>6122</v>
      </c>
      <c r="I2121">
        <f>Table1[[#This Row],[m_wies]]+Table1[[#This Row],[k_wies]]</f>
        <v>3082</v>
      </c>
      <c r="J2121" s="1">
        <f>Table1[[#This Row],[m_miasto]]*Table1[[#This Row],[wiek]]</f>
        <v>112860</v>
      </c>
      <c r="K2121" s="1">
        <f>Table1[[#This Row],[m_miasto]]+Table1[[#This Row],[m_wies]]-Table1[[#This Row],[k_miasto]]-Table1[[#This Row],[k_wies]]</f>
        <v>-5964</v>
      </c>
      <c r="L2121" s="1" cm="1">
        <f t="array" ref="L2121">_xlfn.IFS(A2120&lt;&gt;Table1[[#This Row],[rok]],0,AND(L2120=0, Table1[[#This Row],[Column1]]&lt;0),Table1[[#This Row],[wiek]]*Table1[[#This Row],[rok]],L2120&lt;&gt;0,L2120,L2120=0,L2120)</f>
        <v>107749</v>
      </c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x14ac:dyDescent="0.3">
      <c r="A2122">
        <v>2033</v>
      </c>
      <c r="B2122">
        <v>100</v>
      </c>
      <c r="C2122">
        <v>2012</v>
      </c>
      <c r="D2122">
        <v>10244</v>
      </c>
      <c r="E2122">
        <v>815</v>
      </c>
      <c r="F2122">
        <v>5515</v>
      </c>
      <c r="G2122">
        <f>Table1[[#This Row],[m_miasto]]+Table1[[#This Row],[k_miasto]]+Table1[[#This Row],[m_wies]]+Table1[[#This Row],[k_wies]]</f>
        <v>18586</v>
      </c>
      <c r="H2122">
        <f>Table1[[#This Row],[m_miasto]]+Table1[[#This Row],[k_miasto]]</f>
        <v>12256</v>
      </c>
      <c r="I2122">
        <f>Table1[[#This Row],[m_wies]]+Table1[[#This Row],[k_wies]]</f>
        <v>6330</v>
      </c>
      <c r="J2122" s="1">
        <f>Table1[[#This Row],[m_miasto]]*Table1[[#This Row],[wiek]]</f>
        <v>201200</v>
      </c>
      <c r="K2122" s="1">
        <f>Table1[[#This Row],[m_miasto]]+Table1[[#This Row],[m_wies]]-Table1[[#This Row],[k_miasto]]-Table1[[#This Row],[k_wies]]</f>
        <v>-12932</v>
      </c>
      <c r="L2122" s="1" cm="1">
        <f t="array" ref="L2122">_xlfn.IFS(A2121&lt;&gt;Table1[[#This Row],[rok]],0,AND(L2121=0, Table1[[#This Row],[Column1]]&lt;0),Table1[[#This Row],[wiek]]*Table1[[#This Row],[rok]],L2121&lt;&gt;0,L2121,L2121=0,L2121)</f>
        <v>107749</v>
      </c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x14ac:dyDescent="0.3">
      <c r="A2123">
        <v>2034</v>
      </c>
      <c r="B2123">
        <v>0</v>
      </c>
      <c r="C2123">
        <v>76893</v>
      </c>
      <c r="D2123">
        <v>72499</v>
      </c>
      <c r="E2123">
        <v>65465</v>
      </c>
      <c r="F2123">
        <v>61683</v>
      </c>
      <c r="G2123">
        <f>Table1[[#This Row],[m_miasto]]+Table1[[#This Row],[k_miasto]]+Table1[[#This Row],[m_wies]]+Table1[[#This Row],[k_wies]]</f>
        <v>276540</v>
      </c>
      <c r="H2123">
        <f>Table1[[#This Row],[m_miasto]]+Table1[[#This Row],[k_miasto]]</f>
        <v>149392</v>
      </c>
      <c r="I2123">
        <f>Table1[[#This Row],[m_wies]]+Table1[[#This Row],[k_wies]]</f>
        <v>127148</v>
      </c>
      <c r="J2123" s="1">
        <f>Table1[[#This Row],[m_miasto]]*Table1[[#This Row],[wiek]]</f>
        <v>0</v>
      </c>
      <c r="K2123" s="1">
        <f>Table1[[#This Row],[m_miasto]]+Table1[[#This Row],[m_wies]]-Table1[[#This Row],[k_miasto]]-Table1[[#This Row],[k_wies]]</f>
        <v>8176</v>
      </c>
      <c r="L2123" s="1" cm="1">
        <f t="array" ref="L2123">_xlfn.IFS(A2122&lt;&gt;Table1[[#This Row],[rok]],0,AND(L2122=0, Table1[[#This Row],[Column1]]&lt;0),Table1[[#This Row],[wiek]]*Table1[[#This Row],[rok]],L2122&lt;&gt;0,L2122,L2122=0,L2122)</f>
        <v>0</v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x14ac:dyDescent="0.3">
      <c r="A2124">
        <v>2034</v>
      </c>
      <c r="B2124">
        <v>1</v>
      </c>
      <c r="C2124">
        <v>77823</v>
      </c>
      <c r="D2124">
        <v>73428</v>
      </c>
      <c r="E2124">
        <v>66144</v>
      </c>
      <c r="F2124">
        <v>62311</v>
      </c>
      <c r="G2124">
        <f>Table1[[#This Row],[m_miasto]]+Table1[[#This Row],[k_miasto]]+Table1[[#This Row],[m_wies]]+Table1[[#This Row],[k_wies]]</f>
        <v>279706</v>
      </c>
      <c r="H2124">
        <f>Table1[[#This Row],[m_miasto]]+Table1[[#This Row],[k_miasto]]</f>
        <v>151251</v>
      </c>
      <c r="I2124">
        <f>Table1[[#This Row],[m_wies]]+Table1[[#This Row],[k_wies]]</f>
        <v>128455</v>
      </c>
      <c r="J2124" s="1">
        <f>Table1[[#This Row],[m_miasto]]*Table1[[#This Row],[wiek]]</f>
        <v>77823</v>
      </c>
      <c r="K2124" s="1">
        <f>Table1[[#This Row],[m_miasto]]+Table1[[#This Row],[m_wies]]-Table1[[#This Row],[k_miasto]]-Table1[[#This Row],[k_wies]]</f>
        <v>8228</v>
      </c>
      <c r="L2124" s="1" cm="1">
        <f t="array" ref="L2124">_xlfn.IFS(A2123&lt;&gt;Table1[[#This Row],[rok]],0,AND(L2123=0, Table1[[#This Row],[Column1]]&lt;0),Table1[[#This Row],[wiek]]*Table1[[#This Row],[rok]],L2123&lt;&gt;0,L2123,L2123=0,L2123)</f>
        <v>0</v>
      </c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x14ac:dyDescent="0.3">
      <c r="A2125">
        <v>2034</v>
      </c>
      <c r="B2125">
        <v>2</v>
      </c>
      <c r="C2125">
        <v>78725</v>
      </c>
      <c r="D2125">
        <v>74322</v>
      </c>
      <c r="E2125">
        <v>66923</v>
      </c>
      <c r="F2125">
        <v>63020</v>
      </c>
      <c r="G2125">
        <f>Table1[[#This Row],[m_miasto]]+Table1[[#This Row],[k_miasto]]+Table1[[#This Row],[m_wies]]+Table1[[#This Row],[k_wies]]</f>
        <v>282990</v>
      </c>
      <c r="H2125">
        <f>Table1[[#This Row],[m_miasto]]+Table1[[#This Row],[k_miasto]]</f>
        <v>153047</v>
      </c>
      <c r="I2125">
        <f>Table1[[#This Row],[m_wies]]+Table1[[#This Row],[k_wies]]</f>
        <v>129943</v>
      </c>
      <c r="J2125" s="1">
        <f>Table1[[#This Row],[m_miasto]]*Table1[[#This Row],[wiek]]</f>
        <v>157450</v>
      </c>
      <c r="K2125" s="1">
        <f>Table1[[#This Row],[m_miasto]]+Table1[[#This Row],[m_wies]]-Table1[[#This Row],[k_miasto]]-Table1[[#This Row],[k_wies]]</f>
        <v>8306</v>
      </c>
      <c r="L2125" s="1" cm="1">
        <f t="array" ref="L2125">_xlfn.IFS(A2124&lt;&gt;Table1[[#This Row],[rok]],0,AND(L2124=0, Table1[[#This Row],[Column1]]&lt;0),Table1[[#This Row],[wiek]]*Table1[[#This Row],[rok]],L2124&lt;&gt;0,L2124,L2124=0,L2124)</f>
        <v>0</v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x14ac:dyDescent="0.3">
      <c r="A2126">
        <v>2034</v>
      </c>
      <c r="B2126">
        <v>3</v>
      </c>
      <c r="C2126">
        <v>79646</v>
      </c>
      <c r="D2126">
        <v>75232</v>
      </c>
      <c r="E2126">
        <v>67805</v>
      </c>
      <c r="F2126">
        <v>63823</v>
      </c>
      <c r="G2126">
        <f>Table1[[#This Row],[m_miasto]]+Table1[[#This Row],[k_miasto]]+Table1[[#This Row],[m_wies]]+Table1[[#This Row],[k_wies]]</f>
        <v>286506</v>
      </c>
      <c r="H2126">
        <f>Table1[[#This Row],[m_miasto]]+Table1[[#This Row],[k_miasto]]</f>
        <v>154878</v>
      </c>
      <c r="I2126">
        <f>Table1[[#This Row],[m_wies]]+Table1[[#This Row],[k_wies]]</f>
        <v>131628</v>
      </c>
      <c r="J2126" s="1">
        <f>Table1[[#This Row],[m_miasto]]*Table1[[#This Row],[wiek]]</f>
        <v>238938</v>
      </c>
      <c r="K2126" s="1">
        <f>Table1[[#This Row],[m_miasto]]+Table1[[#This Row],[m_wies]]-Table1[[#This Row],[k_miasto]]-Table1[[#This Row],[k_wies]]</f>
        <v>8396</v>
      </c>
      <c r="L2126" s="1" cm="1">
        <f t="array" ref="L2126">_xlfn.IFS(A2125&lt;&gt;Table1[[#This Row],[rok]],0,AND(L2125=0, Table1[[#This Row],[Column1]]&lt;0),Table1[[#This Row],[wiek]]*Table1[[#This Row],[rok]],L2125&lt;&gt;0,L2125,L2125=0,L2125)</f>
        <v>0</v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x14ac:dyDescent="0.3">
      <c r="A2127">
        <v>2034</v>
      </c>
      <c r="B2127">
        <v>4</v>
      </c>
      <c r="C2127">
        <v>80631</v>
      </c>
      <c r="D2127">
        <v>76186</v>
      </c>
      <c r="E2127">
        <v>68795</v>
      </c>
      <c r="F2127">
        <v>64721</v>
      </c>
      <c r="G2127">
        <f>Table1[[#This Row],[m_miasto]]+Table1[[#This Row],[k_miasto]]+Table1[[#This Row],[m_wies]]+Table1[[#This Row],[k_wies]]</f>
        <v>290333</v>
      </c>
      <c r="H2127">
        <f>Table1[[#This Row],[m_miasto]]+Table1[[#This Row],[k_miasto]]</f>
        <v>156817</v>
      </c>
      <c r="I2127">
        <f>Table1[[#This Row],[m_wies]]+Table1[[#This Row],[k_wies]]</f>
        <v>133516</v>
      </c>
      <c r="J2127" s="1">
        <f>Table1[[#This Row],[m_miasto]]*Table1[[#This Row],[wiek]]</f>
        <v>322524</v>
      </c>
      <c r="K2127" s="1">
        <f>Table1[[#This Row],[m_miasto]]+Table1[[#This Row],[m_wies]]-Table1[[#This Row],[k_miasto]]-Table1[[#This Row],[k_wies]]</f>
        <v>8519</v>
      </c>
      <c r="L2127" s="1" cm="1">
        <f t="array" ref="L2127">_xlfn.IFS(A2126&lt;&gt;Table1[[#This Row],[rok]],0,AND(L2126=0, Table1[[#This Row],[Column1]]&lt;0),Table1[[#This Row],[wiek]]*Table1[[#This Row],[rok]],L2126&lt;&gt;0,L2126,L2126=0,L2126)</f>
        <v>0</v>
      </c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x14ac:dyDescent="0.3">
      <c r="A2128">
        <v>2034</v>
      </c>
      <c r="B2128">
        <v>5</v>
      </c>
      <c r="C2128">
        <v>81703</v>
      </c>
      <c r="D2128">
        <v>77228</v>
      </c>
      <c r="E2128">
        <v>69879</v>
      </c>
      <c r="F2128">
        <v>65714</v>
      </c>
      <c r="G2128">
        <f>Table1[[#This Row],[m_miasto]]+Table1[[#This Row],[k_miasto]]+Table1[[#This Row],[m_wies]]+Table1[[#This Row],[k_wies]]</f>
        <v>294524</v>
      </c>
      <c r="H2128">
        <f>Table1[[#This Row],[m_miasto]]+Table1[[#This Row],[k_miasto]]</f>
        <v>158931</v>
      </c>
      <c r="I2128">
        <f>Table1[[#This Row],[m_wies]]+Table1[[#This Row],[k_wies]]</f>
        <v>135593</v>
      </c>
      <c r="J2128" s="1">
        <f>Table1[[#This Row],[m_miasto]]*Table1[[#This Row],[wiek]]</f>
        <v>408515</v>
      </c>
      <c r="K2128" s="1">
        <f>Table1[[#This Row],[m_miasto]]+Table1[[#This Row],[m_wies]]-Table1[[#This Row],[k_miasto]]-Table1[[#This Row],[k_wies]]</f>
        <v>8640</v>
      </c>
      <c r="L2128" s="1" cm="1">
        <f t="array" ref="L2128">_xlfn.IFS(A2127&lt;&gt;Table1[[#This Row],[rok]],0,AND(L2127=0, Table1[[#This Row],[Column1]]&lt;0),Table1[[#This Row],[wiek]]*Table1[[#This Row],[rok]],L2127&lt;&gt;0,L2127,L2127=0,L2127)</f>
        <v>0</v>
      </c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x14ac:dyDescent="0.3">
      <c r="A2129">
        <v>2034</v>
      </c>
      <c r="B2129">
        <v>6</v>
      </c>
      <c r="C2129">
        <v>82885</v>
      </c>
      <c r="D2129">
        <v>78364</v>
      </c>
      <c r="E2129">
        <v>71063</v>
      </c>
      <c r="F2129">
        <v>66803</v>
      </c>
      <c r="G2129">
        <f>Table1[[#This Row],[m_miasto]]+Table1[[#This Row],[k_miasto]]+Table1[[#This Row],[m_wies]]+Table1[[#This Row],[k_wies]]</f>
        <v>299115</v>
      </c>
      <c r="H2129">
        <f>Table1[[#This Row],[m_miasto]]+Table1[[#This Row],[k_miasto]]</f>
        <v>161249</v>
      </c>
      <c r="I2129">
        <f>Table1[[#This Row],[m_wies]]+Table1[[#This Row],[k_wies]]</f>
        <v>137866</v>
      </c>
      <c r="J2129" s="1">
        <f>Table1[[#This Row],[m_miasto]]*Table1[[#This Row],[wiek]]</f>
        <v>497310</v>
      </c>
      <c r="K2129" s="1">
        <f>Table1[[#This Row],[m_miasto]]+Table1[[#This Row],[m_wies]]-Table1[[#This Row],[k_miasto]]-Table1[[#This Row],[k_wies]]</f>
        <v>8781</v>
      </c>
      <c r="L2129" s="1" cm="1">
        <f t="array" ref="L2129">_xlfn.IFS(A2128&lt;&gt;Table1[[#This Row],[rok]],0,AND(L2128=0, Table1[[#This Row],[Column1]]&lt;0),Table1[[#This Row],[wiek]]*Table1[[#This Row],[rok]],L2128&lt;&gt;0,L2128,L2128=0,L2128)</f>
        <v>0</v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x14ac:dyDescent="0.3">
      <c r="A2130">
        <v>2034</v>
      </c>
      <c r="B2130">
        <v>7</v>
      </c>
      <c r="C2130">
        <v>84197</v>
      </c>
      <c r="D2130">
        <v>79617</v>
      </c>
      <c r="E2130">
        <v>72337</v>
      </c>
      <c r="F2130">
        <v>67982</v>
      </c>
      <c r="G2130">
        <f>Table1[[#This Row],[m_miasto]]+Table1[[#This Row],[k_miasto]]+Table1[[#This Row],[m_wies]]+Table1[[#This Row],[k_wies]]</f>
        <v>304133</v>
      </c>
      <c r="H2130">
        <f>Table1[[#This Row],[m_miasto]]+Table1[[#This Row],[k_miasto]]</f>
        <v>163814</v>
      </c>
      <c r="I2130">
        <f>Table1[[#This Row],[m_wies]]+Table1[[#This Row],[k_wies]]</f>
        <v>140319</v>
      </c>
      <c r="J2130" s="1">
        <f>Table1[[#This Row],[m_miasto]]*Table1[[#This Row],[wiek]]</f>
        <v>589379</v>
      </c>
      <c r="K2130" s="1">
        <f>Table1[[#This Row],[m_miasto]]+Table1[[#This Row],[m_wies]]-Table1[[#This Row],[k_miasto]]-Table1[[#This Row],[k_wies]]</f>
        <v>8935</v>
      </c>
      <c r="L2130" s="1" cm="1">
        <f t="array" ref="L2130">_xlfn.IFS(A2129&lt;&gt;Table1[[#This Row],[rok]],0,AND(L2129=0, Table1[[#This Row],[Column1]]&lt;0),Table1[[#This Row],[wiek]]*Table1[[#This Row],[rok]],L2129&lt;&gt;0,L2129,L2129=0,L2129)</f>
        <v>0</v>
      </c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x14ac:dyDescent="0.3">
      <c r="A2131">
        <v>2034</v>
      </c>
      <c r="B2131">
        <v>8</v>
      </c>
      <c r="C2131">
        <v>85625</v>
      </c>
      <c r="D2131">
        <v>80981</v>
      </c>
      <c r="E2131">
        <v>73696</v>
      </c>
      <c r="F2131">
        <v>69245</v>
      </c>
      <c r="G2131">
        <f>Table1[[#This Row],[m_miasto]]+Table1[[#This Row],[k_miasto]]+Table1[[#This Row],[m_wies]]+Table1[[#This Row],[k_wies]]</f>
        <v>309547</v>
      </c>
      <c r="H2131">
        <f>Table1[[#This Row],[m_miasto]]+Table1[[#This Row],[k_miasto]]</f>
        <v>166606</v>
      </c>
      <c r="I2131">
        <f>Table1[[#This Row],[m_wies]]+Table1[[#This Row],[k_wies]]</f>
        <v>142941</v>
      </c>
      <c r="J2131" s="1">
        <f>Table1[[#This Row],[m_miasto]]*Table1[[#This Row],[wiek]]</f>
        <v>685000</v>
      </c>
      <c r="K2131" s="1">
        <f>Table1[[#This Row],[m_miasto]]+Table1[[#This Row],[m_wies]]-Table1[[#This Row],[k_miasto]]-Table1[[#This Row],[k_wies]]</f>
        <v>9095</v>
      </c>
      <c r="L2131" s="1" cm="1">
        <f t="array" ref="L2131">_xlfn.IFS(A2130&lt;&gt;Table1[[#This Row],[rok]],0,AND(L2130=0, Table1[[#This Row],[Column1]]&lt;0),Table1[[#This Row],[wiek]]*Table1[[#This Row],[rok]],L2130&lt;&gt;0,L2130,L2130=0,L2130)</f>
        <v>0</v>
      </c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x14ac:dyDescent="0.3">
      <c r="A2132">
        <v>2034</v>
      </c>
      <c r="B2132">
        <v>9</v>
      </c>
      <c r="C2132">
        <v>87156</v>
      </c>
      <c r="D2132">
        <v>82441</v>
      </c>
      <c r="E2132">
        <v>75111</v>
      </c>
      <c r="F2132">
        <v>70567</v>
      </c>
      <c r="G2132">
        <f>Table1[[#This Row],[m_miasto]]+Table1[[#This Row],[k_miasto]]+Table1[[#This Row],[m_wies]]+Table1[[#This Row],[k_wies]]</f>
        <v>315275</v>
      </c>
      <c r="H2132">
        <f>Table1[[#This Row],[m_miasto]]+Table1[[#This Row],[k_miasto]]</f>
        <v>169597</v>
      </c>
      <c r="I2132">
        <f>Table1[[#This Row],[m_wies]]+Table1[[#This Row],[k_wies]]</f>
        <v>145678</v>
      </c>
      <c r="J2132" s="1">
        <f>Table1[[#This Row],[m_miasto]]*Table1[[#This Row],[wiek]]</f>
        <v>784404</v>
      </c>
      <c r="K2132" s="1">
        <f>Table1[[#This Row],[m_miasto]]+Table1[[#This Row],[m_wies]]-Table1[[#This Row],[k_miasto]]-Table1[[#This Row],[k_wies]]</f>
        <v>9259</v>
      </c>
      <c r="L2132" s="1" cm="1">
        <f t="array" ref="L2132">_xlfn.IFS(A2131&lt;&gt;Table1[[#This Row],[rok]],0,AND(L2131=0, Table1[[#This Row],[Column1]]&lt;0),Table1[[#This Row],[wiek]]*Table1[[#This Row],[rok]],L2131&lt;&gt;0,L2131,L2131=0,L2131)</f>
        <v>0</v>
      </c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x14ac:dyDescent="0.3">
      <c r="A2133">
        <v>2034</v>
      </c>
      <c r="B2133">
        <v>10</v>
      </c>
      <c r="C2133">
        <v>88743</v>
      </c>
      <c r="D2133">
        <v>83953</v>
      </c>
      <c r="E2133">
        <v>76551</v>
      </c>
      <c r="F2133">
        <v>71926</v>
      </c>
      <c r="G2133">
        <f>Table1[[#This Row],[m_miasto]]+Table1[[#This Row],[k_miasto]]+Table1[[#This Row],[m_wies]]+Table1[[#This Row],[k_wies]]</f>
        <v>321173</v>
      </c>
      <c r="H2133">
        <f>Table1[[#This Row],[m_miasto]]+Table1[[#This Row],[k_miasto]]</f>
        <v>172696</v>
      </c>
      <c r="I2133">
        <f>Table1[[#This Row],[m_wies]]+Table1[[#This Row],[k_wies]]</f>
        <v>148477</v>
      </c>
      <c r="J2133" s="1">
        <f>Table1[[#This Row],[m_miasto]]*Table1[[#This Row],[wiek]]</f>
        <v>887430</v>
      </c>
      <c r="K2133" s="1">
        <f>Table1[[#This Row],[m_miasto]]+Table1[[#This Row],[m_wies]]-Table1[[#This Row],[k_miasto]]-Table1[[#This Row],[k_wies]]</f>
        <v>9415</v>
      </c>
      <c r="L2133" s="1" cm="1">
        <f t="array" ref="L2133">_xlfn.IFS(A2132&lt;&gt;Table1[[#This Row],[rok]],0,AND(L2132=0, Table1[[#This Row],[Column1]]&lt;0),Table1[[#This Row],[wiek]]*Table1[[#This Row],[rok]],L2132&lt;&gt;0,L2132,L2132=0,L2132)</f>
        <v>0</v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x14ac:dyDescent="0.3">
      <c r="A2134">
        <v>2034</v>
      </c>
      <c r="B2134">
        <v>11</v>
      </c>
      <c r="C2134">
        <v>90318</v>
      </c>
      <c r="D2134">
        <v>85447</v>
      </c>
      <c r="E2134">
        <v>77977</v>
      </c>
      <c r="F2134">
        <v>73275</v>
      </c>
      <c r="G2134">
        <f>Table1[[#This Row],[m_miasto]]+Table1[[#This Row],[k_miasto]]+Table1[[#This Row],[m_wies]]+Table1[[#This Row],[k_wies]]</f>
        <v>327017</v>
      </c>
      <c r="H2134">
        <f>Table1[[#This Row],[m_miasto]]+Table1[[#This Row],[k_miasto]]</f>
        <v>175765</v>
      </c>
      <c r="I2134">
        <f>Table1[[#This Row],[m_wies]]+Table1[[#This Row],[k_wies]]</f>
        <v>151252</v>
      </c>
      <c r="J2134" s="1">
        <f>Table1[[#This Row],[m_miasto]]*Table1[[#This Row],[wiek]]</f>
        <v>993498</v>
      </c>
      <c r="K2134" s="1">
        <f>Table1[[#This Row],[m_miasto]]+Table1[[#This Row],[m_wies]]-Table1[[#This Row],[k_miasto]]-Table1[[#This Row],[k_wies]]</f>
        <v>9573</v>
      </c>
      <c r="L2134" s="1" cm="1">
        <f t="array" ref="L2134">_xlfn.IFS(A2133&lt;&gt;Table1[[#This Row],[rok]],0,AND(L2133=0, Table1[[#This Row],[Column1]]&lt;0),Table1[[#This Row],[wiek]]*Table1[[#This Row],[rok]],L2133&lt;&gt;0,L2133,L2133=0,L2133)</f>
        <v>0</v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x14ac:dyDescent="0.3">
      <c r="A2135">
        <v>2034</v>
      </c>
      <c r="B2135">
        <v>12</v>
      </c>
      <c r="C2135">
        <v>91773</v>
      </c>
      <c r="D2135">
        <v>86833</v>
      </c>
      <c r="E2135">
        <v>79316</v>
      </c>
      <c r="F2135">
        <v>74549</v>
      </c>
      <c r="G2135">
        <f>Table1[[#This Row],[m_miasto]]+Table1[[#This Row],[k_miasto]]+Table1[[#This Row],[m_wies]]+Table1[[#This Row],[k_wies]]</f>
        <v>332471</v>
      </c>
      <c r="H2135">
        <f>Table1[[#This Row],[m_miasto]]+Table1[[#This Row],[k_miasto]]</f>
        <v>178606</v>
      </c>
      <c r="I2135">
        <f>Table1[[#This Row],[m_wies]]+Table1[[#This Row],[k_wies]]</f>
        <v>153865</v>
      </c>
      <c r="J2135" s="1">
        <f>Table1[[#This Row],[m_miasto]]*Table1[[#This Row],[wiek]]</f>
        <v>1101276</v>
      </c>
      <c r="K2135" s="1">
        <f>Table1[[#This Row],[m_miasto]]+Table1[[#This Row],[m_wies]]-Table1[[#This Row],[k_miasto]]-Table1[[#This Row],[k_wies]]</f>
        <v>9707</v>
      </c>
      <c r="L2135" s="1" cm="1">
        <f t="array" ref="L2135">_xlfn.IFS(A2134&lt;&gt;Table1[[#This Row],[rok]],0,AND(L2134=0, Table1[[#This Row],[Column1]]&lt;0),Table1[[#This Row],[wiek]]*Table1[[#This Row],[rok]],L2134&lt;&gt;0,L2134,L2134=0,L2134)</f>
        <v>0</v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x14ac:dyDescent="0.3">
      <c r="A2136">
        <v>2034</v>
      </c>
      <c r="B2136">
        <v>13</v>
      </c>
      <c r="C2136">
        <v>93096</v>
      </c>
      <c r="D2136">
        <v>88099</v>
      </c>
      <c r="E2136">
        <v>80487</v>
      </c>
      <c r="F2136">
        <v>75675</v>
      </c>
      <c r="G2136">
        <f>Table1[[#This Row],[m_miasto]]+Table1[[#This Row],[k_miasto]]+Table1[[#This Row],[m_wies]]+Table1[[#This Row],[k_wies]]</f>
        <v>337357</v>
      </c>
      <c r="H2136">
        <f>Table1[[#This Row],[m_miasto]]+Table1[[#This Row],[k_miasto]]</f>
        <v>181195</v>
      </c>
      <c r="I2136">
        <f>Table1[[#This Row],[m_wies]]+Table1[[#This Row],[k_wies]]</f>
        <v>156162</v>
      </c>
      <c r="J2136" s="1">
        <f>Table1[[#This Row],[m_miasto]]*Table1[[#This Row],[wiek]]</f>
        <v>1210248</v>
      </c>
      <c r="K2136" s="1">
        <f>Table1[[#This Row],[m_miasto]]+Table1[[#This Row],[m_wies]]-Table1[[#This Row],[k_miasto]]-Table1[[#This Row],[k_wies]]</f>
        <v>9809</v>
      </c>
      <c r="L2136" s="1" cm="1">
        <f t="array" ref="L2136">_xlfn.IFS(A2135&lt;&gt;Table1[[#This Row],[rok]],0,AND(L2135=0, Table1[[#This Row],[Column1]]&lt;0),Table1[[#This Row],[wiek]]*Table1[[#This Row],[rok]],L2135&lt;&gt;0,L2135,L2135=0,L2135)</f>
        <v>0</v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x14ac:dyDescent="0.3">
      <c r="A2137">
        <v>2034</v>
      </c>
      <c r="B2137">
        <v>14</v>
      </c>
      <c r="C2137">
        <v>94245</v>
      </c>
      <c r="D2137">
        <v>89210</v>
      </c>
      <c r="E2137">
        <v>81407</v>
      </c>
      <c r="F2137">
        <v>76554</v>
      </c>
      <c r="G2137">
        <f>Table1[[#This Row],[m_miasto]]+Table1[[#This Row],[k_miasto]]+Table1[[#This Row],[m_wies]]+Table1[[#This Row],[k_wies]]</f>
        <v>341416</v>
      </c>
      <c r="H2137">
        <f>Table1[[#This Row],[m_miasto]]+Table1[[#This Row],[k_miasto]]</f>
        <v>183455</v>
      </c>
      <c r="I2137">
        <f>Table1[[#This Row],[m_wies]]+Table1[[#This Row],[k_wies]]</f>
        <v>157961</v>
      </c>
      <c r="J2137" s="1">
        <f>Table1[[#This Row],[m_miasto]]*Table1[[#This Row],[wiek]]</f>
        <v>1319430</v>
      </c>
      <c r="K2137" s="1">
        <f>Table1[[#This Row],[m_miasto]]+Table1[[#This Row],[m_wies]]-Table1[[#This Row],[k_miasto]]-Table1[[#This Row],[k_wies]]</f>
        <v>9888</v>
      </c>
      <c r="L2137" s="1" cm="1">
        <f t="array" ref="L2137">_xlfn.IFS(A2136&lt;&gt;Table1[[#This Row],[rok]],0,AND(L2136=0, Table1[[#This Row],[Column1]]&lt;0),Table1[[#This Row],[wiek]]*Table1[[#This Row],[rok]],L2136&lt;&gt;0,L2136,L2136=0,L2136)</f>
        <v>0</v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x14ac:dyDescent="0.3">
      <c r="A2138">
        <v>2034</v>
      </c>
      <c r="B2138">
        <v>15</v>
      </c>
      <c r="C2138">
        <v>95117</v>
      </c>
      <c r="D2138">
        <v>90079</v>
      </c>
      <c r="E2138">
        <v>82016</v>
      </c>
      <c r="F2138">
        <v>77147</v>
      </c>
      <c r="G2138">
        <f>Table1[[#This Row],[m_miasto]]+Table1[[#This Row],[k_miasto]]+Table1[[#This Row],[m_wies]]+Table1[[#This Row],[k_wies]]</f>
        <v>344359</v>
      </c>
      <c r="H2138">
        <f>Table1[[#This Row],[m_miasto]]+Table1[[#This Row],[k_miasto]]</f>
        <v>185196</v>
      </c>
      <c r="I2138">
        <f>Table1[[#This Row],[m_wies]]+Table1[[#This Row],[k_wies]]</f>
        <v>159163</v>
      </c>
      <c r="J2138" s="1">
        <f>Table1[[#This Row],[m_miasto]]*Table1[[#This Row],[wiek]]</f>
        <v>1426755</v>
      </c>
      <c r="K2138" s="1">
        <f>Table1[[#This Row],[m_miasto]]+Table1[[#This Row],[m_wies]]-Table1[[#This Row],[k_miasto]]-Table1[[#This Row],[k_wies]]</f>
        <v>9907</v>
      </c>
      <c r="L2138" s="1" cm="1">
        <f t="array" ref="L2138">_xlfn.IFS(A2137&lt;&gt;Table1[[#This Row],[rok]],0,AND(L2137=0, Table1[[#This Row],[Column1]]&lt;0),Table1[[#This Row],[wiek]]*Table1[[#This Row],[rok]],L2137&lt;&gt;0,L2137,L2137=0,L2137)</f>
        <v>0</v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x14ac:dyDescent="0.3">
      <c r="A2139">
        <v>2034</v>
      </c>
      <c r="B2139">
        <v>16</v>
      </c>
      <c r="C2139">
        <v>95733</v>
      </c>
      <c r="D2139">
        <v>90724</v>
      </c>
      <c r="E2139">
        <v>82371</v>
      </c>
      <c r="F2139">
        <v>77484</v>
      </c>
      <c r="G2139">
        <f>Table1[[#This Row],[m_miasto]]+Table1[[#This Row],[k_miasto]]+Table1[[#This Row],[m_wies]]+Table1[[#This Row],[k_wies]]</f>
        <v>346312</v>
      </c>
      <c r="H2139">
        <f>Table1[[#This Row],[m_miasto]]+Table1[[#This Row],[k_miasto]]</f>
        <v>186457</v>
      </c>
      <c r="I2139">
        <f>Table1[[#This Row],[m_wies]]+Table1[[#This Row],[k_wies]]</f>
        <v>159855</v>
      </c>
      <c r="J2139" s="1">
        <f>Table1[[#This Row],[m_miasto]]*Table1[[#This Row],[wiek]]</f>
        <v>1531728</v>
      </c>
      <c r="K2139" s="1">
        <f>Table1[[#This Row],[m_miasto]]+Table1[[#This Row],[m_wies]]-Table1[[#This Row],[k_miasto]]-Table1[[#This Row],[k_wies]]</f>
        <v>9896</v>
      </c>
      <c r="L2139" s="1" cm="1">
        <f t="array" ref="L2139">_xlfn.IFS(A2138&lt;&gt;Table1[[#This Row],[rok]],0,AND(L2138=0, Table1[[#This Row],[Column1]]&lt;0),Table1[[#This Row],[wiek]]*Table1[[#This Row],[rok]],L2138&lt;&gt;0,L2138,L2138=0,L2138)</f>
        <v>0</v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x14ac:dyDescent="0.3">
      <c r="A2140">
        <v>2034</v>
      </c>
      <c r="B2140">
        <v>17</v>
      </c>
      <c r="C2140">
        <v>95749</v>
      </c>
      <c r="D2140">
        <v>90833</v>
      </c>
      <c r="E2140">
        <v>82624</v>
      </c>
      <c r="F2140">
        <v>77703</v>
      </c>
      <c r="G2140">
        <f>Table1[[#This Row],[m_miasto]]+Table1[[#This Row],[k_miasto]]+Table1[[#This Row],[m_wies]]+Table1[[#This Row],[k_wies]]</f>
        <v>346909</v>
      </c>
      <c r="H2140">
        <f>Table1[[#This Row],[m_miasto]]+Table1[[#This Row],[k_miasto]]</f>
        <v>186582</v>
      </c>
      <c r="I2140">
        <f>Table1[[#This Row],[m_wies]]+Table1[[#This Row],[k_wies]]</f>
        <v>160327</v>
      </c>
      <c r="J2140" s="1">
        <f>Table1[[#This Row],[m_miasto]]*Table1[[#This Row],[wiek]]</f>
        <v>1627733</v>
      </c>
      <c r="K2140" s="1">
        <f>Table1[[#This Row],[m_miasto]]+Table1[[#This Row],[m_wies]]-Table1[[#This Row],[k_miasto]]-Table1[[#This Row],[k_wies]]</f>
        <v>9837</v>
      </c>
      <c r="L2140" s="1" cm="1">
        <f t="array" ref="L2140">_xlfn.IFS(A2139&lt;&gt;Table1[[#This Row],[rok]],0,AND(L2139=0, Table1[[#This Row],[Column1]]&lt;0),Table1[[#This Row],[wiek]]*Table1[[#This Row],[rok]],L2139&lt;&gt;0,L2139,L2139=0,L2139)</f>
        <v>0</v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x14ac:dyDescent="0.3">
      <c r="A2141">
        <v>2034</v>
      </c>
      <c r="B2141">
        <v>18</v>
      </c>
      <c r="C2141">
        <v>96477</v>
      </c>
      <c r="D2141">
        <v>91657</v>
      </c>
      <c r="E2141">
        <v>83122</v>
      </c>
      <c r="F2141">
        <v>78128</v>
      </c>
      <c r="G2141">
        <f>Table1[[#This Row],[m_miasto]]+Table1[[#This Row],[k_miasto]]+Table1[[#This Row],[m_wies]]+Table1[[#This Row],[k_wies]]</f>
        <v>349384</v>
      </c>
      <c r="H2141">
        <f>Table1[[#This Row],[m_miasto]]+Table1[[#This Row],[k_miasto]]</f>
        <v>188134</v>
      </c>
      <c r="I2141">
        <f>Table1[[#This Row],[m_wies]]+Table1[[#This Row],[k_wies]]</f>
        <v>161250</v>
      </c>
      <c r="J2141" s="1">
        <f>Table1[[#This Row],[m_miasto]]*Table1[[#This Row],[wiek]]</f>
        <v>1736586</v>
      </c>
      <c r="K2141" s="1">
        <f>Table1[[#This Row],[m_miasto]]+Table1[[#This Row],[m_wies]]-Table1[[#This Row],[k_miasto]]-Table1[[#This Row],[k_wies]]</f>
        <v>9814</v>
      </c>
      <c r="L2141" s="1" cm="1">
        <f t="array" ref="L2141">_xlfn.IFS(A2140&lt;&gt;Table1[[#This Row],[rok]],0,AND(L2140=0, Table1[[#This Row],[Column1]]&lt;0),Table1[[#This Row],[wiek]]*Table1[[#This Row],[rok]],L2140&lt;&gt;0,L2140,L2140=0,L2140)</f>
        <v>0</v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x14ac:dyDescent="0.3">
      <c r="A2142">
        <v>2034</v>
      </c>
      <c r="B2142">
        <v>19</v>
      </c>
      <c r="C2142">
        <v>97962</v>
      </c>
      <c r="D2142">
        <v>93221</v>
      </c>
      <c r="E2142">
        <v>83976</v>
      </c>
      <c r="F2142">
        <v>78859</v>
      </c>
      <c r="G2142">
        <f>Table1[[#This Row],[m_miasto]]+Table1[[#This Row],[k_miasto]]+Table1[[#This Row],[m_wies]]+Table1[[#This Row],[k_wies]]</f>
        <v>354018</v>
      </c>
      <c r="H2142">
        <f>Table1[[#This Row],[m_miasto]]+Table1[[#This Row],[k_miasto]]</f>
        <v>191183</v>
      </c>
      <c r="I2142">
        <f>Table1[[#This Row],[m_wies]]+Table1[[#This Row],[k_wies]]</f>
        <v>162835</v>
      </c>
      <c r="J2142" s="1">
        <f>Table1[[#This Row],[m_miasto]]*Table1[[#This Row],[wiek]]</f>
        <v>1861278</v>
      </c>
      <c r="K2142" s="1">
        <f>Table1[[#This Row],[m_miasto]]+Table1[[#This Row],[m_wies]]-Table1[[#This Row],[k_miasto]]-Table1[[#This Row],[k_wies]]</f>
        <v>9858</v>
      </c>
      <c r="L2142" s="1" cm="1">
        <f t="array" ref="L2142">_xlfn.IFS(A2141&lt;&gt;Table1[[#This Row],[rok]],0,AND(L2141=0, Table1[[#This Row],[Column1]]&lt;0),Table1[[#This Row],[wiek]]*Table1[[#This Row],[rok]],L2141&lt;&gt;0,L2141,L2141=0,L2141)</f>
        <v>0</v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x14ac:dyDescent="0.3">
      <c r="A2143">
        <v>2034</v>
      </c>
      <c r="B2143">
        <v>20</v>
      </c>
      <c r="C2143">
        <v>99915</v>
      </c>
      <c r="D2143">
        <v>95254</v>
      </c>
      <c r="E2143">
        <v>85075</v>
      </c>
      <c r="F2143">
        <v>79790</v>
      </c>
      <c r="G2143">
        <f>Table1[[#This Row],[m_miasto]]+Table1[[#This Row],[k_miasto]]+Table1[[#This Row],[m_wies]]+Table1[[#This Row],[k_wies]]</f>
        <v>360034</v>
      </c>
      <c r="H2143">
        <f>Table1[[#This Row],[m_miasto]]+Table1[[#This Row],[k_miasto]]</f>
        <v>195169</v>
      </c>
      <c r="I2143">
        <f>Table1[[#This Row],[m_wies]]+Table1[[#This Row],[k_wies]]</f>
        <v>164865</v>
      </c>
      <c r="J2143" s="1">
        <f>Table1[[#This Row],[m_miasto]]*Table1[[#This Row],[wiek]]</f>
        <v>1998300</v>
      </c>
      <c r="K2143" s="1">
        <f>Table1[[#This Row],[m_miasto]]+Table1[[#This Row],[m_wies]]-Table1[[#This Row],[k_miasto]]-Table1[[#This Row],[k_wies]]</f>
        <v>9946</v>
      </c>
      <c r="L2143" s="1" cm="1">
        <f t="array" ref="L2143">_xlfn.IFS(A2142&lt;&gt;Table1[[#This Row],[rok]],0,AND(L2142=0, Table1[[#This Row],[Column1]]&lt;0),Table1[[#This Row],[wiek]]*Table1[[#This Row],[rok]],L2142&lt;&gt;0,L2142,L2142=0,L2142)</f>
        <v>0</v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x14ac:dyDescent="0.3">
      <c r="A2144">
        <v>2034</v>
      </c>
      <c r="B2144">
        <v>21</v>
      </c>
      <c r="C2144">
        <v>100528</v>
      </c>
      <c r="D2144">
        <v>96268</v>
      </c>
      <c r="E2144">
        <v>83872</v>
      </c>
      <c r="F2144">
        <v>79139</v>
      </c>
      <c r="G2144">
        <f>Table1[[#This Row],[m_miasto]]+Table1[[#This Row],[k_miasto]]+Table1[[#This Row],[m_wies]]+Table1[[#This Row],[k_wies]]</f>
        <v>359807</v>
      </c>
      <c r="H2144">
        <f>Table1[[#This Row],[m_miasto]]+Table1[[#This Row],[k_miasto]]</f>
        <v>196796</v>
      </c>
      <c r="I2144">
        <f>Table1[[#This Row],[m_wies]]+Table1[[#This Row],[k_wies]]</f>
        <v>163011</v>
      </c>
      <c r="J2144" s="1">
        <f>Table1[[#This Row],[m_miasto]]*Table1[[#This Row],[wiek]]</f>
        <v>2111088</v>
      </c>
      <c r="K2144" s="1">
        <f>Table1[[#This Row],[m_miasto]]+Table1[[#This Row],[m_wies]]-Table1[[#This Row],[k_miasto]]-Table1[[#This Row],[k_wies]]</f>
        <v>8993</v>
      </c>
      <c r="L2144" s="1" cm="1">
        <f t="array" ref="L2144">_xlfn.IFS(A2143&lt;&gt;Table1[[#This Row],[rok]],0,AND(L2143=0, Table1[[#This Row],[Column1]]&lt;0),Table1[[#This Row],[wiek]]*Table1[[#This Row],[rok]],L2143&lt;&gt;0,L2143,L2143=0,L2143)</f>
        <v>0</v>
      </c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x14ac:dyDescent="0.3">
      <c r="A2145">
        <v>2034</v>
      </c>
      <c r="B2145">
        <v>22</v>
      </c>
      <c r="C2145">
        <v>108483</v>
      </c>
      <c r="D2145">
        <v>103733</v>
      </c>
      <c r="E2145">
        <v>90155</v>
      </c>
      <c r="F2145">
        <v>84463</v>
      </c>
      <c r="G2145">
        <f>Table1[[#This Row],[m_miasto]]+Table1[[#This Row],[k_miasto]]+Table1[[#This Row],[m_wies]]+Table1[[#This Row],[k_wies]]</f>
        <v>386834</v>
      </c>
      <c r="H2145">
        <f>Table1[[#This Row],[m_miasto]]+Table1[[#This Row],[k_miasto]]</f>
        <v>212216</v>
      </c>
      <c r="I2145">
        <f>Table1[[#This Row],[m_wies]]+Table1[[#This Row],[k_wies]]</f>
        <v>174618</v>
      </c>
      <c r="J2145" s="1">
        <f>Table1[[#This Row],[m_miasto]]*Table1[[#This Row],[wiek]]</f>
        <v>2386626</v>
      </c>
      <c r="K2145" s="1">
        <f>Table1[[#This Row],[m_miasto]]+Table1[[#This Row],[m_wies]]-Table1[[#This Row],[k_miasto]]-Table1[[#This Row],[k_wies]]</f>
        <v>10442</v>
      </c>
      <c r="L2145" s="1" cm="1">
        <f t="array" ref="L2145">_xlfn.IFS(A2144&lt;&gt;Table1[[#This Row],[rok]],0,AND(L2144=0, Table1[[#This Row],[Column1]]&lt;0),Table1[[#This Row],[wiek]]*Table1[[#This Row],[rok]],L2144&lt;&gt;0,L2144,L2144=0,L2144)</f>
        <v>0</v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x14ac:dyDescent="0.3">
      <c r="A2146">
        <v>2034</v>
      </c>
      <c r="B2146">
        <v>23</v>
      </c>
      <c r="C2146">
        <v>110863</v>
      </c>
      <c r="D2146">
        <v>105951</v>
      </c>
      <c r="E2146">
        <v>91399</v>
      </c>
      <c r="F2146">
        <v>85678</v>
      </c>
      <c r="G2146">
        <f>Table1[[#This Row],[m_miasto]]+Table1[[#This Row],[k_miasto]]+Table1[[#This Row],[m_wies]]+Table1[[#This Row],[k_wies]]</f>
        <v>393891</v>
      </c>
      <c r="H2146">
        <f>Table1[[#This Row],[m_miasto]]+Table1[[#This Row],[k_miasto]]</f>
        <v>216814</v>
      </c>
      <c r="I2146">
        <f>Table1[[#This Row],[m_wies]]+Table1[[#This Row],[k_wies]]</f>
        <v>177077</v>
      </c>
      <c r="J2146" s="1">
        <f>Table1[[#This Row],[m_miasto]]*Table1[[#This Row],[wiek]]</f>
        <v>2549849</v>
      </c>
      <c r="K2146" s="1">
        <f>Table1[[#This Row],[m_miasto]]+Table1[[#This Row],[m_wies]]-Table1[[#This Row],[k_miasto]]-Table1[[#This Row],[k_wies]]</f>
        <v>10633</v>
      </c>
      <c r="L2146" s="1" cm="1">
        <f t="array" ref="L2146">_xlfn.IFS(A2145&lt;&gt;Table1[[#This Row],[rok]],0,AND(L2145=0, Table1[[#This Row],[Column1]]&lt;0),Table1[[#This Row],[wiek]]*Table1[[#This Row],[rok]],L2145&lt;&gt;0,L2145,L2145=0,L2145)</f>
        <v>0</v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x14ac:dyDescent="0.3">
      <c r="A2147">
        <v>2034</v>
      </c>
      <c r="B2147">
        <v>24</v>
      </c>
      <c r="C2147">
        <v>115914</v>
      </c>
      <c r="D2147">
        <v>111548</v>
      </c>
      <c r="E2147">
        <v>94995</v>
      </c>
      <c r="F2147">
        <v>88618</v>
      </c>
      <c r="G2147">
        <f>Table1[[#This Row],[m_miasto]]+Table1[[#This Row],[k_miasto]]+Table1[[#This Row],[m_wies]]+Table1[[#This Row],[k_wies]]</f>
        <v>411075</v>
      </c>
      <c r="H2147">
        <f>Table1[[#This Row],[m_miasto]]+Table1[[#This Row],[k_miasto]]</f>
        <v>227462</v>
      </c>
      <c r="I2147">
        <f>Table1[[#This Row],[m_wies]]+Table1[[#This Row],[k_wies]]</f>
        <v>183613</v>
      </c>
      <c r="J2147" s="1">
        <f>Table1[[#This Row],[m_miasto]]*Table1[[#This Row],[wiek]]</f>
        <v>2781936</v>
      </c>
      <c r="K2147" s="1">
        <f>Table1[[#This Row],[m_miasto]]+Table1[[#This Row],[m_wies]]-Table1[[#This Row],[k_miasto]]-Table1[[#This Row],[k_wies]]</f>
        <v>10743</v>
      </c>
      <c r="L2147" s="1" cm="1">
        <f t="array" ref="L2147">_xlfn.IFS(A2146&lt;&gt;Table1[[#This Row],[rok]],0,AND(L2146=0, Table1[[#This Row],[Column1]]&lt;0),Table1[[#This Row],[wiek]]*Table1[[#This Row],[rok]],L2146&lt;&gt;0,L2146,L2146=0,L2146)</f>
        <v>0</v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x14ac:dyDescent="0.3">
      <c r="A2148">
        <v>2034</v>
      </c>
      <c r="B2148">
        <v>25</v>
      </c>
      <c r="C2148">
        <v>120829</v>
      </c>
      <c r="D2148">
        <v>117195</v>
      </c>
      <c r="E2148">
        <v>98942</v>
      </c>
      <c r="F2148">
        <v>92784</v>
      </c>
      <c r="G2148">
        <f>Table1[[#This Row],[m_miasto]]+Table1[[#This Row],[k_miasto]]+Table1[[#This Row],[m_wies]]+Table1[[#This Row],[k_wies]]</f>
        <v>429750</v>
      </c>
      <c r="H2148">
        <f>Table1[[#This Row],[m_miasto]]+Table1[[#This Row],[k_miasto]]</f>
        <v>238024</v>
      </c>
      <c r="I2148">
        <f>Table1[[#This Row],[m_wies]]+Table1[[#This Row],[k_wies]]</f>
        <v>191726</v>
      </c>
      <c r="J2148" s="1">
        <f>Table1[[#This Row],[m_miasto]]*Table1[[#This Row],[wiek]]</f>
        <v>3020725</v>
      </c>
      <c r="K2148" s="1">
        <f>Table1[[#This Row],[m_miasto]]+Table1[[#This Row],[m_wies]]-Table1[[#This Row],[k_miasto]]-Table1[[#This Row],[k_wies]]</f>
        <v>9792</v>
      </c>
      <c r="L2148" s="1" cm="1">
        <f t="array" ref="L2148">_xlfn.IFS(A2147&lt;&gt;Table1[[#This Row],[rok]],0,AND(L2147=0, Table1[[#This Row],[Column1]]&lt;0),Table1[[#This Row],[wiek]]*Table1[[#This Row],[rok]],L2147&lt;&gt;0,L2147,L2147=0,L2147)</f>
        <v>0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x14ac:dyDescent="0.3">
      <c r="A2149">
        <v>2034</v>
      </c>
      <c r="B2149">
        <v>26</v>
      </c>
      <c r="C2149">
        <v>119885</v>
      </c>
      <c r="D2149">
        <v>116936</v>
      </c>
      <c r="E2149">
        <v>98925</v>
      </c>
      <c r="F2149">
        <v>92016</v>
      </c>
      <c r="G2149">
        <f>Table1[[#This Row],[m_miasto]]+Table1[[#This Row],[k_miasto]]+Table1[[#This Row],[m_wies]]+Table1[[#This Row],[k_wies]]</f>
        <v>427762</v>
      </c>
      <c r="H2149">
        <f>Table1[[#This Row],[m_miasto]]+Table1[[#This Row],[k_miasto]]</f>
        <v>236821</v>
      </c>
      <c r="I2149">
        <f>Table1[[#This Row],[m_wies]]+Table1[[#This Row],[k_wies]]</f>
        <v>190941</v>
      </c>
      <c r="J2149" s="1">
        <f>Table1[[#This Row],[m_miasto]]*Table1[[#This Row],[wiek]]</f>
        <v>3117010</v>
      </c>
      <c r="K2149" s="1">
        <f>Table1[[#This Row],[m_miasto]]+Table1[[#This Row],[m_wies]]-Table1[[#This Row],[k_miasto]]-Table1[[#This Row],[k_wies]]</f>
        <v>9858</v>
      </c>
      <c r="L2149" s="1" cm="1">
        <f t="array" ref="L2149">_xlfn.IFS(A2148&lt;&gt;Table1[[#This Row],[rok]],0,AND(L2148=0, Table1[[#This Row],[Column1]]&lt;0),Table1[[#This Row],[wiek]]*Table1[[#This Row],[rok]],L2148&lt;&gt;0,L2148,L2148=0,L2148)</f>
        <v>0</v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x14ac:dyDescent="0.3">
      <c r="A2150">
        <v>2034</v>
      </c>
      <c r="B2150">
        <v>27</v>
      </c>
      <c r="C2150">
        <v>112375</v>
      </c>
      <c r="D2150">
        <v>109597</v>
      </c>
      <c r="E2150">
        <v>92958</v>
      </c>
      <c r="F2150">
        <v>85650</v>
      </c>
      <c r="G2150">
        <f>Table1[[#This Row],[m_miasto]]+Table1[[#This Row],[k_miasto]]+Table1[[#This Row],[m_wies]]+Table1[[#This Row],[k_wies]]</f>
        <v>400580</v>
      </c>
      <c r="H2150">
        <f>Table1[[#This Row],[m_miasto]]+Table1[[#This Row],[k_miasto]]</f>
        <v>221972</v>
      </c>
      <c r="I2150">
        <f>Table1[[#This Row],[m_wies]]+Table1[[#This Row],[k_wies]]</f>
        <v>178608</v>
      </c>
      <c r="J2150" s="1">
        <f>Table1[[#This Row],[m_miasto]]*Table1[[#This Row],[wiek]]</f>
        <v>3034125</v>
      </c>
      <c r="K2150" s="1">
        <f>Table1[[#This Row],[m_miasto]]+Table1[[#This Row],[m_wies]]-Table1[[#This Row],[k_miasto]]-Table1[[#This Row],[k_wies]]</f>
        <v>10086</v>
      </c>
      <c r="L2150" s="1" cm="1">
        <f t="array" ref="L2150">_xlfn.IFS(A2149&lt;&gt;Table1[[#This Row],[rok]],0,AND(L2149=0, Table1[[#This Row],[Column1]]&lt;0),Table1[[#This Row],[wiek]]*Table1[[#This Row],[rok]],L2149&lt;&gt;0,L2149,L2149=0,L2149)</f>
        <v>0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x14ac:dyDescent="0.3">
      <c r="A2151">
        <v>2034</v>
      </c>
      <c r="B2151">
        <v>28</v>
      </c>
      <c r="C2151">
        <v>107079</v>
      </c>
      <c r="D2151">
        <v>104378</v>
      </c>
      <c r="E2151">
        <v>88343</v>
      </c>
      <c r="F2151">
        <v>80959</v>
      </c>
      <c r="G2151">
        <f>Table1[[#This Row],[m_miasto]]+Table1[[#This Row],[k_miasto]]+Table1[[#This Row],[m_wies]]+Table1[[#This Row],[k_wies]]</f>
        <v>380759</v>
      </c>
      <c r="H2151">
        <f>Table1[[#This Row],[m_miasto]]+Table1[[#This Row],[k_miasto]]</f>
        <v>211457</v>
      </c>
      <c r="I2151">
        <f>Table1[[#This Row],[m_wies]]+Table1[[#This Row],[k_wies]]</f>
        <v>169302</v>
      </c>
      <c r="J2151" s="1">
        <f>Table1[[#This Row],[m_miasto]]*Table1[[#This Row],[wiek]]</f>
        <v>2998212</v>
      </c>
      <c r="K2151" s="1">
        <f>Table1[[#This Row],[m_miasto]]+Table1[[#This Row],[m_wies]]-Table1[[#This Row],[k_miasto]]-Table1[[#This Row],[k_wies]]</f>
        <v>10085</v>
      </c>
      <c r="L2151" s="1" cm="1">
        <f t="array" ref="L2151">_xlfn.IFS(A2150&lt;&gt;Table1[[#This Row],[rok]],0,AND(L2150=0, Table1[[#This Row],[Column1]]&lt;0),Table1[[#This Row],[wiek]]*Table1[[#This Row],[rok]],L2150&lt;&gt;0,L2150,L2150=0,L2150)</f>
        <v>0</v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x14ac:dyDescent="0.3">
      <c r="A2152">
        <v>2034</v>
      </c>
      <c r="B2152">
        <v>29</v>
      </c>
      <c r="C2152">
        <v>103045</v>
      </c>
      <c r="D2152">
        <v>100493</v>
      </c>
      <c r="E2152">
        <v>85208</v>
      </c>
      <c r="F2152">
        <v>78271</v>
      </c>
      <c r="G2152">
        <f>Table1[[#This Row],[m_miasto]]+Table1[[#This Row],[k_miasto]]+Table1[[#This Row],[m_wies]]+Table1[[#This Row],[k_wies]]</f>
        <v>367017</v>
      </c>
      <c r="H2152">
        <f>Table1[[#This Row],[m_miasto]]+Table1[[#This Row],[k_miasto]]</f>
        <v>203538</v>
      </c>
      <c r="I2152">
        <f>Table1[[#This Row],[m_wies]]+Table1[[#This Row],[k_wies]]</f>
        <v>163479</v>
      </c>
      <c r="J2152" s="1">
        <f>Table1[[#This Row],[m_miasto]]*Table1[[#This Row],[wiek]]</f>
        <v>2988305</v>
      </c>
      <c r="K2152" s="1">
        <f>Table1[[#This Row],[m_miasto]]+Table1[[#This Row],[m_wies]]-Table1[[#This Row],[k_miasto]]-Table1[[#This Row],[k_wies]]</f>
        <v>9489</v>
      </c>
      <c r="L2152" s="1" cm="1">
        <f t="array" ref="L2152">_xlfn.IFS(A2151&lt;&gt;Table1[[#This Row],[rok]],0,AND(L2151=0, Table1[[#This Row],[Column1]]&lt;0),Table1[[#This Row],[wiek]]*Table1[[#This Row],[rok]],L2151&lt;&gt;0,L2151,L2151=0,L2151)</f>
        <v>0</v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x14ac:dyDescent="0.3">
      <c r="A2153">
        <v>2034</v>
      </c>
      <c r="B2153">
        <v>30</v>
      </c>
      <c r="C2153">
        <v>100007</v>
      </c>
      <c r="D2153">
        <v>97015</v>
      </c>
      <c r="E2153">
        <v>83003</v>
      </c>
      <c r="F2153">
        <v>75681</v>
      </c>
      <c r="G2153">
        <f>Table1[[#This Row],[m_miasto]]+Table1[[#This Row],[k_miasto]]+Table1[[#This Row],[m_wies]]+Table1[[#This Row],[k_wies]]</f>
        <v>355706</v>
      </c>
      <c r="H2153">
        <f>Table1[[#This Row],[m_miasto]]+Table1[[#This Row],[k_miasto]]</f>
        <v>197022</v>
      </c>
      <c r="I2153">
        <f>Table1[[#This Row],[m_wies]]+Table1[[#This Row],[k_wies]]</f>
        <v>158684</v>
      </c>
      <c r="J2153" s="1">
        <f>Table1[[#This Row],[m_miasto]]*Table1[[#This Row],[wiek]]</f>
        <v>3000210</v>
      </c>
      <c r="K2153" s="1">
        <f>Table1[[#This Row],[m_miasto]]+Table1[[#This Row],[m_wies]]-Table1[[#This Row],[k_miasto]]-Table1[[#This Row],[k_wies]]</f>
        <v>10314</v>
      </c>
      <c r="L2153" s="1" cm="1">
        <f t="array" ref="L2153">_xlfn.IFS(A2152&lt;&gt;Table1[[#This Row],[rok]],0,AND(L2152=0, Table1[[#This Row],[Column1]]&lt;0),Table1[[#This Row],[wiek]]*Table1[[#This Row],[rok]],L2152&lt;&gt;0,L2152,L2152=0,L2152)</f>
        <v>0</v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x14ac:dyDescent="0.3">
      <c r="A2154">
        <v>2034</v>
      </c>
      <c r="B2154">
        <v>31</v>
      </c>
      <c r="C2154">
        <v>97344</v>
      </c>
      <c r="D2154">
        <v>95334</v>
      </c>
      <c r="E2154">
        <v>82246</v>
      </c>
      <c r="F2154">
        <v>74779</v>
      </c>
      <c r="G2154">
        <f>Table1[[#This Row],[m_miasto]]+Table1[[#This Row],[k_miasto]]+Table1[[#This Row],[m_wies]]+Table1[[#This Row],[k_wies]]</f>
        <v>349703</v>
      </c>
      <c r="H2154">
        <f>Table1[[#This Row],[m_miasto]]+Table1[[#This Row],[k_miasto]]</f>
        <v>192678</v>
      </c>
      <c r="I2154">
        <f>Table1[[#This Row],[m_wies]]+Table1[[#This Row],[k_wies]]</f>
        <v>157025</v>
      </c>
      <c r="J2154" s="1">
        <f>Table1[[#This Row],[m_miasto]]*Table1[[#This Row],[wiek]]</f>
        <v>3017664</v>
      </c>
      <c r="K2154" s="1">
        <f>Table1[[#This Row],[m_miasto]]+Table1[[#This Row],[m_wies]]-Table1[[#This Row],[k_miasto]]-Table1[[#This Row],[k_wies]]</f>
        <v>9477</v>
      </c>
      <c r="L2154" s="1" cm="1">
        <f t="array" ref="L2154">_xlfn.IFS(A2153&lt;&gt;Table1[[#This Row],[rok]],0,AND(L2153=0, Table1[[#This Row],[Column1]]&lt;0),Table1[[#This Row],[wiek]]*Table1[[#This Row],[rok]],L2153&lt;&gt;0,L2153,L2153=0,L2153)</f>
        <v>0</v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x14ac:dyDescent="0.3">
      <c r="A2155">
        <v>2034</v>
      </c>
      <c r="B2155">
        <v>32</v>
      </c>
      <c r="C2155">
        <v>97917</v>
      </c>
      <c r="D2155">
        <v>95499</v>
      </c>
      <c r="E2155">
        <v>83653</v>
      </c>
      <c r="F2155">
        <v>76075</v>
      </c>
      <c r="G2155">
        <f>Table1[[#This Row],[m_miasto]]+Table1[[#This Row],[k_miasto]]+Table1[[#This Row],[m_wies]]+Table1[[#This Row],[k_wies]]</f>
        <v>353144</v>
      </c>
      <c r="H2155">
        <f>Table1[[#This Row],[m_miasto]]+Table1[[#This Row],[k_miasto]]</f>
        <v>193416</v>
      </c>
      <c r="I2155">
        <f>Table1[[#This Row],[m_wies]]+Table1[[#This Row],[k_wies]]</f>
        <v>159728</v>
      </c>
      <c r="J2155" s="1">
        <f>Table1[[#This Row],[m_miasto]]*Table1[[#This Row],[wiek]]</f>
        <v>3133344</v>
      </c>
      <c r="K2155" s="1">
        <f>Table1[[#This Row],[m_miasto]]+Table1[[#This Row],[m_wies]]-Table1[[#This Row],[k_miasto]]-Table1[[#This Row],[k_wies]]</f>
        <v>9996</v>
      </c>
      <c r="L2155" s="1" cm="1">
        <f t="array" ref="L2155">_xlfn.IFS(A2154&lt;&gt;Table1[[#This Row],[rok]],0,AND(L2154=0, Table1[[#This Row],[Column1]]&lt;0),Table1[[#This Row],[wiek]]*Table1[[#This Row],[rok]],L2154&lt;&gt;0,L2154,L2154=0,L2154)</f>
        <v>0</v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x14ac:dyDescent="0.3">
      <c r="A2156">
        <v>2034</v>
      </c>
      <c r="B2156">
        <v>33</v>
      </c>
      <c r="C2156">
        <v>101305</v>
      </c>
      <c r="D2156">
        <v>98842</v>
      </c>
      <c r="E2156">
        <v>86339</v>
      </c>
      <c r="F2156">
        <v>78787</v>
      </c>
      <c r="G2156">
        <f>Table1[[#This Row],[m_miasto]]+Table1[[#This Row],[k_miasto]]+Table1[[#This Row],[m_wies]]+Table1[[#This Row],[k_wies]]</f>
        <v>365273</v>
      </c>
      <c r="H2156">
        <f>Table1[[#This Row],[m_miasto]]+Table1[[#This Row],[k_miasto]]</f>
        <v>200147</v>
      </c>
      <c r="I2156">
        <f>Table1[[#This Row],[m_wies]]+Table1[[#This Row],[k_wies]]</f>
        <v>165126</v>
      </c>
      <c r="J2156" s="1">
        <f>Table1[[#This Row],[m_miasto]]*Table1[[#This Row],[wiek]]</f>
        <v>3343065</v>
      </c>
      <c r="K2156" s="1">
        <f>Table1[[#This Row],[m_miasto]]+Table1[[#This Row],[m_wies]]-Table1[[#This Row],[k_miasto]]-Table1[[#This Row],[k_wies]]</f>
        <v>10015</v>
      </c>
      <c r="L2156" s="1" cm="1">
        <f t="array" ref="L2156">_xlfn.IFS(A2155&lt;&gt;Table1[[#This Row],[rok]],0,AND(L2155=0, Table1[[#This Row],[Column1]]&lt;0),Table1[[#This Row],[wiek]]*Table1[[#This Row],[rok]],L2155&lt;&gt;0,L2155,L2155=0,L2155)</f>
        <v>0</v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x14ac:dyDescent="0.3">
      <c r="A2157">
        <v>2034</v>
      </c>
      <c r="B2157">
        <v>34</v>
      </c>
      <c r="C2157">
        <v>103826</v>
      </c>
      <c r="D2157">
        <v>101292</v>
      </c>
      <c r="E2157">
        <v>88789</v>
      </c>
      <c r="F2157">
        <v>81062</v>
      </c>
      <c r="G2157">
        <f>Table1[[#This Row],[m_miasto]]+Table1[[#This Row],[k_miasto]]+Table1[[#This Row],[m_wies]]+Table1[[#This Row],[k_wies]]</f>
        <v>374969</v>
      </c>
      <c r="H2157">
        <f>Table1[[#This Row],[m_miasto]]+Table1[[#This Row],[k_miasto]]</f>
        <v>205118</v>
      </c>
      <c r="I2157">
        <f>Table1[[#This Row],[m_wies]]+Table1[[#This Row],[k_wies]]</f>
        <v>169851</v>
      </c>
      <c r="J2157" s="1">
        <f>Table1[[#This Row],[m_miasto]]*Table1[[#This Row],[wiek]]</f>
        <v>3530084</v>
      </c>
      <c r="K2157" s="1">
        <f>Table1[[#This Row],[m_miasto]]+Table1[[#This Row],[m_wies]]-Table1[[#This Row],[k_miasto]]-Table1[[#This Row],[k_wies]]</f>
        <v>10261</v>
      </c>
      <c r="L2157" s="1" cm="1">
        <f t="array" ref="L2157">_xlfn.IFS(A2156&lt;&gt;Table1[[#This Row],[rok]],0,AND(L2156=0, Table1[[#This Row],[Column1]]&lt;0),Table1[[#This Row],[wiek]]*Table1[[#This Row],[rok]],L2156&lt;&gt;0,L2156,L2156=0,L2156)</f>
        <v>0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x14ac:dyDescent="0.3">
      <c r="A2158">
        <v>2034</v>
      </c>
      <c r="B2158">
        <v>35</v>
      </c>
      <c r="C2158">
        <v>103794</v>
      </c>
      <c r="D2158">
        <v>101407</v>
      </c>
      <c r="E2158">
        <v>90112</v>
      </c>
      <c r="F2158">
        <v>82473</v>
      </c>
      <c r="G2158">
        <f>Table1[[#This Row],[m_miasto]]+Table1[[#This Row],[k_miasto]]+Table1[[#This Row],[m_wies]]+Table1[[#This Row],[k_wies]]</f>
        <v>377786</v>
      </c>
      <c r="H2158">
        <f>Table1[[#This Row],[m_miasto]]+Table1[[#This Row],[k_miasto]]</f>
        <v>205201</v>
      </c>
      <c r="I2158">
        <f>Table1[[#This Row],[m_wies]]+Table1[[#This Row],[k_wies]]</f>
        <v>172585</v>
      </c>
      <c r="J2158" s="1">
        <f>Table1[[#This Row],[m_miasto]]*Table1[[#This Row],[wiek]]</f>
        <v>3632790</v>
      </c>
      <c r="K2158" s="1">
        <f>Table1[[#This Row],[m_miasto]]+Table1[[#This Row],[m_wies]]-Table1[[#This Row],[k_miasto]]-Table1[[#This Row],[k_wies]]</f>
        <v>10026</v>
      </c>
      <c r="L2158" s="1" cm="1">
        <f t="array" ref="L2158">_xlfn.IFS(A2157&lt;&gt;Table1[[#This Row],[rok]],0,AND(L2157=0, Table1[[#This Row],[Column1]]&lt;0),Table1[[#This Row],[wiek]]*Table1[[#This Row],[rok]],L2157&lt;&gt;0,L2157,L2157=0,L2157)</f>
        <v>0</v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x14ac:dyDescent="0.3">
      <c r="A2159">
        <v>2034</v>
      </c>
      <c r="B2159">
        <v>36</v>
      </c>
      <c r="C2159">
        <v>106746</v>
      </c>
      <c r="D2159">
        <v>103905</v>
      </c>
      <c r="E2159">
        <v>92959</v>
      </c>
      <c r="F2159">
        <v>84702</v>
      </c>
      <c r="G2159">
        <f>Table1[[#This Row],[m_miasto]]+Table1[[#This Row],[k_miasto]]+Table1[[#This Row],[m_wies]]+Table1[[#This Row],[k_wies]]</f>
        <v>388312</v>
      </c>
      <c r="H2159">
        <f>Table1[[#This Row],[m_miasto]]+Table1[[#This Row],[k_miasto]]</f>
        <v>210651</v>
      </c>
      <c r="I2159">
        <f>Table1[[#This Row],[m_wies]]+Table1[[#This Row],[k_wies]]</f>
        <v>177661</v>
      </c>
      <c r="J2159" s="1">
        <f>Table1[[#This Row],[m_miasto]]*Table1[[#This Row],[wiek]]</f>
        <v>3842856</v>
      </c>
      <c r="K2159" s="1">
        <f>Table1[[#This Row],[m_miasto]]+Table1[[#This Row],[m_wies]]-Table1[[#This Row],[k_miasto]]-Table1[[#This Row],[k_wies]]</f>
        <v>11098</v>
      </c>
      <c r="L2159" s="1" cm="1">
        <f t="array" ref="L2159">_xlfn.IFS(A2158&lt;&gt;Table1[[#This Row],[rok]],0,AND(L2158=0, Table1[[#This Row],[Column1]]&lt;0),Table1[[#This Row],[wiek]]*Table1[[#This Row],[rok]],L2158&lt;&gt;0,L2158,L2158=0,L2158)</f>
        <v>0</v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x14ac:dyDescent="0.3">
      <c r="A2160">
        <v>2034</v>
      </c>
      <c r="B2160">
        <v>37</v>
      </c>
      <c r="C2160">
        <v>112314</v>
      </c>
      <c r="D2160">
        <v>111076</v>
      </c>
      <c r="E2160">
        <v>94760</v>
      </c>
      <c r="F2160">
        <v>85758</v>
      </c>
      <c r="G2160">
        <f>Table1[[#This Row],[m_miasto]]+Table1[[#This Row],[k_miasto]]+Table1[[#This Row],[m_wies]]+Table1[[#This Row],[k_wies]]</f>
        <v>403908</v>
      </c>
      <c r="H2160">
        <f>Table1[[#This Row],[m_miasto]]+Table1[[#This Row],[k_miasto]]</f>
        <v>223390</v>
      </c>
      <c r="I2160">
        <f>Table1[[#This Row],[m_wies]]+Table1[[#This Row],[k_wies]]</f>
        <v>180518</v>
      </c>
      <c r="J2160" s="1">
        <f>Table1[[#This Row],[m_miasto]]*Table1[[#This Row],[wiek]]</f>
        <v>4155618</v>
      </c>
      <c r="K2160" s="1">
        <f>Table1[[#This Row],[m_miasto]]+Table1[[#This Row],[m_wies]]-Table1[[#This Row],[k_miasto]]-Table1[[#This Row],[k_wies]]</f>
        <v>10240</v>
      </c>
      <c r="L2160" s="1" cm="1">
        <f t="array" ref="L2160">_xlfn.IFS(A2159&lt;&gt;Table1[[#This Row],[rok]],0,AND(L2159=0, Table1[[#This Row],[Column1]]&lt;0),Table1[[#This Row],[wiek]]*Table1[[#This Row],[rok]],L2159&lt;&gt;0,L2159,L2159=0,L2159)</f>
        <v>0</v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x14ac:dyDescent="0.3">
      <c r="A2161">
        <v>2034</v>
      </c>
      <c r="B2161">
        <v>38</v>
      </c>
      <c r="C2161">
        <v>116684</v>
      </c>
      <c r="D2161">
        <v>115216</v>
      </c>
      <c r="E2161">
        <v>98626</v>
      </c>
      <c r="F2161">
        <v>89025</v>
      </c>
      <c r="G2161">
        <f>Table1[[#This Row],[m_miasto]]+Table1[[#This Row],[k_miasto]]+Table1[[#This Row],[m_wies]]+Table1[[#This Row],[k_wies]]</f>
        <v>419551</v>
      </c>
      <c r="H2161">
        <f>Table1[[#This Row],[m_miasto]]+Table1[[#This Row],[k_miasto]]</f>
        <v>231900</v>
      </c>
      <c r="I2161">
        <f>Table1[[#This Row],[m_wies]]+Table1[[#This Row],[k_wies]]</f>
        <v>187651</v>
      </c>
      <c r="J2161" s="1">
        <f>Table1[[#This Row],[m_miasto]]*Table1[[#This Row],[wiek]]</f>
        <v>4433992</v>
      </c>
      <c r="K2161" s="1">
        <f>Table1[[#This Row],[m_miasto]]+Table1[[#This Row],[m_wies]]-Table1[[#This Row],[k_miasto]]-Table1[[#This Row],[k_wies]]</f>
        <v>11069</v>
      </c>
      <c r="L2161" s="1" cm="1">
        <f t="array" ref="L2161">_xlfn.IFS(A2160&lt;&gt;Table1[[#This Row],[rok]],0,AND(L2160=0, Table1[[#This Row],[Column1]]&lt;0),Table1[[#This Row],[wiek]]*Table1[[#This Row],[rok]],L2160&lt;&gt;0,L2160,L2160=0,L2160)</f>
        <v>0</v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x14ac:dyDescent="0.3">
      <c r="A2162">
        <v>2034</v>
      </c>
      <c r="B2162">
        <v>39</v>
      </c>
      <c r="C2162">
        <v>116827</v>
      </c>
      <c r="D2162">
        <v>115588</v>
      </c>
      <c r="E2162">
        <v>103207</v>
      </c>
      <c r="F2162">
        <v>95063</v>
      </c>
      <c r="G2162">
        <f>Table1[[#This Row],[m_miasto]]+Table1[[#This Row],[k_miasto]]+Table1[[#This Row],[m_wies]]+Table1[[#This Row],[k_wies]]</f>
        <v>430685</v>
      </c>
      <c r="H2162">
        <f>Table1[[#This Row],[m_miasto]]+Table1[[#This Row],[k_miasto]]</f>
        <v>232415</v>
      </c>
      <c r="I2162">
        <f>Table1[[#This Row],[m_wies]]+Table1[[#This Row],[k_wies]]</f>
        <v>198270</v>
      </c>
      <c r="J2162" s="1">
        <f>Table1[[#This Row],[m_miasto]]*Table1[[#This Row],[wiek]]</f>
        <v>4556253</v>
      </c>
      <c r="K2162" s="1">
        <f>Table1[[#This Row],[m_miasto]]+Table1[[#This Row],[m_wies]]-Table1[[#This Row],[k_miasto]]-Table1[[#This Row],[k_wies]]</f>
        <v>9383</v>
      </c>
      <c r="L2162" s="1" cm="1">
        <f t="array" ref="L2162">_xlfn.IFS(A2161&lt;&gt;Table1[[#This Row],[rok]],0,AND(L2161=0, Table1[[#This Row],[Column1]]&lt;0),Table1[[#This Row],[wiek]]*Table1[[#This Row],[rok]],L2161&lt;&gt;0,L2161,L2161=0,L2161)</f>
        <v>0</v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x14ac:dyDescent="0.3">
      <c r="A2163">
        <v>2034</v>
      </c>
      <c r="B2163">
        <v>40</v>
      </c>
      <c r="C2163">
        <v>125340</v>
      </c>
      <c r="D2163">
        <v>124970</v>
      </c>
      <c r="E2163">
        <v>107320</v>
      </c>
      <c r="F2163">
        <v>99258</v>
      </c>
      <c r="G2163">
        <f>Table1[[#This Row],[m_miasto]]+Table1[[#This Row],[k_miasto]]+Table1[[#This Row],[m_wies]]+Table1[[#This Row],[k_wies]]</f>
        <v>456888</v>
      </c>
      <c r="H2163">
        <f>Table1[[#This Row],[m_miasto]]+Table1[[#This Row],[k_miasto]]</f>
        <v>250310</v>
      </c>
      <c r="I2163">
        <f>Table1[[#This Row],[m_wies]]+Table1[[#This Row],[k_wies]]</f>
        <v>206578</v>
      </c>
      <c r="J2163" s="1">
        <f>Table1[[#This Row],[m_miasto]]*Table1[[#This Row],[wiek]]</f>
        <v>5013600</v>
      </c>
      <c r="K2163" s="1">
        <f>Table1[[#This Row],[m_miasto]]+Table1[[#This Row],[m_wies]]-Table1[[#This Row],[k_miasto]]-Table1[[#This Row],[k_wies]]</f>
        <v>8432</v>
      </c>
      <c r="L2163" s="1" cm="1">
        <f t="array" ref="L2163">_xlfn.IFS(A2162&lt;&gt;Table1[[#This Row],[rok]],0,AND(L2162=0, Table1[[#This Row],[Column1]]&lt;0),Table1[[#This Row],[wiek]]*Table1[[#This Row],[rok]],L2162&lt;&gt;0,L2162,L2162=0,L2162)</f>
        <v>0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x14ac:dyDescent="0.3">
      <c r="A2164">
        <v>2034</v>
      </c>
      <c r="B2164">
        <v>41</v>
      </c>
      <c r="C2164">
        <v>130032</v>
      </c>
      <c r="D2164">
        <v>129315</v>
      </c>
      <c r="E2164">
        <v>112316</v>
      </c>
      <c r="F2164">
        <v>103095</v>
      </c>
      <c r="G2164">
        <f>Table1[[#This Row],[m_miasto]]+Table1[[#This Row],[k_miasto]]+Table1[[#This Row],[m_wies]]+Table1[[#This Row],[k_wies]]</f>
        <v>474758</v>
      </c>
      <c r="H2164">
        <f>Table1[[#This Row],[m_miasto]]+Table1[[#This Row],[k_miasto]]</f>
        <v>259347</v>
      </c>
      <c r="I2164">
        <f>Table1[[#This Row],[m_wies]]+Table1[[#This Row],[k_wies]]</f>
        <v>215411</v>
      </c>
      <c r="J2164" s="1">
        <f>Table1[[#This Row],[m_miasto]]*Table1[[#This Row],[wiek]]</f>
        <v>5331312</v>
      </c>
      <c r="K2164" s="1">
        <f>Table1[[#This Row],[m_miasto]]+Table1[[#This Row],[m_wies]]-Table1[[#This Row],[k_miasto]]-Table1[[#This Row],[k_wies]]</f>
        <v>9938</v>
      </c>
      <c r="L2164" s="1" cm="1">
        <f t="array" ref="L2164">_xlfn.IFS(A2163&lt;&gt;Table1[[#This Row],[rok]],0,AND(L2163=0, Table1[[#This Row],[Column1]]&lt;0),Table1[[#This Row],[wiek]]*Table1[[#This Row],[rok]],L2163&lt;&gt;0,L2163,L2163=0,L2163)</f>
        <v>0</v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x14ac:dyDescent="0.3">
      <c r="A2165">
        <v>2034</v>
      </c>
      <c r="B2165">
        <v>42</v>
      </c>
      <c r="C2165">
        <v>133930</v>
      </c>
      <c r="D2165">
        <v>132966</v>
      </c>
      <c r="E2165">
        <v>116914</v>
      </c>
      <c r="F2165">
        <v>108334</v>
      </c>
      <c r="G2165">
        <f>Table1[[#This Row],[m_miasto]]+Table1[[#This Row],[k_miasto]]+Table1[[#This Row],[m_wies]]+Table1[[#This Row],[k_wies]]</f>
        <v>492144</v>
      </c>
      <c r="H2165">
        <f>Table1[[#This Row],[m_miasto]]+Table1[[#This Row],[k_miasto]]</f>
        <v>266896</v>
      </c>
      <c r="I2165">
        <f>Table1[[#This Row],[m_wies]]+Table1[[#This Row],[k_wies]]</f>
        <v>225248</v>
      </c>
      <c r="J2165" s="1">
        <f>Table1[[#This Row],[m_miasto]]*Table1[[#This Row],[wiek]]</f>
        <v>5625060</v>
      </c>
      <c r="K2165" s="1">
        <f>Table1[[#This Row],[m_miasto]]+Table1[[#This Row],[m_wies]]-Table1[[#This Row],[k_miasto]]-Table1[[#This Row],[k_wies]]</f>
        <v>9544</v>
      </c>
      <c r="L2165" s="1" cm="1">
        <f t="array" ref="L2165">_xlfn.IFS(A2164&lt;&gt;Table1[[#This Row],[rok]],0,AND(L2164=0, Table1[[#This Row],[Column1]]&lt;0),Table1[[#This Row],[wiek]]*Table1[[#This Row],[rok]],L2164&lt;&gt;0,L2164,L2164=0,L2164)</f>
        <v>0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x14ac:dyDescent="0.3">
      <c r="A2166">
        <v>2034</v>
      </c>
      <c r="B2166">
        <v>43</v>
      </c>
      <c r="C2166">
        <v>144708</v>
      </c>
      <c r="D2166">
        <v>144443</v>
      </c>
      <c r="E2166">
        <v>120855</v>
      </c>
      <c r="F2166">
        <v>110488</v>
      </c>
      <c r="G2166">
        <f>Table1[[#This Row],[m_miasto]]+Table1[[#This Row],[k_miasto]]+Table1[[#This Row],[m_wies]]+Table1[[#This Row],[k_wies]]</f>
        <v>520494</v>
      </c>
      <c r="H2166">
        <f>Table1[[#This Row],[m_miasto]]+Table1[[#This Row],[k_miasto]]</f>
        <v>289151</v>
      </c>
      <c r="I2166">
        <f>Table1[[#This Row],[m_wies]]+Table1[[#This Row],[k_wies]]</f>
        <v>231343</v>
      </c>
      <c r="J2166" s="1">
        <f>Table1[[#This Row],[m_miasto]]*Table1[[#This Row],[wiek]]</f>
        <v>6222444</v>
      </c>
      <c r="K2166" s="1">
        <f>Table1[[#This Row],[m_miasto]]+Table1[[#This Row],[m_wies]]-Table1[[#This Row],[k_miasto]]-Table1[[#This Row],[k_wies]]</f>
        <v>10632</v>
      </c>
      <c r="L2166" s="1" cm="1">
        <f t="array" ref="L2166">_xlfn.IFS(A2165&lt;&gt;Table1[[#This Row],[rok]],0,AND(L2165=0, Table1[[#This Row],[Column1]]&lt;0),Table1[[#This Row],[wiek]]*Table1[[#This Row],[rok]],L2165&lt;&gt;0,L2165,L2165=0,L2165)</f>
        <v>0</v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x14ac:dyDescent="0.3">
      <c r="A2167">
        <v>2034</v>
      </c>
      <c r="B2167">
        <v>44</v>
      </c>
      <c r="C2167">
        <v>149434</v>
      </c>
      <c r="D2167">
        <v>149839</v>
      </c>
      <c r="E2167">
        <v>121184</v>
      </c>
      <c r="F2167">
        <v>111180</v>
      </c>
      <c r="G2167">
        <f>Table1[[#This Row],[m_miasto]]+Table1[[#This Row],[k_miasto]]+Table1[[#This Row],[m_wies]]+Table1[[#This Row],[k_wies]]</f>
        <v>531637</v>
      </c>
      <c r="H2167">
        <f>Table1[[#This Row],[m_miasto]]+Table1[[#This Row],[k_miasto]]</f>
        <v>299273</v>
      </c>
      <c r="I2167">
        <f>Table1[[#This Row],[m_wies]]+Table1[[#This Row],[k_wies]]</f>
        <v>232364</v>
      </c>
      <c r="J2167" s="1">
        <f>Table1[[#This Row],[m_miasto]]*Table1[[#This Row],[wiek]]</f>
        <v>6575096</v>
      </c>
      <c r="K2167" s="1">
        <f>Table1[[#This Row],[m_miasto]]+Table1[[#This Row],[m_wies]]-Table1[[#This Row],[k_miasto]]-Table1[[#This Row],[k_wies]]</f>
        <v>9599</v>
      </c>
      <c r="L2167" s="1" cm="1">
        <f t="array" ref="L2167">_xlfn.IFS(A2166&lt;&gt;Table1[[#This Row],[rok]],0,AND(L2166=0, Table1[[#This Row],[Column1]]&lt;0),Table1[[#This Row],[wiek]]*Table1[[#This Row],[rok]],L2166&lt;&gt;0,L2166,L2166=0,L2166)</f>
        <v>0</v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x14ac:dyDescent="0.3">
      <c r="A2168">
        <v>2034</v>
      </c>
      <c r="B2168">
        <v>45</v>
      </c>
      <c r="C2168">
        <v>151664</v>
      </c>
      <c r="D2168">
        <v>152007</v>
      </c>
      <c r="E2168">
        <v>120407</v>
      </c>
      <c r="F2168">
        <v>111053</v>
      </c>
      <c r="G2168">
        <f>Table1[[#This Row],[m_miasto]]+Table1[[#This Row],[k_miasto]]+Table1[[#This Row],[m_wies]]+Table1[[#This Row],[k_wies]]</f>
        <v>535131</v>
      </c>
      <c r="H2168">
        <f>Table1[[#This Row],[m_miasto]]+Table1[[#This Row],[k_miasto]]</f>
        <v>303671</v>
      </c>
      <c r="I2168">
        <f>Table1[[#This Row],[m_wies]]+Table1[[#This Row],[k_wies]]</f>
        <v>231460</v>
      </c>
      <c r="J2168" s="1">
        <f>Table1[[#This Row],[m_miasto]]*Table1[[#This Row],[wiek]]</f>
        <v>6824880</v>
      </c>
      <c r="K2168" s="1">
        <f>Table1[[#This Row],[m_miasto]]+Table1[[#This Row],[m_wies]]-Table1[[#This Row],[k_miasto]]-Table1[[#This Row],[k_wies]]</f>
        <v>9011</v>
      </c>
      <c r="L2168" s="1" cm="1">
        <f t="array" ref="L2168">_xlfn.IFS(A2167&lt;&gt;Table1[[#This Row],[rok]],0,AND(L2167=0, Table1[[#This Row],[Column1]]&lt;0),Table1[[#This Row],[wiek]]*Table1[[#This Row],[rok]],L2167&lt;&gt;0,L2167,L2167=0,L2167)</f>
        <v>0</v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x14ac:dyDescent="0.3">
      <c r="A2169">
        <v>2034</v>
      </c>
      <c r="B2169">
        <v>46</v>
      </c>
      <c r="C2169">
        <v>156405</v>
      </c>
      <c r="D2169">
        <v>158671</v>
      </c>
      <c r="E2169">
        <v>122390</v>
      </c>
      <c r="F2169">
        <v>112985</v>
      </c>
      <c r="G2169">
        <f>Table1[[#This Row],[m_miasto]]+Table1[[#This Row],[k_miasto]]+Table1[[#This Row],[m_wies]]+Table1[[#This Row],[k_wies]]</f>
        <v>550451</v>
      </c>
      <c r="H2169">
        <f>Table1[[#This Row],[m_miasto]]+Table1[[#This Row],[k_miasto]]</f>
        <v>315076</v>
      </c>
      <c r="I2169">
        <f>Table1[[#This Row],[m_wies]]+Table1[[#This Row],[k_wies]]</f>
        <v>235375</v>
      </c>
      <c r="J2169" s="1">
        <f>Table1[[#This Row],[m_miasto]]*Table1[[#This Row],[wiek]]</f>
        <v>7194630</v>
      </c>
      <c r="K2169" s="1">
        <f>Table1[[#This Row],[m_miasto]]+Table1[[#This Row],[m_wies]]-Table1[[#This Row],[k_miasto]]-Table1[[#This Row],[k_wies]]</f>
        <v>7139</v>
      </c>
      <c r="L2169" s="1" cm="1">
        <f t="array" ref="L2169">_xlfn.IFS(A2168&lt;&gt;Table1[[#This Row],[rok]],0,AND(L2168=0, Table1[[#This Row],[Column1]]&lt;0),Table1[[#This Row],[wiek]]*Table1[[#This Row],[rok]],L2168&lt;&gt;0,L2168,L2168=0,L2168)</f>
        <v>0</v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x14ac:dyDescent="0.3">
      <c r="A2170">
        <v>2034</v>
      </c>
      <c r="B2170">
        <v>47</v>
      </c>
      <c r="C2170">
        <v>160828</v>
      </c>
      <c r="D2170">
        <v>162229</v>
      </c>
      <c r="E2170">
        <v>122717</v>
      </c>
      <c r="F2170">
        <v>113622</v>
      </c>
      <c r="G2170">
        <f>Table1[[#This Row],[m_miasto]]+Table1[[#This Row],[k_miasto]]+Table1[[#This Row],[m_wies]]+Table1[[#This Row],[k_wies]]</f>
        <v>559396</v>
      </c>
      <c r="H2170">
        <f>Table1[[#This Row],[m_miasto]]+Table1[[#This Row],[k_miasto]]</f>
        <v>323057</v>
      </c>
      <c r="I2170">
        <f>Table1[[#This Row],[m_wies]]+Table1[[#This Row],[k_wies]]</f>
        <v>236339</v>
      </c>
      <c r="J2170" s="1">
        <f>Table1[[#This Row],[m_miasto]]*Table1[[#This Row],[wiek]]</f>
        <v>7558916</v>
      </c>
      <c r="K2170" s="1">
        <f>Table1[[#This Row],[m_miasto]]+Table1[[#This Row],[m_wies]]-Table1[[#This Row],[k_miasto]]-Table1[[#This Row],[k_wies]]</f>
        <v>7694</v>
      </c>
      <c r="L2170" s="1" cm="1">
        <f t="array" ref="L2170">_xlfn.IFS(A2169&lt;&gt;Table1[[#This Row],[rok]],0,AND(L2169=0, Table1[[#This Row],[Column1]]&lt;0),Table1[[#This Row],[wiek]]*Table1[[#This Row],[rok]],L2169&lt;&gt;0,L2169,L2169=0,L2169)</f>
        <v>0</v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x14ac:dyDescent="0.3">
      <c r="A2171">
        <v>2034</v>
      </c>
      <c r="B2171">
        <v>48</v>
      </c>
      <c r="C2171">
        <v>168510</v>
      </c>
      <c r="D2171">
        <v>170992</v>
      </c>
      <c r="E2171">
        <v>125221</v>
      </c>
      <c r="F2171">
        <v>117617</v>
      </c>
      <c r="G2171">
        <f>Table1[[#This Row],[m_miasto]]+Table1[[#This Row],[k_miasto]]+Table1[[#This Row],[m_wies]]+Table1[[#This Row],[k_wies]]</f>
        <v>582340</v>
      </c>
      <c r="H2171">
        <f>Table1[[#This Row],[m_miasto]]+Table1[[#This Row],[k_miasto]]</f>
        <v>339502</v>
      </c>
      <c r="I2171">
        <f>Table1[[#This Row],[m_wies]]+Table1[[#This Row],[k_wies]]</f>
        <v>242838</v>
      </c>
      <c r="J2171" s="1">
        <f>Table1[[#This Row],[m_miasto]]*Table1[[#This Row],[wiek]]</f>
        <v>8088480</v>
      </c>
      <c r="K2171" s="1">
        <f>Table1[[#This Row],[m_miasto]]+Table1[[#This Row],[m_wies]]-Table1[[#This Row],[k_miasto]]-Table1[[#This Row],[k_wies]]</f>
        <v>5122</v>
      </c>
      <c r="L2171" s="1" cm="1">
        <f t="array" ref="L2171">_xlfn.IFS(A2170&lt;&gt;Table1[[#This Row],[rok]],0,AND(L2170=0, Table1[[#This Row],[Column1]]&lt;0),Table1[[#This Row],[wiek]]*Table1[[#This Row],[rok]],L2170&lt;&gt;0,L2170,L2170=0,L2170)</f>
        <v>0</v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x14ac:dyDescent="0.3">
      <c r="A2172">
        <v>2034</v>
      </c>
      <c r="B2172">
        <v>49</v>
      </c>
      <c r="C2172">
        <v>178749</v>
      </c>
      <c r="D2172">
        <v>181772</v>
      </c>
      <c r="E2172">
        <v>130790</v>
      </c>
      <c r="F2172">
        <v>123009</v>
      </c>
      <c r="G2172">
        <f>Table1[[#This Row],[m_miasto]]+Table1[[#This Row],[k_miasto]]+Table1[[#This Row],[m_wies]]+Table1[[#This Row],[k_wies]]</f>
        <v>614320</v>
      </c>
      <c r="H2172">
        <f>Table1[[#This Row],[m_miasto]]+Table1[[#This Row],[k_miasto]]</f>
        <v>360521</v>
      </c>
      <c r="I2172">
        <f>Table1[[#This Row],[m_wies]]+Table1[[#This Row],[k_wies]]</f>
        <v>253799</v>
      </c>
      <c r="J2172" s="1">
        <f>Table1[[#This Row],[m_miasto]]*Table1[[#This Row],[wiek]]</f>
        <v>8758701</v>
      </c>
      <c r="K2172" s="1">
        <f>Table1[[#This Row],[m_miasto]]+Table1[[#This Row],[m_wies]]-Table1[[#This Row],[k_miasto]]-Table1[[#This Row],[k_wies]]</f>
        <v>4758</v>
      </c>
      <c r="L2172" s="1" cm="1">
        <f t="array" ref="L2172">_xlfn.IFS(A2171&lt;&gt;Table1[[#This Row],[rok]],0,AND(L2171=0, Table1[[#This Row],[Column1]]&lt;0),Table1[[#This Row],[wiek]]*Table1[[#This Row],[rok]],L2171&lt;&gt;0,L2171,L2171=0,L2171)</f>
        <v>0</v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x14ac:dyDescent="0.3">
      <c r="A2173">
        <v>2034</v>
      </c>
      <c r="B2173">
        <v>50</v>
      </c>
      <c r="C2173">
        <v>185667</v>
      </c>
      <c r="D2173">
        <v>188315</v>
      </c>
      <c r="E2173">
        <v>132443</v>
      </c>
      <c r="F2173">
        <v>125235</v>
      </c>
      <c r="G2173">
        <f>Table1[[#This Row],[m_miasto]]+Table1[[#This Row],[k_miasto]]+Table1[[#This Row],[m_wies]]+Table1[[#This Row],[k_wies]]</f>
        <v>631660</v>
      </c>
      <c r="H2173">
        <f>Table1[[#This Row],[m_miasto]]+Table1[[#This Row],[k_miasto]]</f>
        <v>373982</v>
      </c>
      <c r="I2173">
        <f>Table1[[#This Row],[m_wies]]+Table1[[#This Row],[k_wies]]</f>
        <v>257678</v>
      </c>
      <c r="J2173" s="1">
        <f>Table1[[#This Row],[m_miasto]]*Table1[[#This Row],[wiek]]</f>
        <v>9283350</v>
      </c>
      <c r="K2173" s="1">
        <f>Table1[[#This Row],[m_miasto]]+Table1[[#This Row],[m_wies]]-Table1[[#This Row],[k_miasto]]-Table1[[#This Row],[k_wies]]</f>
        <v>4560</v>
      </c>
      <c r="L2173" s="1" cm="1">
        <f t="array" ref="L2173">_xlfn.IFS(A2172&lt;&gt;Table1[[#This Row],[rok]],0,AND(L2172=0, Table1[[#This Row],[Column1]]&lt;0),Table1[[#This Row],[wiek]]*Table1[[#This Row],[rok]],L2172&lt;&gt;0,L2172,L2172=0,L2172)</f>
        <v>0</v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x14ac:dyDescent="0.3">
      <c r="A2174">
        <v>2034</v>
      </c>
      <c r="B2174">
        <v>51</v>
      </c>
      <c r="C2174">
        <v>190597</v>
      </c>
      <c r="D2174">
        <v>194753</v>
      </c>
      <c r="E2174">
        <v>134484</v>
      </c>
      <c r="F2174">
        <v>128555</v>
      </c>
      <c r="G2174">
        <f>Table1[[#This Row],[m_miasto]]+Table1[[#This Row],[k_miasto]]+Table1[[#This Row],[m_wies]]+Table1[[#This Row],[k_wies]]</f>
        <v>648389</v>
      </c>
      <c r="H2174">
        <f>Table1[[#This Row],[m_miasto]]+Table1[[#This Row],[k_miasto]]</f>
        <v>385350</v>
      </c>
      <c r="I2174">
        <f>Table1[[#This Row],[m_wies]]+Table1[[#This Row],[k_wies]]</f>
        <v>263039</v>
      </c>
      <c r="J2174" s="1">
        <f>Table1[[#This Row],[m_miasto]]*Table1[[#This Row],[wiek]]</f>
        <v>9720447</v>
      </c>
      <c r="K2174" s="1">
        <f>Table1[[#This Row],[m_miasto]]+Table1[[#This Row],[m_wies]]-Table1[[#This Row],[k_miasto]]-Table1[[#This Row],[k_wies]]</f>
        <v>1773</v>
      </c>
      <c r="L2174" s="1" cm="1">
        <f t="array" ref="L2174">_xlfn.IFS(A2173&lt;&gt;Table1[[#This Row],[rok]],0,AND(L2173=0, Table1[[#This Row],[Column1]]&lt;0),Table1[[#This Row],[wiek]]*Table1[[#This Row],[rok]],L2173&lt;&gt;0,L2173,L2173=0,L2173)</f>
        <v>0</v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x14ac:dyDescent="0.3">
      <c r="A2175">
        <v>2034</v>
      </c>
      <c r="B2175">
        <v>52</v>
      </c>
      <c r="C2175">
        <v>183295</v>
      </c>
      <c r="D2175">
        <v>187255</v>
      </c>
      <c r="E2175">
        <v>130979</v>
      </c>
      <c r="F2175">
        <v>124462</v>
      </c>
      <c r="G2175">
        <f>Table1[[#This Row],[m_miasto]]+Table1[[#This Row],[k_miasto]]+Table1[[#This Row],[m_wies]]+Table1[[#This Row],[k_wies]]</f>
        <v>625991</v>
      </c>
      <c r="H2175">
        <f>Table1[[#This Row],[m_miasto]]+Table1[[#This Row],[k_miasto]]</f>
        <v>370550</v>
      </c>
      <c r="I2175">
        <f>Table1[[#This Row],[m_wies]]+Table1[[#This Row],[k_wies]]</f>
        <v>255441</v>
      </c>
      <c r="J2175" s="1">
        <f>Table1[[#This Row],[m_miasto]]*Table1[[#This Row],[wiek]]</f>
        <v>9531340</v>
      </c>
      <c r="K2175" s="1">
        <f>Table1[[#This Row],[m_miasto]]+Table1[[#This Row],[m_wies]]-Table1[[#This Row],[k_miasto]]-Table1[[#This Row],[k_wies]]</f>
        <v>2557</v>
      </c>
      <c r="L2175" s="1" cm="1">
        <f t="array" ref="L2175">_xlfn.IFS(A2174&lt;&gt;Table1[[#This Row],[rok]],0,AND(L2174=0, Table1[[#This Row],[Column1]]&lt;0),Table1[[#This Row],[wiek]]*Table1[[#This Row],[rok]],L2174&lt;&gt;0,L2174,L2174=0,L2174)</f>
        <v>0</v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x14ac:dyDescent="0.3">
      <c r="A2176">
        <v>2034</v>
      </c>
      <c r="B2176">
        <v>53</v>
      </c>
      <c r="C2176">
        <v>174452</v>
      </c>
      <c r="D2176">
        <v>180397</v>
      </c>
      <c r="E2176">
        <v>123931</v>
      </c>
      <c r="F2176">
        <v>118405</v>
      </c>
      <c r="G2176">
        <f>Table1[[#This Row],[m_miasto]]+Table1[[#This Row],[k_miasto]]+Table1[[#This Row],[m_wies]]+Table1[[#This Row],[k_wies]]</f>
        <v>597185</v>
      </c>
      <c r="H2176">
        <f>Table1[[#This Row],[m_miasto]]+Table1[[#This Row],[k_miasto]]</f>
        <v>354849</v>
      </c>
      <c r="I2176">
        <f>Table1[[#This Row],[m_wies]]+Table1[[#This Row],[k_wies]]</f>
        <v>242336</v>
      </c>
      <c r="J2176" s="1">
        <f>Table1[[#This Row],[m_miasto]]*Table1[[#This Row],[wiek]]</f>
        <v>9245956</v>
      </c>
      <c r="K2176" s="1">
        <f>Table1[[#This Row],[m_miasto]]+Table1[[#This Row],[m_wies]]-Table1[[#This Row],[k_miasto]]-Table1[[#This Row],[k_wies]]</f>
        <v>-419</v>
      </c>
      <c r="L2176" s="1" cm="1">
        <f t="array" ref="L2176">_xlfn.IFS(A2175&lt;&gt;Table1[[#This Row],[rok]],0,AND(L2175=0, Table1[[#This Row],[Column1]]&lt;0),Table1[[#This Row],[wiek]]*Table1[[#This Row],[rok]],L2175&lt;&gt;0,L2175,L2175=0,L2175)</f>
        <v>107802</v>
      </c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x14ac:dyDescent="0.3">
      <c r="A2177">
        <v>2034</v>
      </c>
      <c r="B2177">
        <v>54</v>
      </c>
      <c r="C2177">
        <v>176748</v>
      </c>
      <c r="D2177">
        <v>182976</v>
      </c>
      <c r="E2177">
        <v>125201</v>
      </c>
      <c r="F2177">
        <v>120896</v>
      </c>
      <c r="G2177">
        <f>Table1[[#This Row],[m_miasto]]+Table1[[#This Row],[k_miasto]]+Table1[[#This Row],[m_wies]]+Table1[[#This Row],[k_wies]]</f>
        <v>605821</v>
      </c>
      <c r="H2177">
        <f>Table1[[#This Row],[m_miasto]]+Table1[[#This Row],[k_miasto]]</f>
        <v>359724</v>
      </c>
      <c r="I2177">
        <f>Table1[[#This Row],[m_wies]]+Table1[[#This Row],[k_wies]]</f>
        <v>246097</v>
      </c>
      <c r="J2177" s="1">
        <f>Table1[[#This Row],[m_miasto]]*Table1[[#This Row],[wiek]]</f>
        <v>9544392</v>
      </c>
      <c r="K2177" s="1">
        <f>Table1[[#This Row],[m_miasto]]+Table1[[#This Row],[m_wies]]-Table1[[#This Row],[k_miasto]]-Table1[[#This Row],[k_wies]]</f>
        <v>-1923</v>
      </c>
      <c r="L2177" s="1" cm="1">
        <f t="array" ref="L2177">_xlfn.IFS(A2176&lt;&gt;Table1[[#This Row],[rok]],0,AND(L2176=0, Table1[[#This Row],[Column1]]&lt;0),Table1[[#This Row],[wiek]]*Table1[[#This Row],[rok]],L2176&lt;&gt;0,L2176,L2176=0,L2176)</f>
        <v>107802</v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x14ac:dyDescent="0.3">
      <c r="A2178">
        <v>2034</v>
      </c>
      <c r="B2178">
        <v>55</v>
      </c>
      <c r="C2178">
        <v>175539</v>
      </c>
      <c r="D2178">
        <v>180975</v>
      </c>
      <c r="E2178">
        <v>123585</v>
      </c>
      <c r="F2178">
        <v>119134</v>
      </c>
      <c r="G2178">
        <f>Table1[[#This Row],[m_miasto]]+Table1[[#This Row],[k_miasto]]+Table1[[#This Row],[m_wies]]+Table1[[#This Row],[k_wies]]</f>
        <v>599233</v>
      </c>
      <c r="H2178">
        <f>Table1[[#This Row],[m_miasto]]+Table1[[#This Row],[k_miasto]]</f>
        <v>356514</v>
      </c>
      <c r="I2178">
        <f>Table1[[#This Row],[m_wies]]+Table1[[#This Row],[k_wies]]</f>
        <v>242719</v>
      </c>
      <c r="J2178" s="1">
        <f>Table1[[#This Row],[m_miasto]]*Table1[[#This Row],[wiek]]</f>
        <v>9654645</v>
      </c>
      <c r="K2178" s="1">
        <f>Table1[[#This Row],[m_miasto]]+Table1[[#This Row],[m_wies]]-Table1[[#This Row],[k_miasto]]-Table1[[#This Row],[k_wies]]</f>
        <v>-985</v>
      </c>
      <c r="L2178" s="1" cm="1">
        <f t="array" ref="L2178">_xlfn.IFS(A2177&lt;&gt;Table1[[#This Row],[rok]],0,AND(L2177=0, Table1[[#This Row],[Column1]]&lt;0),Table1[[#This Row],[wiek]]*Table1[[#This Row],[rok]],L2177&lt;&gt;0,L2177,L2177=0,L2177)</f>
        <v>107802</v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x14ac:dyDescent="0.3">
      <c r="A2179">
        <v>2034</v>
      </c>
      <c r="B2179">
        <v>56</v>
      </c>
      <c r="C2179">
        <v>168505</v>
      </c>
      <c r="D2179">
        <v>175244</v>
      </c>
      <c r="E2179">
        <v>119711</v>
      </c>
      <c r="F2179">
        <v>116241</v>
      </c>
      <c r="G2179">
        <f>Table1[[#This Row],[m_miasto]]+Table1[[#This Row],[k_miasto]]+Table1[[#This Row],[m_wies]]+Table1[[#This Row],[k_wies]]</f>
        <v>579701</v>
      </c>
      <c r="H2179">
        <f>Table1[[#This Row],[m_miasto]]+Table1[[#This Row],[k_miasto]]</f>
        <v>343749</v>
      </c>
      <c r="I2179">
        <f>Table1[[#This Row],[m_wies]]+Table1[[#This Row],[k_wies]]</f>
        <v>235952</v>
      </c>
      <c r="J2179" s="1">
        <f>Table1[[#This Row],[m_miasto]]*Table1[[#This Row],[wiek]]</f>
        <v>9436280</v>
      </c>
      <c r="K2179" s="1">
        <f>Table1[[#This Row],[m_miasto]]+Table1[[#This Row],[m_wies]]-Table1[[#This Row],[k_miasto]]-Table1[[#This Row],[k_wies]]</f>
        <v>-3269</v>
      </c>
      <c r="L2179" s="1" cm="1">
        <f t="array" ref="L2179">_xlfn.IFS(A2178&lt;&gt;Table1[[#This Row],[rok]],0,AND(L2178=0, Table1[[#This Row],[Column1]]&lt;0),Table1[[#This Row],[wiek]]*Table1[[#This Row],[rok]],L2178&lt;&gt;0,L2178,L2178=0,L2178)</f>
        <v>107802</v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x14ac:dyDescent="0.3">
      <c r="A2180">
        <v>2034</v>
      </c>
      <c r="B2180">
        <v>57</v>
      </c>
      <c r="C2180">
        <v>165298</v>
      </c>
      <c r="D2180">
        <v>173011</v>
      </c>
      <c r="E2180">
        <v>118710</v>
      </c>
      <c r="F2180">
        <v>115161</v>
      </c>
      <c r="G2180">
        <f>Table1[[#This Row],[m_miasto]]+Table1[[#This Row],[k_miasto]]+Table1[[#This Row],[m_wies]]+Table1[[#This Row],[k_wies]]</f>
        <v>572180</v>
      </c>
      <c r="H2180">
        <f>Table1[[#This Row],[m_miasto]]+Table1[[#This Row],[k_miasto]]</f>
        <v>338309</v>
      </c>
      <c r="I2180">
        <f>Table1[[#This Row],[m_wies]]+Table1[[#This Row],[k_wies]]</f>
        <v>233871</v>
      </c>
      <c r="J2180" s="1">
        <f>Table1[[#This Row],[m_miasto]]*Table1[[#This Row],[wiek]]</f>
        <v>9421986</v>
      </c>
      <c r="K2180" s="1">
        <f>Table1[[#This Row],[m_miasto]]+Table1[[#This Row],[m_wies]]-Table1[[#This Row],[k_miasto]]-Table1[[#This Row],[k_wies]]</f>
        <v>-4164</v>
      </c>
      <c r="L2180" s="1" cm="1">
        <f t="array" ref="L2180">_xlfn.IFS(A2179&lt;&gt;Table1[[#This Row],[rok]],0,AND(L2179=0, Table1[[#This Row],[Column1]]&lt;0),Table1[[#This Row],[wiek]]*Table1[[#This Row],[rok]],L2179&lt;&gt;0,L2179,L2179=0,L2179)</f>
        <v>107802</v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x14ac:dyDescent="0.3">
      <c r="A2181">
        <v>2034</v>
      </c>
      <c r="B2181">
        <v>58</v>
      </c>
      <c r="C2181">
        <v>163391</v>
      </c>
      <c r="D2181">
        <v>173385</v>
      </c>
      <c r="E2181">
        <v>118855</v>
      </c>
      <c r="F2181">
        <v>115424</v>
      </c>
      <c r="G2181">
        <f>Table1[[#This Row],[m_miasto]]+Table1[[#This Row],[k_miasto]]+Table1[[#This Row],[m_wies]]+Table1[[#This Row],[k_wies]]</f>
        <v>571055</v>
      </c>
      <c r="H2181">
        <f>Table1[[#This Row],[m_miasto]]+Table1[[#This Row],[k_miasto]]</f>
        <v>336776</v>
      </c>
      <c r="I2181">
        <f>Table1[[#This Row],[m_wies]]+Table1[[#This Row],[k_wies]]</f>
        <v>234279</v>
      </c>
      <c r="J2181" s="1">
        <f>Table1[[#This Row],[m_miasto]]*Table1[[#This Row],[wiek]]</f>
        <v>9476678</v>
      </c>
      <c r="K2181" s="1">
        <f>Table1[[#This Row],[m_miasto]]+Table1[[#This Row],[m_wies]]-Table1[[#This Row],[k_miasto]]-Table1[[#This Row],[k_wies]]</f>
        <v>-6563</v>
      </c>
      <c r="L2181" s="1" cm="1">
        <f t="array" ref="L2181">_xlfn.IFS(A2180&lt;&gt;Table1[[#This Row],[rok]],0,AND(L2180=0, Table1[[#This Row],[Column1]]&lt;0),Table1[[#This Row],[wiek]]*Table1[[#This Row],[rok]],L2180&lt;&gt;0,L2180,L2180=0,L2180)</f>
        <v>107802</v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x14ac:dyDescent="0.3">
      <c r="A2182">
        <v>2034</v>
      </c>
      <c r="B2182">
        <v>59</v>
      </c>
      <c r="C2182">
        <v>155409</v>
      </c>
      <c r="D2182">
        <v>164982</v>
      </c>
      <c r="E2182">
        <v>114770</v>
      </c>
      <c r="F2182">
        <v>113135</v>
      </c>
      <c r="G2182">
        <f>Table1[[#This Row],[m_miasto]]+Table1[[#This Row],[k_miasto]]+Table1[[#This Row],[m_wies]]+Table1[[#This Row],[k_wies]]</f>
        <v>548296</v>
      </c>
      <c r="H2182">
        <f>Table1[[#This Row],[m_miasto]]+Table1[[#This Row],[k_miasto]]</f>
        <v>320391</v>
      </c>
      <c r="I2182">
        <f>Table1[[#This Row],[m_wies]]+Table1[[#This Row],[k_wies]]</f>
        <v>227905</v>
      </c>
      <c r="J2182" s="1">
        <f>Table1[[#This Row],[m_miasto]]*Table1[[#This Row],[wiek]]</f>
        <v>9169131</v>
      </c>
      <c r="K2182" s="1">
        <f>Table1[[#This Row],[m_miasto]]+Table1[[#This Row],[m_wies]]-Table1[[#This Row],[k_miasto]]-Table1[[#This Row],[k_wies]]</f>
        <v>-7938</v>
      </c>
      <c r="L2182" s="1" cm="1">
        <f t="array" ref="L2182">_xlfn.IFS(A2181&lt;&gt;Table1[[#This Row],[rok]],0,AND(L2181=0, Table1[[#This Row],[Column1]]&lt;0),Table1[[#This Row],[wiek]]*Table1[[#This Row],[rok]],L2181&lt;&gt;0,L2181,L2181=0,L2181)</f>
        <v>107802</v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x14ac:dyDescent="0.3">
      <c r="A2183">
        <v>2034</v>
      </c>
      <c r="B2183">
        <v>60</v>
      </c>
      <c r="C2183">
        <v>147098</v>
      </c>
      <c r="D2183">
        <v>157107</v>
      </c>
      <c r="E2183">
        <v>111443</v>
      </c>
      <c r="F2183">
        <v>109660</v>
      </c>
      <c r="G2183">
        <f>Table1[[#This Row],[m_miasto]]+Table1[[#This Row],[k_miasto]]+Table1[[#This Row],[m_wies]]+Table1[[#This Row],[k_wies]]</f>
        <v>525308</v>
      </c>
      <c r="H2183">
        <f>Table1[[#This Row],[m_miasto]]+Table1[[#This Row],[k_miasto]]</f>
        <v>304205</v>
      </c>
      <c r="I2183">
        <f>Table1[[#This Row],[m_wies]]+Table1[[#This Row],[k_wies]]</f>
        <v>221103</v>
      </c>
      <c r="J2183" s="1">
        <f>Table1[[#This Row],[m_miasto]]*Table1[[#This Row],[wiek]]</f>
        <v>8825880</v>
      </c>
      <c r="K2183" s="1">
        <f>Table1[[#This Row],[m_miasto]]+Table1[[#This Row],[m_wies]]-Table1[[#This Row],[k_miasto]]-Table1[[#This Row],[k_wies]]</f>
        <v>-8226</v>
      </c>
      <c r="L2183" s="1" cm="1">
        <f t="array" ref="L2183">_xlfn.IFS(A2182&lt;&gt;Table1[[#This Row],[rok]],0,AND(L2182=0, Table1[[#This Row],[Column1]]&lt;0),Table1[[#This Row],[wiek]]*Table1[[#This Row],[rok]],L2182&lt;&gt;0,L2182,L2182=0,L2182)</f>
        <v>107802</v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x14ac:dyDescent="0.3">
      <c r="A2184">
        <v>2034</v>
      </c>
      <c r="B2184">
        <v>61</v>
      </c>
      <c r="C2184">
        <v>138769</v>
      </c>
      <c r="D2184">
        <v>149774</v>
      </c>
      <c r="E2184">
        <v>106568</v>
      </c>
      <c r="F2184">
        <v>106273</v>
      </c>
      <c r="G2184">
        <f>Table1[[#This Row],[m_miasto]]+Table1[[#This Row],[k_miasto]]+Table1[[#This Row],[m_wies]]+Table1[[#This Row],[k_wies]]</f>
        <v>501384</v>
      </c>
      <c r="H2184">
        <f>Table1[[#This Row],[m_miasto]]+Table1[[#This Row],[k_miasto]]</f>
        <v>288543</v>
      </c>
      <c r="I2184">
        <f>Table1[[#This Row],[m_wies]]+Table1[[#This Row],[k_wies]]</f>
        <v>212841</v>
      </c>
      <c r="J2184" s="1">
        <f>Table1[[#This Row],[m_miasto]]*Table1[[#This Row],[wiek]]</f>
        <v>8464909</v>
      </c>
      <c r="K2184" s="1">
        <f>Table1[[#This Row],[m_miasto]]+Table1[[#This Row],[m_wies]]-Table1[[#This Row],[k_miasto]]-Table1[[#This Row],[k_wies]]</f>
        <v>-10710</v>
      </c>
      <c r="L2184" s="1" cm="1">
        <f t="array" ref="L2184">_xlfn.IFS(A2183&lt;&gt;Table1[[#This Row],[rok]],0,AND(L2183=0, Table1[[#This Row],[Column1]]&lt;0),Table1[[#This Row],[wiek]]*Table1[[#This Row],[rok]],L2183&lt;&gt;0,L2183,L2183=0,L2183)</f>
        <v>107802</v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x14ac:dyDescent="0.3">
      <c r="A2185">
        <v>2034</v>
      </c>
      <c r="B2185">
        <v>62</v>
      </c>
      <c r="C2185">
        <v>131752</v>
      </c>
      <c r="D2185">
        <v>142854</v>
      </c>
      <c r="E2185">
        <v>102142</v>
      </c>
      <c r="F2185">
        <v>102646</v>
      </c>
      <c r="G2185">
        <f>Table1[[#This Row],[m_miasto]]+Table1[[#This Row],[k_miasto]]+Table1[[#This Row],[m_wies]]+Table1[[#This Row],[k_wies]]</f>
        <v>479394</v>
      </c>
      <c r="H2185">
        <f>Table1[[#This Row],[m_miasto]]+Table1[[#This Row],[k_miasto]]</f>
        <v>274606</v>
      </c>
      <c r="I2185">
        <f>Table1[[#This Row],[m_wies]]+Table1[[#This Row],[k_wies]]</f>
        <v>204788</v>
      </c>
      <c r="J2185" s="1">
        <f>Table1[[#This Row],[m_miasto]]*Table1[[#This Row],[wiek]]</f>
        <v>8168624</v>
      </c>
      <c r="K2185" s="1">
        <f>Table1[[#This Row],[m_miasto]]+Table1[[#This Row],[m_wies]]-Table1[[#This Row],[k_miasto]]-Table1[[#This Row],[k_wies]]</f>
        <v>-11606</v>
      </c>
      <c r="L2185" s="1" cm="1">
        <f t="array" ref="L2185">_xlfn.IFS(A2184&lt;&gt;Table1[[#This Row],[rok]],0,AND(L2184=0, Table1[[#This Row],[Column1]]&lt;0),Table1[[#This Row],[wiek]]*Table1[[#This Row],[rok]],L2184&lt;&gt;0,L2184,L2184=0,L2184)</f>
        <v>107802</v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x14ac:dyDescent="0.3">
      <c r="A2186">
        <v>2034</v>
      </c>
      <c r="B2186">
        <v>63</v>
      </c>
      <c r="C2186">
        <v>123327</v>
      </c>
      <c r="D2186">
        <v>136549</v>
      </c>
      <c r="E2186">
        <v>97870</v>
      </c>
      <c r="F2186">
        <v>99224</v>
      </c>
      <c r="G2186">
        <f>Table1[[#This Row],[m_miasto]]+Table1[[#This Row],[k_miasto]]+Table1[[#This Row],[m_wies]]+Table1[[#This Row],[k_wies]]</f>
        <v>456970</v>
      </c>
      <c r="H2186">
        <f>Table1[[#This Row],[m_miasto]]+Table1[[#This Row],[k_miasto]]</f>
        <v>259876</v>
      </c>
      <c r="I2186">
        <f>Table1[[#This Row],[m_wies]]+Table1[[#This Row],[k_wies]]</f>
        <v>197094</v>
      </c>
      <c r="J2186" s="1">
        <f>Table1[[#This Row],[m_miasto]]*Table1[[#This Row],[wiek]]</f>
        <v>7769601</v>
      </c>
      <c r="K2186" s="1">
        <f>Table1[[#This Row],[m_miasto]]+Table1[[#This Row],[m_wies]]-Table1[[#This Row],[k_miasto]]-Table1[[#This Row],[k_wies]]</f>
        <v>-14576</v>
      </c>
      <c r="L2186" s="1" cm="1">
        <f t="array" ref="L2186">_xlfn.IFS(A2185&lt;&gt;Table1[[#This Row],[rok]],0,AND(L2185=0, Table1[[#This Row],[Column1]]&lt;0),Table1[[#This Row],[wiek]]*Table1[[#This Row],[rok]],L2185&lt;&gt;0,L2185,L2185=0,L2185)</f>
        <v>107802</v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x14ac:dyDescent="0.3">
      <c r="A2187">
        <v>2034</v>
      </c>
      <c r="B2187">
        <v>64</v>
      </c>
      <c r="C2187">
        <v>118388</v>
      </c>
      <c r="D2187">
        <v>132093</v>
      </c>
      <c r="E2187">
        <v>94007</v>
      </c>
      <c r="F2187">
        <v>94806</v>
      </c>
      <c r="G2187">
        <f>Table1[[#This Row],[m_miasto]]+Table1[[#This Row],[k_miasto]]+Table1[[#This Row],[m_wies]]+Table1[[#This Row],[k_wies]]</f>
        <v>439294</v>
      </c>
      <c r="H2187">
        <f>Table1[[#This Row],[m_miasto]]+Table1[[#This Row],[k_miasto]]</f>
        <v>250481</v>
      </c>
      <c r="I2187">
        <f>Table1[[#This Row],[m_wies]]+Table1[[#This Row],[k_wies]]</f>
        <v>188813</v>
      </c>
      <c r="J2187" s="1">
        <f>Table1[[#This Row],[m_miasto]]*Table1[[#This Row],[wiek]]</f>
        <v>7576832</v>
      </c>
      <c r="K2187" s="1">
        <f>Table1[[#This Row],[m_miasto]]+Table1[[#This Row],[m_wies]]-Table1[[#This Row],[k_miasto]]-Table1[[#This Row],[k_wies]]</f>
        <v>-14504</v>
      </c>
      <c r="L2187" s="1" cm="1">
        <f t="array" ref="L2187">_xlfn.IFS(A2186&lt;&gt;Table1[[#This Row],[rok]],0,AND(L2186=0, Table1[[#This Row],[Column1]]&lt;0),Table1[[#This Row],[wiek]]*Table1[[#This Row],[rok]],L2186&lt;&gt;0,L2186,L2186=0,L2186)</f>
        <v>107802</v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x14ac:dyDescent="0.3">
      <c r="A2188">
        <v>2034</v>
      </c>
      <c r="B2188">
        <v>65</v>
      </c>
      <c r="C2188">
        <v>111111</v>
      </c>
      <c r="D2188">
        <v>126163</v>
      </c>
      <c r="E2188">
        <v>89793</v>
      </c>
      <c r="F2188">
        <v>92158</v>
      </c>
      <c r="G2188">
        <f>Table1[[#This Row],[m_miasto]]+Table1[[#This Row],[k_miasto]]+Table1[[#This Row],[m_wies]]+Table1[[#This Row],[k_wies]]</f>
        <v>419225</v>
      </c>
      <c r="H2188">
        <f>Table1[[#This Row],[m_miasto]]+Table1[[#This Row],[k_miasto]]</f>
        <v>237274</v>
      </c>
      <c r="I2188">
        <f>Table1[[#This Row],[m_wies]]+Table1[[#This Row],[k_wies]]</f>
        <v>181951</v>
      </c>
      <c r="J2188" s="1">
        <f>Table1[[#This Row],[m_miasto]]*Table1[[#This Row],[wiek]]</f>
        <v>7222215</v>
      </c>
      <c r="K2188" s="1">
        <f>Table1[[#This Row],[m_miasto]]+Table1[[#This Row],[m_wies]]-Table1[[#This Row],[k_miasto]]-Table1[[#This Row],[k_wies]]</f>
        <v>-17417</v>
      </c>
      <c r="L2188" s="1" cm="1">
        <f t="array" ref="L2188">_xlfn.IFS(A2187&lt;&gt;Table1[[#This Row],[rok]],0,AND(L2187=0, Table1[[#This Row],[Column1]]&lt;0),Table1[[#This Row],[wiek]]*Table1[[#This Row],[rok]],L2187&lt;&gt;0,L2187,L2187=0,L2187)</f>
        <v>107802</v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x14ac:dyDescent="0.3">
      <c r="A2189">
        <v>2034</v>
      </c>
      <c r="B2189">
        <v>66</v>
      </c>
      <c r="C2189">
        <v>107220</v>
      </c>
      <c r="D2189">
        <v>123430</v>
      </c>
      <c r="E2189">
        <v>87276</v>
      </c>
      <c r="F2189">
        <v>89831</v>
      </c>
      <c r="G2189">
        <f>Table1[[#This Row],[m_miasto]]+Table1[[#This Row],[k_miasto]]+Table1[[#This Row],[m_wies]]+Table1[[#This Row],[k_wies]]</f>
        <v>407757</v>
      </c>
      <c r="H2189">
        <f>Table1[[#This Row],[m_miasto]]+Table1[[#This Row],[k_miasto]]</f>
        <v>230650</v>
      </c>
      <c r="I2189">
        <f>Table1[[#This Row],[m_wies]]+Table1[[#This Row],[k_wies]]</f>
        <v>177107</v>
      </c>
      <c r="J2189" s="1">
        <f>Table1[[#This Row],[m_miasto]]*Table1[[#This Row],[wiek]]</f>
        <v>7076520</v>
      </c>
      <c r="K2189" s="1">
        <f>Table1[[#This Row],[m_miasto]]+Table1[[#This Row],[m_wies]]-Table1[[#This Row],[k_miasto]]-Table1[[#This Row],[k_wies]]</f>
        <v>-18765</v>
      </c>
      <c r="L2189" s="1" cm="1">
        <f t="array" ref="L2189">_xlfn.IFS(A2188&lt;&gt;Table1[[#This Row],[rok]],0,AND(L2188=0, Table1[[#This Row],[Column1]]&lt;0),Table1[[#This Row],[wiek]]*Table1[[#This Row],[rok]],L2188&lt;&gt;0,L2188,L2188=0,L2188)</f>
        <v>107802</v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x14ac:dyDescent="0.3">
      <c r="A2190">
        <v>2034</v>
      </c>
      <c r="B2190">
        <v>67</v>
      </c>
      <c r="C2190">
        <v>103731</v>
      </c>
      <c r="D2190">
        <v>121933</v>
      </c>
      <c r="E2190">
        <v>85475</v>
      </c>
      <c r="F2190">
        <v>88251</v>
      </c>
      <c r="G2190">
        <f>Table1[[#This Row],[m_miasto]]+Table1[[#This Row],[k_miasto]]+Table1[[#This Row],[m_wies]]+Table1[[#This Row],[k_wies]]</f>
        <v>399390</v>
      </c>
      <c r="H2190">
        <f>Table1[[#This Row],[m_miasto]]+Table1[[#This Row],[k_miasto]]</f>
        <v>225664</v>
      </c>
      <c r="I2190">
        <f>Table1[[#This Row],[m_wies]]+Table1[[#This Row],[k_wies]]</f>
        <v>173726</v>
      </c>
      <c r="J2190" s="1">
        <f>Table1[[#This Row],[m_miasto]]*Table1[[#This Row],[wiek]]</f>
        <v>6949977</v>
      </c>
      <c r="K2190" s="1">
        <f>Table1[[#This Row],[m_miasto]]+Table1[[#This Row],[m_wies]]-Table1[[#This Row],[k_miasto]]-Table1[[#This Row],[k_wies]]</f>
        <v>-20978</v>
      </c>
      <c r="L2190" s="1" cm="1">
        <f t="array" ref="L2190">_xlfn.IFS(A2189&lt;&gt;Table1[[#This Row],[rok]],0,AND(L2189=0, Table1[[#This Row],[Column1]]&lt;0),Table1[[#This Row],[wiek]]*Table1[[#This Row],[rok]],L2189&lt;&gt;0,L2189,L2189=0,L2189)</f>
        <v>107802</v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x14ac:dyDescent="0.3">
      <c r="A2191">
        <v>2034</v>
      </c>
      <c r="B2191">
        <v>68</v>
      </c>
      <c r="C2191">
        <v>102717</v>
      </c>
      <c r="D2191">
        <v>123232</v>
      </c>
      <c r="E2191">
        <v>83774</v>
      </c>
      <c r="F2191">
        <v>86959</v>
      </c>
      <c r="G2191">
        <f>Table1[[#This Row],[m_miasto]]+Table1[[#This Row],[k_miasto]]+Table1[[#This Row],[m_wies]]+Table1[[#This Row],[k_wies]]</f>
        <v>396682</v>
      </c>
      <c r="H2191">
        <f>Table1[[#This Row],[m_miasto]]+Table1[[#This Row],[k_miasto]]</f>
        <v>225949</v>
      </c>
      <c r="I2191">
        <f>Table1[[#This Row],[m_wies]]+Table1[[#This Row],[k_wies]]</f>
        <v>170733</v>
      </c>
      <c r="J2191" s="1">
        <f>Table1[[#This Row],[m_miasto]]*Table1[[#This Row],[wiek]]</f>
        <v>6984756</v>
      </c>
      <c r="K2191" s="1">
        <f>Table1[[#This Row],[m_miasto]]+Table1[[#This Row],[m_wies]]-Table1[[#This Row],[k_miasto]]-Table1[[#This Row],[k_wies]]</f>
        <v>-23700</v>
      </c>
      <c r="L2191" s="1" cm="1">
        <f t="array" ref="L2191">_xlfn.IFS(A2190&lt;&gt;Table1[[#This Row],[rok]],0,AND(L2190=0, Table1[[#This Row],[Column1]]&lt;0),Table1[[#This Row],[wiek]]*Table1[[#This Row],[rok]],L2190&lt;&gt;0,L2190,L2190=0,L2190)</f>
        <v>107802</v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x14ac:dyDescent="0.3">
      <c r="A2192">
        <v>2034</v>
      </c>
      <c r="B2192">
        <v>69</v>
      </c>
      <c r="C2192">
        <v>101814</v>
      </c>
      <c r="D2192">
        <v>124419</v>
      </c>
      <c r="E2192">
        <v>82945</v>
      </c>
      <c r="F2192">
        <v>86753</v>
      </c>
      <c r="G2192">
        <f>Table1[[#This Row],[m_miasto]]+Table1[[#This Row],[k_miasto]]+Table1[[#This Row],[m_wies]]+Table1[[#This Row],[k_wies]]</f>
        <v>395931</v>
      </c>
      <c r="H2192">
        <f>Table1[[#This Row],[m_miasto]]+Table1[[#This Row],[k_miasto]]</f>
        <v>226233</v>
      </c>
      <c r="I2192">
        <f>Table1[[#This Row],[m_wies]]+Table1[[#This Row],[k_wies]]</f>
        <v>169698</v>
      </c>
      <c r="J2192" s="1">
        <f>Table1[[#This Row],[m_miasto]]*Table1[[#This Row],[wiek]]</f>
        <v>7025166</v>
      </c>
      <c r="K2192" s="1">
        <f>Table1[[#This Row],[m_miasto]]+Table1[[#This Row],[m_wies]]-Table1[[#This Row],[k_miasto]]-Table1[[#This Row],[k_wies]]</f>
        <v>-26413</v>
      </c>
      <c r="L2192" s="1" cm="1">
        <f t="array" ref="L2192">_xlfn.IFS(A2191&lt;&gt;Table1[[#This Row],[rok]],0,AND(L2191=0, Table1[[#This Row],[Column1]]&lt;0),Table1[[#This Row],[wiek]]*Table1[[#This Row],[rok]],L2191&lt;&gt;0,L2191,L2191=0,L2191)</f>
        <v>107802</v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x14ac:dyDescent="0.3">
      <c r="A2193">
        <v>2034</v>
      </c>
      <c r="B2193">
        <v>70</v>
      </c>
      <c r="C2193">
        <v>102419</v>
      </c>
      <c r="D2193">
        <v>127850</v>
      </c>
      <c r="E2193">
        <v>81978</v>
      </c>
      <c r="F2193">
        <v>86418</v>
      </c>
      <c r="G2193">
        <f>Table1[[#This Row],[m_miasto]]+Table1[[#This Row],[k_miasto]]+Table1[[#This Row],[m_wies]]+Table1[[#This Row],[k_wies]]</f>
        <v>398665</v>
      </c>
      <c r="H2193">
        <f>Table1[[#This Row],[m_miasto]]+Table1[[#This Row],[k_miasto]]</f>
        <v>230269</v>
      </c>
      <c r="I2193">
        <f>Table1[[#This Row],[m_wies]]+Table1[[#This Row],[k_wies]]</f>
        <v>168396</v>
      </c>
      <c r="J2193" s="1">
        <f>Table1[[#This Row],[m_miasto]]*Table1[[#This Row],[wiek]]</f>
        <v>7169330</v>
      </c>
      <c r="K2193" s="1">
        <f>Table1[[#This Row],[m_miasto]]+Table1[[#This Row],[m_wies]]-Table1[[#This Row],[k_miasto]]-Table1[[#This Row],[k_wies]]</f>
        <v>-29871</v>
      </c>
      <c r="L2193" s="1" cm="1">
        <f t="array" ref="L2193">_xlfn.IFS(A2192&lt;&gt;Table1[[#This Row],[rok]],0,AND(L2192=0, Table1[[#This Row],[Column1]]&lt;0),Table1[[#This Row],[wiek]]*Table1[[#This Row],[rok]],L2192&lt;&gt;0,L2192,L2192=0,L2192)</f>
        <v>107802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x14ac:dyDescent="0.3">
      <c r="A2194">
        <v>2034</v>
      </c>
      <c r="B2194">
        <v>71</v>
      </c>
      <c r="C2194">
        <v>102021</v>
      </c>
      <c r="D2194">
        <v>130439</v>
      </c>
      <c r="E2194">
        <v>80767</v>
      </c>
      <c r="F2194">
        <v>87074</v>
      </c>
      <c r="G2194">
        <f>Table1[[#This Row],[m_miasto]]+Table1[[#This Row],[k_miasto]]+Table1[[#This Row],[m_wies]]+Table1[[#This Row],[k_wies]]</f>
        <v>400301</v>
      </c>
      <c r="H2194">
        <f>Table1[[#This Row],[m_miasto]]+Table1[[#This Row],[k_miasto]]</f>
        <v>232460</v>
      </c>
      <c r="I2194">
        <f>Table1[[#This Row],[m_wies]]+Table1[[#This Row],[k_wies]]</f>
        <v>167841</v>
      </c>
      <c r="J2194" s="1">
        <f>Table1[[#This Row],[m_miasto]]*Table1[[#This Row],[wiek]]</f>
        <v>7243491</v>
      </c>
      <c r="K2194" s="1">
        <f>Table1[[#This Row],[m_miasto]]+Table1[[#This Row],[m_wies]]-Table1[[#This Row],[k_miasto]]-Table1[[#This Row],[k_wies]]</f>
        <v>-34725</v>
      </c>
      <c r="L2194" s="1" cm="1">
        <f t="array" ref="L2194">_xlfn.IFS(A2193&lt;&gt;Table1[[#This Row],[rok]],0,AND(L2193=0, Table1[[#This Row],[Column1]]&lt;0),Table1[[#This Row],[wiek]]*Table1[[#This Row],[rok]],L2193&lt;&gt;0,L2193,L2193=0,L2193)</f>
        <v>107802</v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x14ac:dyDescent="0.3">
      <c r="A2195">
        <v>2034</v>
      </c>
      <c r="B2195">
        <v>72</v>
      </c>
      <c r="C2195">
        <v>100561</v>
      </c>
      <c r="D2195">
        <v>131333</v>
      </c>
      <c r="E2195">
        <v>78614</v>
      </c>
      <c r="F2195">
        <v>85763</v>
      </c>
      <c r="G2195">
        <f>Table1[[#This Row],[m_miasto]]+Table1[[#This Row],[k_miasto]]+Table1[[#This Row],[m_wies]]+Table1[[#This Row],[k_wies]]</f>
        <v>396271</v>
      </c>
      <c r="H2195">
        <f>Table1[[#This Row],[m_miasto]]+Table1[[#This Row],[k_miasto]]</f>
        <v>231894</v>
      </c>
      <c r="I2195">
        <f>Table1[[#This Row],[m_wies]]+Table1[[#This Row],[k_wies]]</f>
        <v>164377</v>
      </c>
      <c r="J2195" s="1">
        <f>Table1[[#This Row],[m_miasto]]*Table1[[#This Row],[wiek]]</f>
        <v>7240392</v>
      </c>
      <c r="K2195" s="1">
        <f>Table1[[#This Row],[m_miasto]]+Table1[[#This Row],[m_wies]]-Table1[[#This Row],[k_miasto]]-Table1[[#This Row],[k_wies]]</f>
        <v>-37921</v>
      </c>
      <c r="L2195" s="1" cm="1">
        <f t="array" ref="L2195">_xlfn.IFS(A2194&lt;&gt;Table1[[#This Row],[rok]],0,AND(L2194=0, Table1[[#This Row],[Column1]]&lt;0),Table1[[#This Row],[wiek]]*Table1[[#This Row],[rok]],L2194&lt;&gt;0,L2194,L2194=0,L2194)</f>
        <v>107802</v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x14ac:dyDescent="0.3">
      <c r="A2196">
        <v>2034</v>
      </c>
      <c r="B2196">
        <v>73</v>
      </c>
      <c r="C2196">
        <v>101932</v>
      </c>
      <c r="D2196">
        <v>137126</v>
      </c>
      <c r="E2196">
        <v>77385</v>
      </c>
      <c r="F2196">
        <v>86082</v>
      </c>
      <c r="G2196">
        <f>Table1[[#This Row],[m_miasto]]+Table1[[#This Row],[k_miasto]]+Table1[[#This Row],[m_wies]]+Table1[[#This Row],[k_wies]]</f>
        <v>402525</v>
      </c>
      <c r="H2196">
        <f>Table1[[#This Row],[m_miasto]]+Table1[[#This Row],[k_miasto]]</f>
        <v>239058</v>
      </c>
      <c r="I2196">
        <f>Table1[[#This Row],[m_wies]]+Table1[[#This Row],[k_wies]]</f>
        <v>163467</v>
      </c>
      <c r="J2196" s="1">
        <f>Table1[[#This Row],[m_miasto]]*Table1[[#This Row],[wiek]]</f>
        <v>7441036</v>
      </c>
      <c r="K2196" s="1">
        <f>Table1[[#This Row],[m_miasto]]+Table1[[#This Row],[m_wies]]-Table1[[#This Row],[k_miasto]]-Table1[[#This Row],[k_wies]]</f>
        <v>-43891</v>
      </c>
      <c r="L2196" s="1" cm="1">
        <f t="array" ref="L2196">_xlfn.IFS(A2195&lt;&gt;Table1[[#This Row],[rok]],0,AND(L2195=0, Table1[[#This Row],[Column1]]&lt;0),Table1[[#This Row],[wiek]]*Table1[[#This Row],[rok]],L2195&lt;&gt;0,L2195,L2195=0,L2195)</f>
        <v>107802</v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x14ac:dyDescent="0.3">
      <c r="A2197">
        <v>2034</v>
      </c>
      <c r="B2197">
        <v>74</v>
      </c>
      <c r="C2197">
        <v>104720</v>
      </c>
      <c r="D2197">
        <v>145768</v>
      </c>
      <c r="E2197">
        <v>77253</v>
      </c>
      <c r="F2197">
        <v>87806</v>
      </c>
      <c r="G2197">
        <f>Table1[[#This Row],[m_miasto]]+Table1[[#This Row],[k_miasto]]+Table1[[#This Row],[m_wies]]+Table1[[#This Row],[k_wies]]</f>
        <v>415547</v>
      </c>
      <c r="H2197">
        <f>Table1[[#This Row],[m_miasto]]+Table1[[#This Row],[k_miasto]]</f>
        <v>250488</v>
      </c>
      <c r="I2197">
        <f>Table1[[#This Row],[m_wies]]+Table1[[#This Row],[k_wies]]</f>
        <v>165059</v>
      </c>
      <c r="J2197" s="1">
        <f>Table1[[#This Row],[m_miasto]]*Table1[[#This Row],[wiek]]</f>
        <v>7749280</v>
      </c>
      <c r="K2197" s="1">
        <f>Table1[[#This Row],[m_miasto]]+Table1[[#This Row],[m_wies]]-Table1[[#This Row],[k_miasto]]-Table1[[#This Row],[k_wies]]</f>
        <v>-51601</v>
      </c>
      <c r="L2197" s="1" cm="1">
        <f t="array" ref="L2197">_xlfn.IFS(A2196&lt;&gt;Table1[[#This Row],[rok]],0,AND(L2196=0, Table1[[#This Row],[Column1]]&lt;0),Table1[[#This Row],[wiek]]*Table1[[#This Row],[rok]],L2196&lt;&gt;0,L2196,L2196=0,L2196)</f>
        <v>107802</v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x14ac:dyDescent="0.3">
      <c r="A2198">
        <v>2034</v>
      </c>
      <c r="B2198">
        <v>75</v>
      </c>
      <c r="C2198">
        <v>108747</v>
      </c>
      <c r="D2198">
        <v>155213</v>
      </c>
      <c r="E2198">
        <v>77363</v>
      </c>
      <c r="F2198">
        <v>89717</v>
      </c>
      <c r="G2198">
        <f>Table1[[#This Row],[m_miasto]]+Table1[[#This Row],[k_miasto]]+Table1[[#This Row],[m_wies]]+Table1[[#This Row],[k_wies]]</f>
        <v>431040</v>
      </c>
      <c r="H2198">
        <f>Table1[[#This Row],[m_miasto]]+Table1[[#This Row],[k_miasto]]</f>
        <v>263960</v>
      </c>
      <c r="I2198">
        <f>Table1[[#This Row],[m_wies]]+Table1[[#This Row],[k_wies]]</f>
        <v>167080</v>
      </c>
      <c r="J2198" s="1">
        <f>Table1[[#This Row],[m_miasto]]*Table1[[#This Row],[wiek]]</f>
        <v>8156025</v>
      </c>
      <c r="K2198" s="1">
        <f>Table1[[#This Row],[m_miasto]]+Table1[[#This Row],[m_wies]]-Table1[[#This Row],[k_miasto]]-Table1[[#This Row],[k_wies]]</f>
        <v>-58820</v>
      </c>
      <c r="L2198" s="1" cm="1">
        <f t="array" ref="L2198">_xlfn.IFS(A2197&lt;&gt;Table1[[#This Row],[rok]],0,AND(L2197=0, Table1[[#This Row],[Column1]]&lt;0),Table1[[#This Row],[wiek]]*Table1[[#This Row],[rok]],L2197&lt;&gt;0,L2197,L2197=0,L2197)</f>
        <v>107802</v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x14ac:dyDescent="0.3">
      <c r="A2199">
        <v>2034</v>
      </c>
      <c r="B2199">
        <v>76</v>
      </c>
      <c r="C2199">
        <v>110054</v>
      </c>
      <c r="D2199">
        <v>160564</v>
      </c>
      <c r="E2199">
        <v>73545</v>
      </c>
      <c r="F2199">
        <v>88436</v>
      </c>
      <c r="G2199">
        <f>Table1[[#This Row],[m_miasto]]+Table1[[#This Row],[k_miasto]]+Table1[[#This Row],[m_wies]]+Table1[[#This Row],[k_wies]]</f>
        <v>432599</v>
      </c>
      <c r="H2199">
        <f>Table1[[#This Row],[m_miasto]]+Table1[[#This Row],[k_miasto]]</f>
        <v>270618</v>
      </c>
      <c r="I2199">
        <f>Table1[[#This Row],[m_wies]]+Table1[[#This Row],[k_wies]]</f>
        <v>161981</v>
      </c>
      <c r="J2199" s="1">
        <f>Table1[[#This Row],[m_miasto]]*Table1[[#This Row],[wiek]]</f>
        <v>8364104</v>
      </c>
      <c r="K2199" s="1">
        <f>Table1[[#This Row],[m_miasto]]+Table1[[#This Row],[m_wies]]-Table1[[#This Row],[k_miasto]]-Table1[[#This Row],[k_wies]]</f>
        <v>-65401</v>
      </c>
      <c r="L2199" s="1" cm="1">
        <f t="array" ref="L2199">_xlfn.IFS(A2198&lt;&gt;Table1[[#This Row],[rok]],0,AND(L2198=0, Table1[[#This Row],[Column1]]&lt;0),Table1[[#This Row],[wiek]]*Table1[[#This Row],[rok]],L2198&lt;&gt;0,L2198,L2198=0,L2198)</f>
        <v>107802</v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x14ac:dyDescent="0.3">
      <c r="A2200">
        <v>2034</v>
      </c>
      <c r="B2200">
        <v>77</v>
      </c>
      <c r="C2200">
        <v>107489</v>
      </c>
      <c r="D2200">
        <v>162723</v>
      </c>
      <c r="E2200">
        <v>69339</v>
      </c>
      <c r="F2200">
        <v>85696</v>
      </c>
      <c r="G2200">
        <f>Table1[[#This Row],[m_miasto]]+Table1[[#This Row],[k_miasto]]+Table1[[#This Row],[m_wies]]+Table1[[#This Row],[k_wies]]</f>
        <v>425247</v>
      </c>
      <c r="H2200">
        <f>Table1[[#This Row],[m_miasto]]+Table1[[#This Row],[k_miasto]]</f>
        <v>270212</v>
      </c>
      <c r="I2200">
        <f>Table1[[#This Row],[m_wies]]+Table1[[#This Row],[k_wies]]</f>
        <v>155035</v>
      </c>
      <c r="J2200" s="1">
        <f>Table1[[#This Row],[m_miasto]]*Table1[[#This Row],[wiek]]</f>
        <v>8276653</v>
      </c>
      <c r="K2200" s="1">
        <f>Table1[[#This Row],[m_miasto]]+Table1[[#This Row],[m_wies]]-Table1[[#This Row],[k_miasto]]-Table1[[#This Row],[k_wies]]</f>
        <v>-71591</v>
      </c>
      <c r="L2200" s="1" cm="1">
        <f t="array" ref="L2200">_xlfn.IFS(A2199&lt;&gt;Table1[[#This Row],[rok]],0,AND(L2199=0, Table1[[#This Row],[Column1]]&lt;0),Table1[[#This Row],[wiek]]*Table1[[#This Row],[rok]],L2199&lt;&gt;0,L2199,L2199=0,L2199)</f>
        <v>107802</v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x14ac:dyDescent="0.3">
      <c r="A2201">
        <v>2034</v>
      </c>
      <c r="B2201">
        <v>78</v>
      </c>
      <c r="C2201">
        <v>102366</v>
      </c>
      <c r="D2201">
        <v>158848</v>
      </c>
      <c r="E2201">
        <v>63278</v>
      </c>
      <c r="F2201">
        <v>81025</v>
      </c>
      <c r="G2201">
        <f>Table1[[#This Row],[m_miasto]]+Table1[[#This Row],[k_miasto]]+Table1[[#This Row],[m_wies]]+Table1[[#This Row],[k_wies]]</f>
        <v>405517</v>
      </c>
      <c r="H2201">
        <f>Table1[[#This Row],[m_miasto]]+Table1[[#This Row],[k_miasto]]</f>
        <v>261214</v>
      </c>
      <c r="I2201">
        <f>Table1[[#This Row],[m_wies]]+Table1[[#This Row],[k_wies]]</f>
        <v>144303</v>
      </c>
      <c r="J2201" s="1">
        <f>Table1[[#This Row],[m_miasto]]*Table1[[#This Row],[wiek]]</f>
        <v>7984548</v>
      </c>
      <c r="K2201" s="1">
        <f>Table1[[#This Row],[m_miasto]]+Table1[[#This Row],[m_wies]]-Table1[[#This Row],[k_miasto]]-Table1[[#This Row],[k_wies]]</f>
        <v>-74229</v>
      </c>
      <c r="L2201" s="1" cm="1">
        <f t="array" ref="L2201">_xlfn.IFS(A2200&lt;&gt;Table1[[#This Row],[rok]],0,AND(L2200=0, Table1[[#This Row],[Column1]]&lt;0),Table1[[#This Row],[wiek]]*Table1[[#This Row],[rok]],L2200&lt;&gt;0,L2200,L2200=0,L2200)</f>
        <v>107802</v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x14ac:dyDescent="0.3">
      <c r="A2202">
        <v>2034</v>
      </c>
      <c r="B2202">
        <v>79</v>
      </c>
      <c r="C2202">
        <v>98581</v>
      </c>
      <c r="D2202">
        <v>157565</v>
      </c>
      <c r="E2202">
        <v>58370</v>
      </c>
      <c r="F2202">
        <v>78015</v>
      </c>
      <c r="G2202">
        <f>Table1[[#This Row],[m_miasto]]+Table1[[#This Row],[k_miasto]]+Table1[[#This Row],[m_wies]]+Table1[[#This Row],[k_wies]]</f>
        <v>392531</v>
      </c>
      <c r="H2202">
        <f>Table1[[#This Row],[m_miasto]]+Table1[[#This Row],[k_miasto]]</f>
        <v>256146</v>
      </c>
      <c r="I2202">
        <f>Table1[[#This Row],[m_wies]]+Table1[[#This Row],[k_wies]]</f>
        <v>136385</v>
      </c>
      <c r="J2202" s="1">
        <f>Table1[[#This Row],[m_miasto]]*Table1[[#This Row],[wiek]]</f>
        <v>7787899</v>
      </c>
      <c r="K2202" s="1">
        <f>Table1[[#This Row],[m_miasto]]+Table1[[#This Row],[m_wies]]-Table1[[#This Row],[k_miasto]]-Table1[[#This Row],[k_wies]]</f>
        <v>-78629</v>
      </c>
      <c r="L2202" s="1" cm="1">
        <f t="array" ref="L2202">_xlfn.IFS(A2201&lt;&gt;Table1[[#This Row],[rok]],0,AND(L2201=0, Table1[[#This Row],[Column1]]&lt;0),Table1[[#This Row],[wiek]]*Table1[[#This Row],[rok]],L2201&lt;&gt;0,L2201,L2201=0,L2201)</f>
        <v>107802</v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x14ac:dyDescent="0.3">
      <c r="A2203">
        <v>2034</v>
      </c>
      <c r="B2203">
        <v>80</v>
      </c>
      <c r="C2203">
        <v>89131</v>
      </c>
      <c r="D2203">
        <v>148532</v>
      </c>
      <c r="E2203">
        <v>50934</v>
      </c>
      <c r="F2203">
        <v>71284</v>
      </c>
      <c r="G2203">
        <f>Table1[[#This Row],[m_miasto]]+Table1[[#This Row],[k_miasto]]+Table1[[#This Row],[m_wies]]+Table1[[#This Row],[k_wies]]</f>
        <v>359881</v>
      </c>
      <c r="H2203">
        <f>Table1[[#This Row],[m_miasto]]+Table1[[#This Row],[k_miasto]]</f>
        <v>237663</v>
      </c>
      <c r="I2203">
        <f>Table1[[#This Row],[m_wies]]+Table1[[#This Row],[k_wies]]</f>
        <v>122218</v>
      </c>
      <c r="J2203" s="1">
        <f>Table1[[#This Row],[m_miasto]]*Table1[[#This Row],[wiek]]</f>
        <v>7130480</v>
      </c>
      <c r="K2203" s="1">
        <f>Table1[[#This Row],[m_miasto]]+Table1[[#This Row],[m_wies]]-Table1[[#This Row],[k_miasto]]-Table1[[#This Row],[k_wies]]</f>
        <v>-79751</v>
      </c>
      <c r="L2203" s="1" cm="1">
        <f t="array" ref="L2203">_xlfn.IFS(A2202&lt;&gt;Table1[[#This Row],[rok]],0,AND(L2202=0, Table1[[#This Row],[Column1]]&lt;0),Table1[[#This Row],[wiek]]*Table1[[#This Row],[rok]],L2202&lt;&gt;0,L2202,L2202=0,L2202)</f>
        <v>107802</v>
      </c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x14ac:dyDescent="0.3">
      <c r="A2204">
        <v>2034</v>
      </c>
      <c r="B2204">
        <v>81</v>
      </c>
      <c r="C2204">
        <v>82280</v>
      </c>
      <c r="D2204">
        <v>142676</v>
      </c>
      <c r="E2204">
        <v>45886</v>
      </c>
      <c r="F2204">
        <v>67543</v>
      </c>
      <c r="G2204">
        <f>Table1[[#This Row],[m_miasto]]+Table1[[#This Row],[k_miasto]]+Table1[[#This Row],[m_wies]]+Table1[[#This Row],[k_wies]]</f>
        <v>338385</v>
      </c>
      <c r="H2204">
        <f>Table1[[#This Row],[m_miasto]]+Table1[[#This Row],[k_miasto]]</f>
        <v>224956</v>
      </c>
      <c r="I2204">
        <f>Table1[[#This Row],[m_wies]]+Table1[[#This Row],[k_wies]]</f>
        <v>113429</v>
      </c>
      <c r="J2204" s="1">
        <f>Table1[[#This Row],[m_miasto]]*Table1[[#This Row],[wiek]]</f>
        <v>6664680</v>
      </c>
      <c r="K2204" s="1">
        <f>Table1[[#This Row],[m_miasto]]+Table1[[#This Row],[m_wies]]-Table1[[#This Row],[k_miasto]]-Table1[[#This Row],[k_wies]]</f>
        <v>-82053</v>
      </c>
      <c r="L2204" s="1" cm="1">
        <f t="array" ref="L2204">_xlfn.IFS(A2203&lt;&gt;Table1[[#This Row],[rok]],0,AND(L2203=0, Table1[[#This Row],[Column1]]&lt;0),Table1[[#This Row],[wiek]]*Table1[[#This Row],[rok]],L2203&lt;&gt;0,L2203,L2203=0,L2203)</f>
        <v>107802</v>
      </c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x14ac:dyDescent="0.3">
      <c r="A2205">
        <v>2034</v>
      </c>
      <c r="B2205">
        <v>82</v>
      </c>
      <c r="C2205">
        <v>74708</v>
      </c>
      <c r="D2205">
        <v>134449</v>
      </c>
      <c r="E2205">
        <v>40506</v>
      </c>
      <c r="F2205">
        <v>63168</v>
      </c>
      <c r="G2205">
        <f>Table1[[#This Row],[m_miasto]]+Table1[[#This Row],[k_miasto]]+Table1[[#This Row],[m_wies]]+Table1[[#This Row],[k_wies]]</f>
        <v>312831</v>
      </c>
      <c r="H2205">
        <f>Table1[[#This Row],[m_miasto]]+Table1[[#This Row],[k_miasto]]</f>
        <v>209157</v>
      </c>
      <c r="I2205">
        <f>Table1[[#This Row],[m_wies]]+Table1[[#This Row],[k_wies]]</f>
        <v>103674</v>
      </c>
      <c r="J2205" s="1">
        <f>Table1[[#This Row],[m_miasto]]*Table1[[#This Row],[wiek]]</f>
        <v>6126056</v>
      </c>
      <c r="K2205" s="1">
        <f>Table1[[#This Row],[m_miasto]]+Table1[[#This Row],[m_wies]]-Table1[[#This Row],[k_miasto]]-Table1[[#This Row],[k_wies]]</f>
        <v>-82403</v>
      </c>
      <c r="L2205" s="1" cm="1">
        <f t="array" ref="L2205">_xlfn.IFS(A2204&lt;&gt;Table1[[#This Row],[rok]],0,AND(L2204=0, Table1[[#This Row],[Column1]]&lt;0),Table1[[#This Row],[wiek]]*Table1[[#This Row],[rok]],L2204&lt;&gt;0,L2204,L2204=0,L2204)</f>
        <v>107802</v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x14ac:dyDescent="0.3">
      <c r="A2206">
        <v>2034</v>
      </c>
      <c r="B2206">
        <v>83</v>
      </c>
      <c r="C2206">
        <v>67128</v>
      </c>
      <c r="D2206">
        <v>126049</v>
      </c>
      <c r="E2206">
        <v>35032</v>
      </c>
      <c r="F2206">
        <v>58902</v>
      </c>
      <c r="G2206">
        <f>Table1[[#This Row],[m_miasto]]+Table1[[#This Row],[k_miasto]]+Table1[[#This Row],[m_wies]]+Table1[[#This Row],[k_wies]]</f>
        <v>287111</v>
      </c>
      <c r="H2206">
        <f>Table1[[#This Row],[m_miasto]]+Table1[[#This Row],[k_miasto]]</f>
        <v>193177</v>
      </c>
      <c r="I2206">
        <f>Table1[[#This Row],[m_wies]]+Table1[[#This Row],[k_wies]]</f>
        <v>93934</v>
      </c>
      <c r="J2206" s="1">
        <f>Table1[[#This Row],[m_miasto]]*Table1[[#This Row],[wiek]]</f>
        <v>5571624</v>
      </c>
      <c r="K2206" s="1">
        <f>Table1[[#This Row],[m_miasto]]+Table1[[#This Row],[m_wies]]-Table1[[#This Row],[k_miasto]]-Table1[[#This Row],[k_wies]]</f>
        <v>-82791</v>
      </c>
      <c r="L2206" s="1" cm="1">
        <f t="array" ref="L2206">_xlfn.IFS(A2205&lt;&gt;Table1[[#This Row],[rok]],0,AND(L2205=0, Table1[[#This Row],[Column1]]&lt;0),Table1[[#This Row],[wiek]]*Table1[[#This Row],[rok]],L2205&lt;&gt;0,L2205,L2205=0,L2205)</f>
        <v>107802</v>
      </c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x14ac:dyDescent="0.3">
      <c r="A2207">
        <v>2034</v>
      </c>
      <c r="B2207">
        <v>84</v>
      </c>
      <c r="C2207">
        <v>58292</v>
      </c>
      <c r="D2207">
        <v>112578</v>
      </c>
      <c r="E2207">
        <v>29725</v>
      </c>
      <c r="F2207">
        <v>52886</v>
      </c>
      <c r="G2207">
        <f>Table1[[#This Row],[m_miasto]]+Table1[[#This Row],[k_miasto]]+Table1[[#This Row],[m_wies]]+Table1[[#This Row],[k_wies]]</f>
        <v>253481</v>
      </c>
      <c r="H2207">
        <f>Table1[[#This Row],[m_miasto]]+Table1[[#This Row],[k_miasto]]</f>
        <v>170870</v>
      </c>
      <c r="I2207">
        <f>Table1[[#This Row],[m_wies]]+Table1[[#This Row],[k_wies]]</f>
        <v>82611</v>
      </c>
      <c r="J2207" s="1">
        <f>Table1[[#This Row],[m_miasto]]*Table1[[#This Row],[wiek]]</f>
        <v>4896528</v>
      </c>
      <c r="K2207" s="1">
        <f>Table1[[#This Row],[m_miasto]]+Table1[[#This Row],[m_wies]]-Table1[[#This Row],[k_miasto]]-Table1[[#This Row],[k_wies]]</f>
        <v>-77447</v>
      </c>
      <c r="L2207" s="1" cm="1">
        <f t="array" ref="L2207">_xlfn.IFS(A2206&lt;&gt;Table1[[#This Row],[rok]],0,AND(L2206=0, Table1[[#This Row],[Column1]]&lt;0),Table1[[#This Row],[wiek]]*Table1[[#This Row],[rok]],L2206&lt;&gt;0,L2206,L2206=0,L2206)</f>
        <v>107802</v>
      </c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x14ac:dyDescent="0.3">
      <c r="A2208">
        <v>2034</v>
      </c>
      <c r="B2208">
        <v>85</v>
      </c>
      <c r="C2208">
        <v>50057</v>
      </c>
      <c r="D2208">
        <v>101207</v>
      </c>
      <c r="E2208">
        <v>24589</v>
      </c>
      <c r="F2208">
        <v>47033</v>
      </c>
      <c r="G2208">
        <f>Table1[[#This Row],[m_miasto]]+Table1[[#This Row],[k_miasto]]+Table1[[#This Row],[m_wies]]+Table1[[#This Row],[k_wies]]</f>
        <v>222886</v>
      </c>
      <c r="H2208">
        <f>Table1[[#This Row],[m_miasto]]+Table1[[#This Row],[k_miasto]]</f>
        <v>151264</v>
      </c>
      <c r="I2208">
        <f>Table1[[#This Row],[m_wies]]+Table1[[#This Row],[k_wies]]</f>
        <v>71622</v>
      </c>
      <c r="J2208" s="1">
        <f>Table1[[#This Row],[m_miasto]]*Table1[[#This Row],[wiek]]</f>
        <v>4254845</v>
      </c>
      <c r="K2208" s="1">
        <f>Table1[[#This Row],[m_miasto]]+Table1[[#This Row],[m_wies]]-Table1[[#This Row],[k_miasto]]-Table1[[#This Row],[k_wies]]</f>
        <v>-73594</v>
      </c>
      <c r="L2208" s="1" cm="1">
        <f t="array" ref="L2208">_xlfn.IFS(A2207&lt;&gt;Table1[[#This Row],[rok]],0,AND(L2207=0, Table1[[#This Row],[Column1]]&lt;0),Table1[[#This Row],[wiek]]*Table1[[#This Row],[rok]],L2207&lt;&gt;0,L2207,L2207=0,L2207)</f>
        <v>107802</v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x14ac:dyDescent="0.3">
      <c r="A2209">
        <v>2034</v>
      </c>
      <c r="B2209">
        <v>86</v>
      </c>
      <c r="C2209">
        <v>43031</v>
      </c>
      <c r="D2209">
        <v>90282</v>
      </c>
      <c r="E2209">
        <v>20751</v>
      </c>
      <c r="F2209">
        <v>41842</v>
      </c>
      <c r="G2209">
        <f>Table1[[#This Row],[m_miasto]]+Table1[[#This Row],[k_miasto]]+Table1[[#This Row],[m_wies]]+Table1[[#This Row],[k_wies]]</f>
        <v>195906</v>
      </c>
      <c r="H2209">
        <f>Table1[[#This Row],[m_miasto]]+Table1[[#This Row],[k_miasto]]</f>
        <v>133313</v>
      </c>
      <c r="I2209">
        <f>Table1[[#This Row],[m_wies]]+Table1[[#This Row],[k_wies]]</f>
        <v>62593</v>
      </c>
      <c r="J2209" s="1">
        <f>Table1[[#This Row],[m_miasto]]*Table1[[#This Row],[wiek]]</f>
        <v>3700666</v>
      </c>
      <c r="K2209" s="1">
        <f>Table1[[#This Row],[m_miasto]]+Table1[[#This Row],[m_wies]]-Table1[[#This Row],[k_miasto]]-Table1[[#This Row],[k_wies]]</f>
        <v>-68342</v>
      </c>
      <c r="L2209" s="1" cm="1">
        <f t="array" ref="L2209">_xlfn.IFS(A2208&lt;&gt;Table1[[#This Row],[rok]],0,AND(L2208=0, Table1[[#This Row],[Column1]]&lt;0),Table1[[#This Row],[wiek]]*Table1[[#This Row],[rok]],L2208&lt;&gt;0,L2208,L2208=0,L2208)</f>
        <v>107802</v>
      </c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x14ac:dyDescent="0.3">
      <c r="A2210">
        <v>2034</v>
      </c>
      <c r="B2210">
        <v>87</v>
      </c>
      <c r="C2210">
        <v>35226</v>
      </c>
      <c r="D2210">
        <v>77384</v>
      </c>
      <c r="E2210">
        <v>16268</v>
      </c>
      <c r="F2210">
        <v>35361</v>
      </c>
      <c r="G2210">
        <f>Table1[[#This Row],[m_miasto]]+Table1[[#This Row],[k_miasto]]+Table1[[#This Row],[m_wies]]+Table1[[#This Row],[k_wies]]</f>
        <v>164239</v>
      </c>
      <c r="H2210">
        <f>Table1[[#This Row],[m_miasto]]+Table1[[#This Row],[k_miasto]]</f>
        <v>112610</v>
      </c>
      <c r="I2210">
        <f>Table1[[#This Row],[m_wies]]+Table1[[#This Row],[k_wies]]</f>
        <v>51629</v>
      </c>
      <c r="J2210" s="1">
        <f>Table1[[#This Row],[m_miasto]]*Table1[[#This Row],[wiek]]</f>
        <v>3064662</v>
      </c>
      <c r="K2210" s="1">
        <f>Table1[[#This Row],[m_miasto]]+Table1[[#This Row],[m_wies]]-Table1[[#This Row],[k_miasto]]-Table1[[#This Row],[k_wies]]</f>
        <v>-61251</v>
      </c>
      <c r="L2210" s="1" cm="1">
        <f t="array" ref="L2210">_xlfn.IFS(A2209&lt;&gt;Table1[[#This Row],[rok]],0,AND(L2209=0, Table1[[#This Row],[Column1]]&lt;0),Table1[[#This Row],[wiek]]*Table1[[#This Row],[rok]],L2209&lt;&gt;0,L2209,L2209=0,L2209)</f>
        <v>107802</v>
      </c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x14ac:dyDescent="0.3">
      <c r="A2211">
        <v>2034</v>
      </c>
      <c r="B2211">
        <v>88</v>
      </c>
      <c r="C2211">
        <v>27664</v>
      </c>
      <c r="D2211">
        <v>63834</v>
      </c>
      <c r="E2211">
        <v>12299</v>
      </c>
      <c r="F2211">
        <v>29052</v>
      </c>
      <c r="G2211">
        <f>Table1[[#This Row],[m_miasto]]+Table1[[#This Row],[k_miasto]]+Table1[[#This Row],[m_wies]]+Table1[[#This Row],[k_wies]]</f>
        <v>132849</v>
      </c>
      <c r="H2211">
        <f>Table1[[#This Row],[m_miasto]]+Table1[[#This Row],[k_miasto]]</f>
        <v>91498</v>
      </c>
      <c r="I2211">
        <f>Table1[[#This Row],[m_wies]]+Table1[[#This Row],[k_wies]]</f>
        <v>41351</v>
      </c>
      <c r="J2211" s="1">
        <f>Table1[[#This Row],[m_miasto]]*Table1[[#This Row],[wiek]]</f>
        <v>2434432</v>
      </c>
      <c r="K2211" s="1">
        <f>Table1[[#This Row],[m_miasto]]+Table1[[#This Row],[m_wies]]-Table1[[#This Row],[k_miasto]]-Table1[[#This Row],[k_wies]]</f>
        <v>-52923</v>
      </c>
      <c r="L2211" s="1" cm="1">
        <f t="array" ref="L2211">_xlfn.IFS(A2210&lt;&gt;Table1[[#This Row],[rok]],0,AND(L2210=0, Table1[[#This Row],[Column1]]&lt;0),Table1[[#This Row],[wiek]]*Table1[[#This Row],[rok]],L2210&lt;&gt;0,L2210,L2210=0,L2210)</f>
        <v>107802</v>
      </c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x14ac:dyDescent="0.3">
      <c r="A2212">
        <v>2034</v>
      </c>
      <c r="B2212">
        <v>89</v>
      </c>
      <c r="C2212">
        <v>16724</v>
      </c>
      <c r="D2212">
        <v>40533</v>
      </c>
      <c r="E2212">
        <v>7576</v>
      </c>
      <c r="F2212">
        <v>19493</v>
      </c>
      <c r="G2212">
        <f>Table1[[#This Row],[m_miasto]]+Table1[[#This Row],[k_miasto]]+Table1[[#This Row],[m_wies]]+Table1[[#This Row],[k_wies]]</f>
        <v>84326</v>
      </c>
      <c r="H2212">
        <f>Table1[[#This Row],[m_miasto]]+Table1[[#This Row],[k_miasto]]</f>
        <v>57257</v>
      </c>
      <c r="I2212">
        <f>Table1[[#This Row],[m_wies]]+Table1[[#This Row],[k_wies]]</f>
        <v>27069</v>
      </c>
      <c r="J2212" s="1">
        <f>Table1[[#This Row],[m_miasto]]*Table1[[#This Row],[wiek]]</f>
        <v>1488436</v>
      </c>
      <c r="K2212" s="1">
        <f>Table1[[#This Row],[m_miasto]]+Table1[[#This Row],[m_wies]]-Table1[[#This Row],[k_miasto]]-Table1[[#This Row],[k_wies]]</f>
        <v>-35726</v>
      </c>
      <c r="L2212" s="1" cm="1">
        <f t="array" ref="L2212">_xlfn.IFS(A2211&lt;&gt;Table1[[#This Row],[rok]],0,AND(L2211=0, Table1[[#This Row],[Column1]]&lt;0),Table1[[#This Row],[wiek]]*Table1[[#This Row],[rok]],L2211&lt;&gt;0,L2211,L2211=0,L2211)</f>
        <v>107802</v>
      </c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x14ac:dyDescent="0.3">
      <c r="A2213">
        <v>2034</v>
      </c>
      <c r="B2213">
        <v>90</v>
      </c>
      <c r="C2213">
        <v>13841</v>
      </c>
      <c r="D2213">
        <v>35516</v>
      </c>
      <c r="E2213">
        <v>6189</v>
      </c>
      <c r="F2213">
        <v>17116</v>
      </c>
      <c r="G2213">
        <f>Table1[[#This Row],[m_miasto]]+Table1[[#This Row],[k_miasto]]+Table1[[#This Row],[m_wies]]+Table1[[#This Row],[k_wies]]</f>
        <v>72662</v>
      </c>
      <c r="H2213">
        <f>Table1[[#This Row],[m_miasto]]+Table1[[#This Row],[k_miasto]]</f>
        <v>49357</v>
      </c>
      <c r="I2213">
        <f>Table1[[#This Row],[m_wies]]+Table1[[#This Row],[k_wies]]</f>
        <v>23305</v>
      </c>
      <c r="J2213" s="1">
        <f>Table1[[#This Row],[m_miasto]]*Table1[[#This Row],[wiek]]</f>
        <v>1245690</v>
      </c>
      <c r="K2213" s="1">
        <f>Table1[[#This Row],[m_miasto]]+Table1[[#This Row],[m_wies]]-Table1[[#This Row],[k_miasto]]-Table1[[#This Row],[k_wies]]</f>
        <v>-32602</v>
      </c>
      <c r="L2213" s="1" cm="1">
        <f t="array" ref="L2213">_xlfn.IFS(A2212&lt;&gt;Table1[[#This Row],[rok]],0,AND(L2212=0, Table1[[#This Row],[Column1]]&lt;0),Table1[[#This Row],[wiek]]*Table1[[#This Row],[rok]],L2212&lt;&gt;0,L2212,L2212=0,L2212)</f>
        <v>107802</v>
      </c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x14ac:dyDescent="0.3">
      <c r="A2214">
        <v>2034</v>
      </c>
      <c r="B2214">
        <v>91</v>
      </c>
      <c r="C2214">
        <v>11175</v>
      </c>
      <c r="D2214">
        <v>29890</v>
      </c>
      <c r="E2214">
        <v>4870</v>
      </c>
      <c r="F2214">
        <v>14487</v>
      </c>
      <c r="G2214">
        <f>Table1[[#This Row],[m_miasto]]+Table1[[#This Row],[k_miasto]]+Table1[[#This Row],[m_wies]]+Table1[[#This Row],[k_wies]]</f>
        <v>60422</v>
      </c>
      <c r="H2214">
        <f>Table1[[#This Row],[m_miasto]]+Table1[[#This Row],[k_miasto]]</f>
        <v>41065</v>
      </c>
      <c r="I2214">
        <f>Table1[[#This Row],[m_wies]]+Table1[[#This Row],[k_wies]]</f>
        <v>19357</v>
      </c>
      <c r="J2214" s="1">
        <f>Table1[[#This Row],[m_miasto]]*Table1[[#This Row],[wiek]]</f>
        <v>1016925</v>
      </c>
      <c r="K2214" s="1">
        <f>Table1[[#This Row],[m_miasto]]+Table1[[#This Row],[m_wies]]-Table1[[#This Row],[k_miasto]]-Table1[[#This Row],[k_wies]]</f>
        <v>-28332</v>
      </c>
      <c r="L2214" s="1" cm="1">
        <f t="array" ref="L2214">_xlfn.IFS(A2213&lt;&gt;Table1[[#This Row],[rok]],0,AND(L2213=0, Table1[[#This Row],[Column1]]&lt;0),Table1[[#This Row],[wiek]]*Table1[[#This Row],[rok]],L2213&lt;&gt;0,L2213,L2213=0,L2213)</f>
        <v>107802</v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x14ac:dyDescent="0.3">
      <c r="A2215">
        <v>2034</v>
      </c>
      <c r="B2215">
        <v>92</v>
      </c>
      <c r="C2215">
        <v>8848</v>
      </c>
      <c r="D2215">
        <v>25240</v>
      </c>
      <c r="E2215">
        <v>3813</v>
      </c>
      <c r="F2215">
        <v>12210</v>
      </c>
      <c r="G2215">
        <f>Table1[[#This Row],[m_miasto]]+Table1[[#This Row],[k_miasto]]+Table1[[#This Row],[m_wies]]+Table1[[#This Row],[k_wies]]</f>
        <v>50111</v>
      </c>
      <c r="H2215">
        <f>Table1[[#This Row],[m_miasto]]+Table1[[#This Row],[k_miasto]]</f>
        <v>34088</v>
      </c>
      <c r="I2215">
        <f>Table1[[#This Row],[m_wies]]+Table1[[#This Row],[k_wies]]</f>
        <v>16023</v>
      </c>
      <c r="J2215" s="1">
        <f>Table1[[#This Row],[m_miasto]]*Table1[[#This Row],[wiek]]</f>
        <v>814016</v>
      </c>
      <c r="K2215" s="1">
        <f>Table1[[#This Row],[m_miasto]]+Table1[[#This Row],[m_wies]]-Table1[[#This Row],[k_miasto]]-Table1[[#This Row],[k_wies]]</f>
        <v>-24789</v>
      </c>
      <c r="L2215" s="1" cm="1">
        <f t="array" ref="L2215">_xlfn.IFS(A2214&lt;&gt;Table1[[#This Row],[rok]],0,AND(L2214=0, Table1[[#This Row],[Column1]]&lt;0),Table1[[#This Row],[wiek]]*Table1[[#This Row],[rok]],L2214&lt;&gt;0,L2214,L2214=0,L2214)</f>
        <v>107802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x14ac:dyDescent="0.3">
      <c r="A2216">
        <v>2034</v>
      </c>
      <c r="B2216">
        <v>93</v>
      </c>
      <c r="C2216">
        <v>7421</v>
      </c>
      <c r="D2216">
        <v>22723</v>
      </c>
      <c r="E2216">
        <v>3310</v>
      </c>
      <c r="F2216">
        <v>11063</v>
      </c>
      <c r="G2216">
        <f>Table1[[#This Row],[m_miasto]]+Table1[[#This Row],[k_miasto]]+Table1[[#This Row],[m_wies]]+Table1[[#This Row],[k_wies]]</f>
        <v>44517</v>
      </c>
      <c r="H2216">
        <f>Table1[[#This Row],[m_miasto]]+Table1[[#This Row],[k_miasto]]</f>
        <v>30144</v>
      </c>
      <c r="I2216">
        <f>Table1[[#This Row],[m_wies]]+Table1[[#This Row],[k_wies]]</f>
        <v>14373</v>
      </c>
      <c r="J2216" s="1">
        <f>Table1[[#This Row],[m_miasto]]*Table1[[#This Row],[wiek]]</f>
        <v>690153</v>
      </c>
      <c r="K2216" s="1">
        <f>Table1[[#This Row],[m_miasto]]+Table1[[#This Row],[m_wies]]-Table1[[#This Row],[k_miasto]]-Table1[[#This Row],[k_wies]]</f>
        <v>-23055</v>
      </c>
      <c r="L2216" s="1" cm="1">
        <f t="array" ref="L2216">_xlfn.IFS(A2215&lt;&gt;Table1[[#This Row],[rok]],0,AND(L2215=0, Table1[[#This Row],[Column1]]&lt;0),Table1[[#This Row],[wiek]]*Table1[[#This Row],[rok]],L2215&lt;&gt;0,L2215,L2215=0,L2215)</f>
        <v>107802</v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x14ac:dyDescent="0.3">
      <c r="A2217">
        <v>2034</v>
      </c>
      <c r="B2217">
        <v>94</v>
      </c>
      <c r="C2217">
        <v>5998</v>
      </c>
      <c r="D2217">
        <v>19603</v>
      </c>
      <c r="E2217">
        <v>2685</v>
      </c>
      <c r="F2217">
        <v>9826</v>
      </c>
      <c r="G2217">
        <f>Table1[[#This Row],[m_miasto]]+Table1[[#This Row],[k_miasto]]+Table1[[#This Row],[m_wies]]+Table1[[#This Row],[k_wies]]</f>
        <v>38112</v>
      </c>
      <c r="H2217">
        <f>Table1[[#This Row],[m_miasto]]+Table1[[#This Row],[k_miasto]]</f>
        <v>25601</v>
      </c>
      <c r="I2217">
        <f>Table1[[#This Row],[m_wies]]+Table1[[#This Row],[k_wies]]</f>
        <v>12511</v>
      </c>
      <c r="J2217" s="1">
        <f>Table1[[#This Row],[m_miasto]]*Table1[[#This Row],[wiek]]</f>
        <v>563812</v>
      </c>
      <c r="K2217" s="1">
        <f>Table1[[#This Row],[m_miasto]]+Table1[[#This Row],[m_wies]]-Table1[[#This Row],[k_miasto]]-Table1[[#This Row],[k_wies]]</f>
        <v>-20746</v>
      </c>
      <c r="L2217" s="1" cm="1">
        <f t="array" ref="L2217">_xlfn.IFS(A2216&lt;&gt;Table1[[#This Row],[rok]],0,AND(L2216=0, Table1[[#This Row],[Column1]]&lt;0),Table1[[#This Row],[wiek]]*Table1[[#This Row],[rok]],L2216&lt;&gt;0,L2216,L2216=0,L2216)</f>
        <v>107802</v>
      </c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x14ac:dyDescent="0.3">
      <c r="A2218">
        <v>2034</v>
      </c>
      <c r="B2218">
        <v>95</v>
      </c>
      <c r="C2218">
        <v>4595</v>
      </c>
      <c r="D2218">
        <v>16009</v>
      </c>
      <c r="E2218">
        <v>2024</v>
      </c>
      <c r="F2218">
        <v>8060</v>
      </c>
      <c r="G2218">
        <f>Table1[[#This Row],[m_miasto]]+Table1[[#This Row],[k_miasto]]+Table1[[#This Row],[m_wies]]+Table1[[#This Row],[k_wies]]</f>
        <v>30688</v>
      </c>
      <c r="H2218">
        <f>Table1[[#This Row],[m_miasto]]+Table1[[#This Row],[k_miasto]]</f>
        <v>20604</v>
      </c>
      <c r="I2218">
        <f>Table1[[#This Row],[m_wies]]+Table1[[#This Row],[k_wies]]</f>
        <v>10084</v>
      </c>
      <c r="J2218" s="1">
        <f>Table1[[#This Row],[m_miasto]]*Table1[[#This Row],[wiek]]</f>
        <v>436525</v>
      </c>
      <c r="K2218" s="1">
        <f>Table1[[#This Row],[m_miasto]]+Table1[[#This Row],[m_wies]]-Table1[[#This Row],[k_miasto]]-Table1[[#This Row],[k_wies]]</f>
        <v>-17450</v>
      </c>
      <c r="L2218" s="1" cm="1">
        <f t="array" ref="L2218">_xlfn.IFS(A2217&lt;&gt;Table1[[#This Row],[rok]],0,AND(L2217=0, Table1[[#This Row],[Column1]]&lt;0),Table1[[#This Row],[wiek]]*Table1[[#This Row],[rok]],L2217&lt;&gt;0,L2217,L2217=0,L2217)</f>
        <v>107802</v>
      </c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x14ac:dyDescent="0.3">
      <c r="A2219">
        <v>2034</v>
      </c>
      <c r="B2219">
        <v>96</v>
      </c>
      <c r="C2219">
        <v>3407</v>
      </c>
      <c r="D2219">
        <v>12685</v>
      </c>
      <c r="E2219">
        <v>1508</v>
      </c>
      <c r="F2219">
        <v>6441</v>
      </c>
      <c r="G2219">
        <f>Table1[[#This Row],[m_miasto]]+Table1[[#This Row],[k_miasto]]+Table1[[#This Row],[m_wies]]+Table1[[#This Row],[k_wies]]</f>
        <v>24041</v>
      </c>
      <c r="H2219">
        <f>Table1[[#This Row],[m_miasto]]+Table1[[#This Row],[k_miasto]]</f>
        <v>16092</v>
      </c>
      <c r="I2219">
        <f>Table1[[#This Row],[m_wies]]+Table1[[#This Row],[k_wies]]</f>
        <v>7949</v>
      </c>
      <c r="J2219" s="1">
        <f>Table1[[#This Row],[m_miasto]]*Table1[[#This Row],[wiek]]</f>
        <v>327072</v>
      </c>
      <c r="K2219" s="1">
        <f>Table1[[#This Row],[m_miasto]]+Table1[[#This Row],[m_wies]]-Table1[[#This Row],[k_miasto]]-Table1[[#This Row],[k_wies]]</f>
        <v>-14211</v>
      </c>
      <c r="L2219" s="1" cm="1">
        <f t="array" ref="L2219">_xlfn.IFS(A2218&lt;&gt;Table1[[#This Row],[rok]],0,AND(L2218=0, Table1[[#This Row],[Column1]]&lt;0),Table1[[#This Row],[wiek]]*Table1[[#This Row],[rok]],L2218&lt;&gt;0,L2218,L2218=0,L2218)</f>
        <v>107802</v>
      </c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x14ac:dyDescent="0.3">
      <c r="A2220">
        <v>2034</v>
      </c>
      <c r="B2220">
        <v>97</v>
      </c>
      <c r="C2220">
        <v>2524</v>
      </c>
      <c r="D2220">
        <v>9876</v>
      </c>
      <c r="E2220">
        <v>1077</v>
      </c>
      <c r="F2220">
        <v>4974</v>
      </c>
      <c r="G2220">
        <f>Table1[[#This Row],[m_miasto]]+Table1[[#This Row],[k_miasto]]+Table1[[#This Row],[m_wies]]+Table1[[#This Row],[k_wies]]</f>
        <v>18451</v>
      </c>
      <c r="H2220">
        <f>Table1[[#This Row],[m_miasto]]+Table1[[#This Row],[k_miasto]]</f>
        <v>12400</v>
      </c>
      <c r="I2220">
        <f>Table1[[#This Row],[m_wies]]+Table1[[#This Row],[k_wies]]</f>
        <v>6051</v>
      </c>
      <c r="J2220" s="1">
        <f>Table1[[#This Row],[m_miasto]]*Table1[[#This Row],[wiek]]</f>
        <v>244828</v>
      </c>
      <c r="K2220" s="1">
        <f>Table1[[#This Row],[m_miasto]]+Table1[[#This Row],[m_wies]]-Table1[[#This Row],[k_miasto]]-Table1[[#This Row],[k_wies]]</f>
        <v>-11249</v>
      </c>
      <c r="L2220" s="1" cm="1">
        <f t="array" ref="L2220">_xlfn.IFS(A2219&lt;&gt;Table1[[#This Row],[rok]],0,AND(L2219=0, Table1[[#This Row],[Column1]]&lt;0),Table1[[#This Row],[wiek]]*Table1[[#This Row],[rok]],L2219&lt;&gt;0,L2219,L2219=0,L2219)</f>
        <v>107802</v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x14ac:dyDescent="0.3">
      <c r="A2221">
        <v>2034</v>
      </c>
      <c r="B2221">
        <v>98</v>
      </c>
      <c r="C2221">
        <v>1806</v>
      </c>
      <c r="D2221">
        <v>7519</v>
      </c>
      <c r="E2221">
        <v>748</v>
      </c>
      <c r="F2221">
        <v>3758</v>
      </c>
      <c r="G2221">
        <f>Table1[[#This Row],[m_miasto]]+Table1[[#This Row],[k_miasto]]+Table1[[#This Row],[m_wies]]+Table1[[#This Row],[k_wies]]</f>
        <v>13831</v>
      </c>
      <c r="H2221">
        <f>Table1[[#This Row],[m_miasto]]+Table1[[#This Row],[k_miasto]]</f>
        <v>9325</v>
      </c>
      <c r="I2221">
        <f>Table1[[#This Row],[m_wies]]+Table1[[#This Row],[k_wies]]</f>
        <v>4506</v>
      </c>
      <c r="J2221" s="1">
        <f>Table1[[#This Row],[m_miasto]]*Table1[[#This Row],[wiek]]</f>
        <v>176988</v>
      </c>
      <c r="K2221" s="1">
        <f>Table1[[#This Row],[m_miasto]]+Table1[[#This Row],[m_wies]]-Table1[[#This Row],[k_miasto]]-Table1[[#This Row],[k_wies]]</f>
        <v>-8723</v>
      </c>
      <c r="L2221" s="1" cm="1">
        <f t="array" ref="L2221">_xlfn.IFS(A2220&lt;&gt;Table1[[#This Row],[rok]],0,AND(L2220=0, Table1[[#This Row],[Column1]]&lt;0),Table1[[#This Row],[wiek]]*Table1[[#This Row],[rok]],L2220&lt;&gt;0,L2220,L2220=0,L2220)</f>
        <v>107802</v>
      </c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x14ac:dyDescent="0.3">
      <c r="A2222">
        <v>2034</v>
      </c>
      <c r="B2222">
        <v>99</v>
      </c>
      <c r="C2222">
        <v>1206</v>
      </c>
      <c r="D2222">
        <v>5344</v>
      </c>
      <c r="E2222">
        <v>498</v>
      </c>
      <c r="F2222">
        <v>2709</v>
      </c>
      <c r="G2222">
        <f>Table1[[#This Row],[m_miasto]]+Table1[[#This Row],[k_miasto]]+Table1[[#This Row],[m_wies]]+Table1[[#This Row],[k_wies]]</f>
        <v>9757</v>
      </c>
      <c r="H2222">
        <f>Table1[[#This Row],[m_miasto]]+Table1[[#This Row],[k_miasto]]</f>
        <v>6550</v>
      </c>
      <c r="I2222">
        <f>Table1[[#This Row],[m_wies]]+Table1[[#This Row],[k_wies]]</f>
        <v>3207</v>
      </c>
      <c r="J2222" s="1">
        <f>Table1[[#This Row],[m_miasto]]*Table1[[#This Row],[wiek]]</f>
        <v>119394</v>
      </c>
      <c r="K2222" s="1">
        <f>Table1[[#This Row],[m_miasto]]+Table1[[#This Row],[m_wies]]-Table1[[#This Row],[k_miasto]]-Table1[[#This Row],[k_wies]]</f>
        <v>-6349</v>
      </c>
      <c r="L2222" s="1" cm="1">
        <f t="array" ref="L2222">_xlfn.IFS(A2221&lt;&gt;Table1[[#This Row],[rok]],0,AND(L2221=0, Table1[[#This Row],[Column1]]&lt;0),Table1[[#This Row],[wiek]]*Table1[[#This Row],[rok]],L2221&lt;&gt;0,L2221,L2221=0,L2221)</f>
        <v>107802</v>
      </c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x14ac:dyDescent="0.3">
      <c r="A2223">
        <v>2034</v>
      </c>
      <c r="B2223">
        <v>100</v>
      </c>
      <c r="C2223">
        <v>2090</v>
      </c>
      <c r="D2223">
        <v>10905</v>
      </c>
      <c r="E2223">
        <v>840</v>
      </c>
      <c r="F2223">
        <v>5747</v>
      </c>
      <c r="G2223">
        <f>Table1[[#This Row],[m_miasto]]+Table1[[#This Row],[k_miasto]]+Table1[[#This Row],[m_wies]]+Table1[[#This Row],[k_wies]]</f>
        <v>19582</v>
      </c>
      <c r="H2223">
        <f>Table1[[#This Row],[m_miasto]]+Table1[[#This Row],[k_miasto]]</f>
        <v>12995</v>
      </c>
      <c r="I2223">
        <f>Table1[[#This Row],[m_wies]]+Table1[[#This Row],[k_wies]]</f>
        <v>6587</v>
      </c>
      <c r="J2223" s="1">
        <f>Table1[[#This Row],[m_miasto]]*Table1[[#This Row],[wiek]]</f>
        <v>209000</v>
      </c>
      <c r="K2223" s="1">
        <f>Table1[[#This Row],[m_miasto]]+Table1[[#This Row],[m_wies]]-Table1[[#This Row],[k_miasto]]-Table1[[#This Row],[k_wies]]</f>
        <v>-13722</v>
      </c>
      <c r="L2223" s="1" cm="1">
        <f t="array" ref="L2223">_xlfn.IFS(A2222&lt;&gt;Table1[[#This Row],[rok]],0,AND(L2222=0, Table1[[#This Row],[Column1]]&lt;0),Table1[[#This Row],[wiek]]*Table1[[#This Row],[rok]],L2222&lt;&gt;0,L2222,L2222=0,L2222)</f>
        <v>107802</v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x14ac:dyDescent="0.3">
      <c r="A2224">
        <v>2035</v>
      </c>
      <c r="B2224">
        <v>0</v>
      </c>
      <c r="C2224">
        <v>76745</v>
      </c>
      <c r="D2224">
        <v>72357</v>
      </c>
      <c r="E2224">
        <v>65138</v>
      </c>
      <c r="F2224">
        <v>61375</v>
      </c>
      <c r="G2224">
        <f>Table1[[#This Row],[m_miasto]]+Table1[[#This Row],[k_miasto]]+Table1[[#This Row],[m_wies]]+Table1[[#This Row],[k_wies]]</f>
        <v>275615</v>
      </c>
      <c r="H2224">
        <f>Table1[[#This Row],[m_miasto]]+Table1[[#This Row],[k_miasto]]</f>
        <v>149102</v>
      </c>
      <c r="I2224">
        <f>Table1[[#This Row],[m_wies]]+Table1[[#This Row],[k_wies]]</f>
        <v>126513</v>
      </c>
      <c r="J2224" s="1">
        <f>Table1[[#This Row],[m_miasto]]*Table1[[#This Row],[wiek]]</f>
        <v>0</v>
      </c>
      <c r="K2224" s="1">
        <f>Table1[[#This Row],[m_miasto]]+Table1[[#This Row],[m_wies]]-Table1[[#This Row],[k_miasto]]-Table1[[#This Row],[k_wies]]</f>
        <v>8151</v>
      </c>
      <c r="L2224" s="1" cm="1">
        <f t="array" ref="L2224">_xlfn.IFS(A2223&lt;&gt;Table1[[#This Row],[rok]],0,AND(L2223=0, Table1[[#This Row],[Column1]]&lt;0),Table1[[#This Row],[wiek]]*Table1[[#This Row],[rok]],L2223&lt;&gt;0,L2223,L2223=0,L2223)</f>
        <v>0</v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x14ac:dyDescent="0.3">
      <c r="A2225">
        <v>2035</v>
      </c>
      <c r="B2225">
        <v>1</v>
      </c>
      <c r="C2225">
        <v>77493</v>
      </c>
      <c r="D2225">
        <v>73116</v>
      </c>
      <c r="E2225">
        <v>65754</v>
      </c>
      <c r="F2225">
        <v>61943</v>
      </c>
      <c r="G2225">
        <f>Table1[[#This Row],[m_miasto]]+Table1[[#This Row],[k_miasto]]+Table1[[#This Row],[m_wies]]+Table1[[#This Row],[k_wies]]</f>
        <v>278306</v>
      </c>
      <c r="H2225">
        <f>Table1[[#This Row],[m_miasto]]+Table1[[#This Row],[k_miasto]]</f>
        <v>150609</v>
      </c>
      <c r="I2225">
        <f>Table1[[#This Row],[m_wies]]+Table1[[#This Row],[k_wies]]</f>
        <v>127697</v>
      </c>
      <c r="J2225" s="1">
        <f>Table1[[#This Row],[m_miasto]]*Table1[[#This Row],[wiek]]</f>
        <v>77493</v>
      </c>
      <c r="K2225" s="1">
        <f>Table1[[#This Row],[m_miasto]]+Table1[[#This Row],[m_wies]]-Table1[[#This Row],[k_miasto]]-Table1[[#This Row],[k_wies]]</f>
        <v>8188</v>
      </c>
      <c r="L2225" s="1" cm="1">
        <f t="array" ref="L2225">_xlfn.IFS(A2224&lt;&gt;Table1[[#This Row],[rok]],0,AND(L2224=0, Table1[[#This Row],[Column1]]&lt;0),Table1[[#This Row],[wiek]]*Table1[[#This Row],[rok]],L2224&lt;&gt;0,L2224,L2224=0,L2224)</f>
        <v>0</v>
      </c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x14ac:dyDescent="0.3">
      <c r="A2226">
        <v>2035</v>
      </c>
      <c r="B2226">
        <v>2</v>
      </c>
      <c r="C2226">
        <v>78188</v>
      </c>
      <c r="D2226">
        <v>73819</v>
      </c>
      <c r="E2226">
        <v>66450</v>
      </c>
      <c r="F2226">
        <v>62572</v>
      </c>
      <c r="G2226">
        <f>Table1[[#This Row],[m_miasto]]+Table1[[#This Row],[k_miasto]]+Table1[[#This Row],[m_wies]]+Table1[[#This Row],[k_wies]]</f>
        <v>281029</v>
      </c>
      <c r="H2226">
        <f>Table1[[#This Row],[m_miasto]]+Table1[[#This Row],[k_miasto]]</f>
        <v>152007</v>
      </c>
      <c r="I2226">
        <f>Table1[[#This Row],[m_wies]]+Table1[[#This Row],[k_wies]]</f>
        <v>129022</v>
      </c>
      <c r="J2226" s="1">
        <f>Table1[[#This Row],[m_miasto]]*Table1[[#This Row],[wiek]]</f>
        <v>156376</v>
      </c>
      <c r="K2226" s="1">
        <f>Table1[[#This Row],[m_miasto]]+Table1[[#This Row],[m_wies]]-Table1[[#This Row],[k_miasto]]-Table1[[#This Row],[k_wies]]</f>
        <v>8247</v>
      </c>
      <c r="L2226" s="1" cm="1">
        <f t="array" ref="L2226">_xlfn.IFS(A2225&lt;&gt;Table1[[#This Row],[rok]],0,AND(L2225=0, Table1[[#This Row],[Column1]]&lt;0),Table1[[#This Row],[wiek]]*Table1[[#This Row],[rok]],L2225&lt;&gt;0,L2225,L2225=0,L2225)</f>
        <v>0</v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x14ac:dyDescent="0.3">
      <c r="A2227">
        <v>2035</v>
      </c>
      <c r="B2227">
        <v>3</v>
      </c>
      <c r="C2227">
        <v>78893</v>
      </c>
      <c r="D2227">
        <v>74520</v>
      </c>
      <c r="E2227">
        <v>67236</v>
      </c>
      <c r="F2227">
        <v>63285</v>
      </c>
      <c r="G2227">
        <f>Table1[[#This Row],[m_miasto]]+Table1[[#This Row],[k_miasto]]+Table1[[#This Row],[m_wies]]+Table1[[#This Row],[k_wies]]</f>
        <v>283934</v>
      </c>
      <c r="H2227">
        <f>Table1[[#This Row],[m_miasto]]+Table1[[#This Row],[k_miasto]]</f>
        <v>153413</v>
      </c>
      <c r="I2227">
        <f>Table1[[#This Row],[m_wies]]+Table1[[#This Row],[k_wies]]</f>
        <v>130521</v>
      </c>
      <c r="J2227" s="1">
        <f>Table1[[#This Row],[m_miasto]]*Table1[[#This Row],[wiek]]</f>
        <v>236679</v>
      </c>
      <c r="K2227" s="1">
        <f>Table1[[#This Row],[m_miasto]]+Table1[[#This Row],[m_wies]]-Table1[[#This Row],[k_miasto]]-Table1[[#This Row],[k_wies]]</f>
        <v>8324</v>
      </c>
      <c r="L2227" s="1" cm="1">
        <f t="array" ref="L2227">_xlfn.IFS(A2226&lt;&gt;Table1[[#This Row],[rok]],0,AND(L2226=0, Table1[[#This Row],[Column1]]&lt;0),Table1[[#This Row],[wiek]]*Table1[[#This Row],[rok]],L2226&lt;&gt;0,L2226,L2226=0,L2226)</f>
        <v>0</v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x14ac:dyDescent="0.3">
      <c r="A2228">
        <v>2035</v>
      </c>
      <c r="B2228">
        <v>4</v>
      </c>
      <c r="C2228">
        <v>79651</v>
      </c>
      <c r="D2228">
        <v>75267</v>
      </c>
      <c r="E2228">
        <v>68122</v>
      </c>
      <c r="F2228">
        <v>64089</v>
      </c>
      <c r="G2228">
        <f>Table1[[#This Row],[m_miasto]]+Table1[[#This Row],[k_miasto]]+Table1[[#This Row],[m_wies]]+Table1[[#This Row],[k_wies]]</f>
        <v>287129</v>
      </c>
      <c r="H2228">
        <f>Table1[[#This Row],[m_miasto]]+Table1[[#This Row],[k_miasto]]</f>
        <v>154918</v>
      </c>
      <c r="I2228">
        <f>Table1[[#This Row],[m_wies]]+Table1[[#This Row],[k_wies]]</f>
        <v>132211</v>
      </c>
      <c r="J2228" s="1">
        <f>Table1[[#This Row],[m_miasto]]*Table1[[#This Row],[wiek]]</f>
        <v>318604</v>
      </c>
      <c r="K2228" s="1">
        <f>Table1[[#This Row],[m_miasto]]+Table1[[#This Row],[m_wies]]-Table1[[#This Row],[k_miasto]]-Table1[[#This Row],[k_wies]]</f>
        <v>8417</v>
      </c>
      <c r="L2228" s="1" cm="1">
        <f t="array" ref="L2228">_xlfn.IFS(A2227&lt;&gt;Table1[[#This Row],[rok]],0,AND(L2227=0, Table1[[#This Row],[Column1]]&lt;0),Table1[[#This Row],[wiek]]*Table1[[#This Row],[rok]],L2227&lt;&gt;0,L2227,L2227=0,L2227)</f>
        <v>0</v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x14ac:dyDescent="0.3">
      <c r="A2229">
        <v>2035</v>
      </c>
      <c r="B2229">
        <v>5</v>
      </c>
      <c r="C2229">
        <v>80504</v>
      </c>
      <c r="D2229">
        <v>76095</v>
      </c>
      <c r="E2229">
        <v>69109</v>
      </c>
      <c r="F2229">
        <v>64987</v>
      </c>
      <c r="G2229">
        <f>Table1[[#This Row],[m_miasto]]+Table1[[#This Row],[k_miasto]]+Table1[[#This Row],[m_wies]]+Table1[[#This Row],[k_wies]]</f>
        <v>290695</v>
      </c>
      <c r="H2229">
        <f>Table1[[#This Row],[m_miasto]]+Table1[[#This Row],[k_miasto]]</f>
        <v>156599</v>
      </c>
      <c r="I2229">
        <f>Table1[[#This Row],[m_wies]]+Table1[[#This Row],[k_wies]]</f>
        <v>134096</v>
      </c>
      <c r="J2229" s="1">
        <f>Table1[[#This Row],[m_miasto]]*Table1[[#This Row],[wiek]]</f>
        <v>402520</v>
      </c>
      <c r="K2229" s="1">
        <f>Table1[[#This Row],[m_miasto]]+Table1[[#This Row],[m_wies]]-Table1[[#This Row],[k_miasto]]-Table1[[#This Row],[k_wies]]</f>
        <v>8531</v>
      </c>
      <c r="L2229" s="1" cm="1">
        <f t="array" ref="L2229">_xlfn.IFS(A2228&lt;&gt;Table1[[#This Row],[rok]],0,AND(L2228=0, Table1[[#This Row],[Column1]]&lt;0),Table1[[#This Row],[wiek]]*Table1[[#This Row],[rok]],L2228&lt;&gt;0,L2228,L2228=0,L2228)</f>
        <v>0</v>
      </c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x14ac:dyDescent="0.3">
      <c r="A2230">
        <v>2035</v>
      </c>
      <c r="B2230">
        <v>6</v>
      </c>
      <c r="C2230">
        <v>81478</v>
      </c>
      <c r="D2230">
        <v>77032</v>
      </c>
      <c r="E2230">
        <v>70195</v>
      </c>
      <c r="F2230">
        <v>65984</v>
      </c>
      <c r="G2230">
        <f>Table1[[#This Row],[m_miasto]]+Table1[[#This Row],[k_miasto]]+Table1[[#This Row],[m_wies]]+Table1[[#This Row],[k_wies]]</f>
        <v>294689</v>
      </c>
      <c r="H2230">
        <f>Table1[[#This Row],[m_miasto]]+Table1[[#This Row],[k_miasto]]</f>
        <v>158510</v>
      </c>
      <c r="I2230">
        <f>Table1[[#This Row],[m_wies]]+Table1[[#This Row],[k_wies]]</f>
        <v>136179</v>
      </c>
      <c r="J2230" s="1">
        <f>Table1[[#This Row],[m_miasto]]*Table1[[#This Row],[wiek]]</f>
        <v>488868</v>
      </c>
      <c r="K2230" s="1">
        <f>Table1[[#This Row],[m_miasto]]+Table1[[#This Row],[m_wies]]-Table1[[#This Row],[k_miasto]]-Table1[[#This Row],[k_wies]]</f>
        <v>8657</v>
      </c>
      <c r="L2230" s="1" cm="1">
        <f t="array" ref="L2230">_xlfn.IFS(A2229&lt;&gt;Table1[[#This Row],[rok]],0,AND(L2229=0, Table1[[#This Row],[Column1]]&lt;0),Table1[[#This Row],[wiek]]*Table1[[#This Row],[rok]],L2229&lt;&gt;0,L2229,L2229=0,L2229)</f>
        <v>0</v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x14ac:dyDescent="0.3">
      <c r="A2231">
        <v>2035</v>
      </c>
      <c r="B2231">
        <v>7</v>
      </c>
      <c r="C2231">
        <v>82586</v>
      </c>
      <c r="D2231">
        <v>78096</v>
      </c>
      <c r="E2231">
        <v>71373</v>
      </c>
      <c r="F2231">
        <v>67073</v>
      </c>
      <c r="G2231">
        <f>Table1[[#This Row],[m_miasto]]+Table1[[#This Row],[k_miasto]]+Table1[[#This Row],[m_wies]]+Table1[[#This Row],[k_wies]]</f>
        <v>299128</v>
      </c>
      <c r="H2231">
        <f>Table1[[#This Row],[m_miasto]]+Table1[[#This Row],[k_miasto]]</f>
        <v>160682</v>
      </c>
      <c r="I2231">
        <f>Table1[[#This Row],[m_wies]]+Table1[[#This Row],[k_wies]]</f>
        <v>138446</v>
      </c>
      <c r="J2231" s="1">
        <f>Table1[[#This Row],[m_miasto]]*Table1[[#This Row],[wiek]]</f>
        <v>578102</v>
      </c>
      <c r="K2231" s="1">
        <f>Table1[[#This Row],[m_miasto]]+Table1[[#This Row],[m_wies]]-Table1[[#This Row],[k_miasto]]-Table1[[#This Row],[k_wies]]</f>
        <v>8790</v>
      </c>
      <c r="L2231" s="1" cm="1">
        <f t="array" ref="L2231">_xlfn.IFS(A2230&lt;&gt;Table1[[#This Row],[rok]],0,AND(L2230=0, Table1[[#This Row],[Column1]]&lt;0),Table1[[#This Row],[wiek]]*Table1[[#This Row],[rok]],L2230&lt;&gt;0,L2230,L2230=0,L2230)</f>
        <v>0</v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x14ac:dyDescent="0.3">
      <c r="A2232">
        <v>2035</v>
      </c>
      <c r="B2232">
        <v>8</v>
      </c>
      <c r="C2232">
        <v>83843</v>
      </c>
      <c r="D2232">
        <v>79298</v>
      </c>
      <c r="E2232">
        <v>72641</v>
      </c>
      <c r="F2232">
        <v>68256</v>
      </c>
      <c r="G2232">
        <f>Table1[[#This Row],[m_miasto]]+Table1[[#This Row],[k_miasto]]+Table1[[#This Row],[m_wies]]+Table1[[#This Row],[k_wies]]</f>
        <v>304038</v>
      </c>
      <c r="H2232">
        <f>Table1[[#This Row],[m_miasto]]+Table1[[#This Row],[k_miasto]]</f>
        <v>163141</v>
      </c>
      <c r="I2232">
        <f>Table1[[#This Row],[m_wies]]+Table1[[#This Row],[k_wies]]</f>
        <v>140897</v>
      </c>
      <c r="J2232" s="1">
        <f>Table1[[#This Row],[m_miasto]]*Table1[[#This Row],[wiek]]</f>
        <v>670744</v>
      </c>
      <c r="K2232" s="1">
        <f>Table1[[#This Row],[m_miasto]]+Table1[[#This Row],[m_wies]]-Table1[[#This Row],[k_miasto]]-Table1[[#This Row],[k_wies]]</f>
        <v>8930</v>
      </c>
      <c r="L2232" s="1" cm="1">
        <f t="array" ref="L2232">_xlfn.IFS(A2231&lt;&gt;Table1[[#This Row],[rok]],0,AND(L2231=0, Table1[[#This Row],[Column1]]&lt;0),Table1[[#This Row],[wiek]]*Table1[[#This Row],[rok]],L2231&lt;&gt;0,L2231,L2231=0,L2231)</f>
        <v>0</v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x14ac:dyDescent="0.3">
      <c r="A2233">
        <v>2035</v>
      </c>
      <c r="B2233">
        <v>9</v>
      </c>
      <c r="C2233">
        <v>85238</v>
      </c>
      <c r="D2233">
        <v>80629</v>
      </c>
      <c r="E2233">
        <v>73993</v>
      </c>
      <c r="F2233">
        <v>69519</v>
      </c>
      <c r="G2233">
        <f>Table1[[#This Row],[m_miasto]]+Table1[[#This Row],[k_miasto]]+Table1[[#This Row],[m_wies]]+Table1[[#This Row],[k_wies]]</f>
        <v>309379</v>
      </c>
      <c r="H2233">
        <f>Table1[[#This Row],[m_miasto]]+Table1[[#This Row],[k_miasto]]</f>
        <v>165867</v>
      </c>
      <c r="I2233">
        <f>Table1[[#This Row],[m_wies]]+Table1[[#This Row],[k_wies]]</f>
        <v>143512</v>
      </c>
      <c r="J2233" s="1">
        <f>Table1[[#This Row],[m_miasto]]*Table1[[#This Row],[wiek]]</f>
        <v>767142</v>
      </c>
      <c r="K2233" s="1">
        <f>Table1[[#This Row],[m_miasto]]+Table1[[#This Row],[m_wies]]-Table1[[#This Row],[k_miasto]]-Table1[[#This Row],[k_wies]]</f>
        <v>9083</v>
      </c>
      <c r="L2233" s="1" cm="1">
        <f t="array" ref="L2233">_xlfn.IFS(A2232&lt;&gt;Table1[[#This Row],[rok]],0,AND(L2232=0, Table1[[#This Row],[Column1]]&lt;0),Table1[[#This Row],[wiek]]*Table1[[#This Row],[rok]],L2232&lt;&gt;0,L2232,L2232=0,L2232)</f>
        <v>0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x14ac:dyDescent="0.3">
      <c r="A2234">
        <v>2035</v>
      </c>
      <c r="B2234">
        <v>10</v>
      </c>
      <c r="C2234">
        <v>86757</v>
      </c>
      <c r="D2234">
        <v>82072</v>
      </c>
      <c r="E2234">
        <v>75401</v>
      </c>
      <c r="F2234">
        <v>70845</v>
      </c>
      <c r="G2234">
        <f>Table1[[#This Row],[m_miasto]]+Table1[[#This Row],[k_miasto]]+Table1[[#This Row],[m_wies]]+Table1[[#This Row],[k_wies]]</f>
        <v>315075</v>
      </c>
      <c r="H2234">
        <f>Table1[[#This Row],[m_miasto]]+Table1[[#This Row],[k_miasto]]</f>
        <v>168829</v>
      </c>
      <c r="I2234">
        <f>Table1[[#This Row],[m_wies]]+Table1[[#This Row],[k_wies]]</f>
        <v>146246</v>
      </c>
      <c r="J2234" s="1">
        <f>Table1[[#This Row],[m_miasto]]*Table1[[#This Row],[wiek]]</f>
        <v>867570</v>
      </c>
      <c r="K2234" s="1">
        <f>Table1[[#This Row],[m_miasto]]+Table1[[#This Row],[m_wies]]-Table1[[#This Row],[k_miasto]]-Table1[[#This Row],[k_wies]]</f>
        <v>9241</v>
      </c>
      <c r="L2234" s="1" cm="1">
        <f t="array" ref="L2234">_xlfn.IFS(A2233&lt;&gt;Table1[[#This Row],[rok]],0,AND(L2233=0, Table1[[#This Row],[Column1]]&lt;0),Table1[[#This Row],[wiek]]*Table1[[#This Row],[rok]],L2233&lt;&gt;0,L2233,L2233=0,L2233)</f>
        <v>0</v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x14ac:dyDescent="0.3">
      <c r="A2235">
        <v>2035</v>
      </c>
      <c r="B2235">
        <v>11</v>
      </c>
      <c r="C2235">
        <v>88341</v>
      </c>
      <c r="D2235">
        <v>83581</v>
      </c>
      <c r="E2235">
        <v>76836</v>
      </c>
      <c r="F2235">
        <v>72204</v>
      </c>
      <c r="G2235">
        <f>Table1[[#This Row],[m_miasto]]+Table1[[#This Row],[k_miasto]]+Table1[[#This Row],[m_wies]]+Table1[[#This Row],[k_wies]]</f>
        <v>320962</v>
      </c>
      <c r="H2235">
        <f>Table1[[#This Row],[m_miasto]]+Table1[[#This Row],[k_miasto]]</f>
        <v>171922</v>
      </c>
      <c r="I2235">
        <f>Table1[[#This Row],[m_wies]]+Table1[[#This Row],[k_wies]]</f>
        <v>149040</v>
      </c>
      <c r="J2235" s="1">
        <f>Table1[[#This Row],[m_miasto]]*Table1[[#This Row],[wiek]]</f>
        <v>971751</v>
      </c>
      <c r="K2235" s="1">
        <f>Table1[[#This Row],[m_miasto]]+Table1[[#This Row],[m_wies]]-Table1[[#This Row],[k_miasto]]-Table1[[#This Row],[k_wies]]</f>
        <v>9392</v>
      </c>
      <c r="L2235" s="1" cm="1">
        <f t="array" ref="L2235">_xlfn.IFS(A2234&lt;&gt;Table1[[#This Row],[rok]],0,AND(L2234=0, Table1[[#This Row],[Column1]]&lt;0),Table1[[#This Row],[wiek]]*Table1[[#This Row],[rok]],L2234&lt;&gt;0,L2234,L2234=0,L2234)</f>
        <v>0</v>
      </c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x14ac:dyDescent="0.3">
      <c r="A2236">
        <v>2035</v>
      </c>
      <c r="B2236">
        <v>12</v>
      </c>
      <c r="C2236">
        <v>89922</v>
      </c>
      <c r="D2236">
        <v>85085</v>
      </c>
      <c r="E2236">
        <v>78248</v>
      </c>
      <c r="F2236">
        <v>73547</v>
      </c>
      <c r="G2236">
        <f>Table1[[#This Row],[m_miasto]]+Table1[[#This Row],[k_miasto]]+Table1[[#This Row],[m_wies]]+Table1[[#This Row],[k_wies]]</f>
        <v>326802</v>
      </c>
      <c r="H2236">
        <f>Table1[[#This Row],[m_miasto]]+Table1[[#This Row],[k_miasto]]</f>
        <v>175007</v>
      </c>
      <c r="I2236">
        <f>Table1[[#This Row],[m_wies]]+Table1[[#This Row],[k_wies]]</f>
        <v>151795</v>
      </c>
      <c r="J2236" s="1">
        <f>Table1[[#This Row],[m_miasto]]*Table1[[#This Row],[wiek]]</f>
        <v>1079064</v>
      </c>
      <c r="K2236" s="1">
        <f>Table1[[#This Row],[m_miasto]]+Table1[[#This Row],[m_wies]]-Table1[[#This Row],[k_miasto]]-Table1[[#This Row],[k_wies]]</f>
        <v>9538</v>
      </c>
      <c r="L2236" s="1" cm="1">
        <f t="array" ref="L2236">_xlfn.IFS(A2235&lt;&gt;Table1[[#This Row],[rok]],0,AND(L2235=0, Table1[[#This Row],[Column1]]&lt;0),Table1[[#This Row],[wiek]]*Table1[[#This Row],[rok]],L2235&lt;&gt;0,L2235,L2235=0,L2235)</f>
        <v>0</v>
      </c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x14ac:dyDescent="0.3">
      <c r="A2237">
        <v>2035</v>
      </c>
      <c r="B2237">
        <v>13</v>
      </c>
      <c r="C2237">
        <v>91398</v>
      </c>
      <c r="D2237">
        <v>86493</v>
      </c>
      <c r="E2237">
        <v>79576</v>
      </c>
      <c r="F2237">
        <v>74814</v>
      </c>
      <c r="G2237">
        <f>Table1[[#This Row],[m_miasto]]+Table1[[#This Row],[k_miasto]]+Table1[[#This Row],[m_wies]]+Table1[[#This Row],[k_wies]]</f>
        <v>332281</v>
      </c>
      <c r="H2237">
        <f>Table1[[#This Row],[m_miasto]]+Table1[[#This Row],[k_miasto]]</f>
        <v>177891</v>
      </c>
      <c r="I2237">
        <f>Table1[[#This Row],[m_wies]]+Table1[[#This Row],[k_wies]]</f>
        <v>154390</v>
      </c>
      <c r="J2237" s="1">
        <f>Table1[[#This Row],[m_miasto]]*Table1[[#This Row],[wiek]]</f>
        <v>1188174</v>
      </c>
      <c r="K2237" s="1">
        <f>Table1[[#This Row],[m_miasto]]+Table1[[#This Row],[m_wies]]-Table1[[#This Row],[k_miasto]]-Table1[[#This Row],[k_wies]]</f>
        <v>9667</v>
      </c>
      <c r="L2237" s="1" cm="1">
        <f t="array" ref="L2237">_xlfn.IFS(A2236&lt;&gt;Table1[[#This Row],[rok]],0,AND(L2236=0, Table1[[#This Row],[Column1]]&lt;0),Table1[[#This Row],[wiek]]*Table1[[#This Row],[rok]],L2236&lt;&gt;0,L2236,L2236=0,L2236)</f>
        <v>0</v>
      </c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x14ac:dyDescent="0.3">
      <c r="A2238">
        <v>2035</v>
      </c>
      <c r="B2238">
        <v>14</v>
      </c>
      <c r="C2238">
        <v>92740</v>
      </c>
      <c r="D2238">
        <v>87792</v>
      </c>
      <c r="E2238">
        <v>80730</v>
      </c>
      <c r="F2238">
        <v>75926</v>
      </c>
      <c r="G2238">
        <f>Table1[[#This Row],[m_miasto]]+Table1[[#This Row],[k_miasto]]+Table1[[#This Row],[m_wies]]+Table1[[#This Row],[k_wies]]</f>
        <v>337188</v>
      </c>
      <c r="H2238">
        <f>Table1[[#This Row],[m_miasto]]+Table1[[#This Row],[k_miasto]]</f>
        <v>180532</v>
      </c>
      <c r="I2238">
        <f>Table1[[#This Row],[m_wies]]+Table1[[#This Row],[k_wies]]</f>
        <v>156656</v>
      </c>
      <c r="J2238" s="1">
        <f>Table1[[#This Row],[m_miasto]]*Table1[[#This Row],[wiek]]</f>
        <v>1298360</v>
      </c>
      <c r="K2238" s="1">
        <f>Table1[[#This Row],[m_miasto]]+Table1[[#This Row],[m_wies]]-Table1[[#This Row],[k_miasto]]-Table1[[#This Row],[k_wies]]</f>
        <v>9752</v>
      </c>
      <c r="L2238" s="1" cm="1">
        <f t="array" ref="L2238">_xlfn.IFS(A2237&lt;&gt;Table1[[#This Row],[rok]],0,AND(L2237=0, Table1[[#This Row],[Column1]]&lt;0),Table1[[#This Row],[wiek]]*Table1[[#This Row],[rok]],L2237&lt;&gt;0,L2237,L2237=0,L2237)</f>
        <v>0</v>
      </c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x14ac:dyDescent="0.3">
      <c r="A2239">
        <v>2035</v>
      </c>
      <c r="B2239">
        <v>15</v>
      </c>
      <c r="C2239">
        <v>93917</v>
      </c>
      <c r="D2239">
        <v>88946</v>
      </c>
      <c r="E2239">
        <v>81627</v>
      </c>
      <c r="F2239">
        <v>76779</v>
      </c>
      <c r="G2239">
        <f>Table1[[#This Row],[m_miasto]]+Table1[[#This Row],[k_miasto]]+Table1[[#This Row],[m_wies]]+Table1[[#This Row],[k_wies]]</f>
        <v>341269</v>
      </c>
      <c r="H2239">
        <f>Table1[[#This Row],[m_miasto]]+Table1[[#This Row],[k_miasto]]</f>
        <v>182863</v>
      </c>
      <c r="I2239">
        <f>Table1[[#This Row],[m_wies]]+Table1[[#This Row],[k_wies]]</f>
        <v>158406</v>
      </c>
      <c r="J2239" s="1">
        <f>Table1[[#This Row],[m_miasto]]*Table1[[#This Row],[wiek]]</f>
        <v>1408755</v>
      </c>
      <c r="K2239" s="1">
        <f>Table1[[#This Row],[m_miasto]]+Table1[[#This Row],[m_wies]]-Table1[[#This Row],[k_miasto]]-Table1[[#This Row],[k_wies]]</f>
        <v>9819</v>
      </c>
      <c r="L2239" s="1" cm="1">
        <f t="array" ref="L2239">_xlfn.IFS(A2238&lt;&gt;Table1[[#This Row],[rok]],0,AND(L2238=0, Table1[[#This Row],[Column1]]&lt;0),Table1[[#This Row],[wiek]]*Table1[[#This Row],[rok]],L2238&lt;&gt;0,L2238,L2238=0,L2238)</f>
        <v>0</v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x14ac:dyDescent="0.3">
      <c r="A2240">
        <v>2035</v>
      </c>
      <c r="B2240">
        <v>16</v>
      </c>
      <c r="C2240">
        <v>94818</v>
      </c>
      <c r="D2240">
        <v>89862</v>
      </c>
      <c r="E2240">
        <v>82214</v>
      </c>
      <c r="F2240">
        <v>77336</v>
      </c>
      <c r="G2240">
        <f>Table1[[#This Row],[m_miasto]]+Table1[[#This Row],[k_miasto]]+Table1[[#This Row],[m_wies]]+Table1[[#This Row],[k_wies]]</f>
        <v>344230</v>
      </c>
      <c r="H2240">
        <f>Table1[[#This Row],[m_miasto]]+Table1[[#This Row],[k_miasto]]</f>
        <v>184680</v>
      </c>
      <c r="I2240">
        <f>Table1[[#This Row],[m_wies]]+Table1[[#This Row],[k_wies]]</f>
        <v>159550</v>
      </c>
      <c r="J2240" s="1">
        <f>Table1[[#This Row],[m_miasto]]*Table1[[#This Row],[wiek]]</f>
        <v>1517088</v>
      </c>
      <c r="K2240" s="1">
        <f>Table1[[#This Row],[m_miasto]]+Table1[[#This Row],[m_wies]]-Table1[[#This Row],[k_miasto]]-Table1[[#This Row],[k_wies]]</f>
        <v>9834</v>
      </c>
      <c r="L2240" s="1" cm="1">
        <f t="array" ref="L2240">_xlfn.IFS(A2239&lt;&gt;Table1[[#This Row],[rok]],0,AND(L2239=0, Table1[[#This Row],[Column1]]&lt;0),Table1[[#This Row],[wiek]]*Table1[[#This Row],[rok]],L2239&lt;&gt;0,L2239,L2239=0,L2239)</f>
        <v>0</v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x14ac:dyDescent="0.3">
      <c r="A2241">
        <v>2035</v>
      </c>
      <c r="B2241">
        <v>17</v>
      </c>
      <c r="C2241">
        <v>95462</v>
      </c>
      <c r="D2241">
        <v>90564</v>
      </c>
      <c r="E2241">
        <v>82543</v>
      </c>
      <c r="F2241">
        <v>77626</v>
      </c>
      <c r="G2241">
        <f>Table1[[#This Row],[m_miasto]]+Table1[[#This Row],[k_miasto]]+Table1[[#This Row],[m_wies]]+Table1[[#This Row],[k_wies]]</f>
        <v>346195</v>
      </c>
      <c r="H2241">
        <f>Table1[[#This Row],[m_miasto]]+Table1[[#This Row],[k_miasto]]</f>
        <v>186026</v>
      </c>
      <c r="I2241">
        <f>Table1[[#This Row],[m_wies]]+Table1[[#This Row],[k_wies]]</f>
        <v>160169</v>
      </c>
      <c r="J2241" s="1">
        <f>Table1[[#This Row],[m_miasto]]*Table1[[#This Row],[wiek]]</f>
        <v>1622854</v>
      </c>
      <c r="K2241" s="1">
        <f>Table1[[#This Row],[m_miasto]]+Table1[[#This Row],[m_wies]]-Table1[[#This Row],[k_miasto]]-Table1[[#This Row],[k_wies]]</f>
        <v>9815</v>
      </c>
      <c r="L2241" s="1" cm="1">
        <f t="array" ref="L2241">_xlfn.IFS(A2240&lt;&gt;Table1[[#This Row],[rok]],0,AND(L2240=0, Table1[[#This Row],[Column1]]&lt;0),Table1[[#This Row],[wiek]]*Table1[[#This Row],[rok]],L2240&lt;&gt;0,L2240,L2240=0,L2240)</f>
        <v>0</v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x14ac:dyDescent="0.3">
      <c r="A2242">
        <v>2035</v>
      </c>
      <c r="B2242">
        <v>18</v>
      </c>
      <c r="C2242">
        <v>95501</v>
      </c>
      <c r="D2242">
        <v>90732</v>
      </c>
      <c r="E2242">
        <v>82760</v>
      </c>
      <c r="F2242">
        <v>77788</v>
      </c>
      <c r="G2242">
        <f>Table1[[#This Row],[m_miasto]]+Table1[[#This Row],[k_miasto]]+Table1[[#This Row],[m_wies]]+Table1[[#This Row],[k_wies]]</f>
        <v>346781</v>
      </c>
      <c r="H2242">
        <f>Table1[[#This Row],[m_miasto]]+Table1[[#This Row],[k_miasto]]</f>
        <v>186233</v>
      </c>
      <c r="I2242">
        <f>Table1[[#This Row],[m_wies]]+Table1[[#This Row],[k_wies]]</f>
        <v>160548</v>
      </c>
      <c r="J2242" s="1">
        <f>Table1[[#This Row],[m_miasto]]*Table1[[#This Row],[wiek]]</f>
        <v>1719018</v>
      </c>
      <c r="K2242" s="1">
        <f>Table1[[#This Row],[m_miasto]]+Table1[[#This Row],[m_wies]]-Table1[[#This Row],[k_miasto]]-Table1[[#This Row],[k_wies]]</f>
        <v>9741</v>
      </c>
      <c r="L2242" s="1" cm="1">
        <f t="array" ref="L2242">_xlfn.IFS(A2241&lt;&gt;Table1[[#This Row],[rok]],0,AND(L2241=0, Table1[[#This Row],[Column1]]&lt;0),Table1[[#This Row],[wiek]]*Table1[[#This Row],[rok]],L2241&lt;&gt;0,L2241,L2241=0,L2241)</f>
        <v>0</v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x14ac:dyDescent="0.3">
      <c r="A2243">
        <v>2035</v>
      </c>
      <c r="B2243">
        <v>19</v>
      </c>
      <c r="C2243">
        <v>96256</v>
      </c>
      <c r="D2243">
        <v>91604</v>
      </c>
      <c r="E2243">
        <v>83227</v>
      </c>
      <c r="F2243">
        <v>78155</v>
      </c>
      <c r="G2243">
        <f>Table1[[#This Row],[m_miasto]]+Table1[[#This Row],[k_miasto]]+Table1[[#This Row],[m_wies]]+Table1[[#This Row],[k_wies]]</f>
        <v>349242</v>
      </c>
      <c r="H2243">
        <f>Table1[[#This Row],[m_miasto]]+Table1[[#This Row],[k_miasto]]</f>
        <v>187860</v>
      </c>
      <c r="I2243">
        <f>Table1[[#This Row],[m_wies]]+Table1[[#This Row],[k_wies]]</f>
        <v>161382</v>
      </c>
      <c r="J2243" s="1">
        <f>Table1[[#This Row],[m_miasto]]*Table1[[#This Row],[wiek]]</f>
        <v>1828864</v>
      </c>
      <c r="K2243" s="1">
        <f>Table1[[#This Row],[m_miasto]]+Table1[[#This Row],[m_wies]]-Table1[[#This Row],[k_miasto]]-Table1[[#This Row],[k_wies]]</f>
        <v>9724</v>
      </c>
      <c r="L2243" s="1" cm="1">
        <f t="array" ref="L2243">_xlfn.IFS(A2242&lt;&gt;Table1[[#This Row],[rok]],0,AND(L2242=0, Table1[[#This Row],[Column1]]&lt;0),Table1[[#This Row],[wiek]]*Table1[[#This Row],[rok]],L2242&lt;&gt;0,L2242,L2242=0,L2242)</f>
        <v>0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x14ac:dyDescent="0.3">
      <c r="A2244">
        <v>2035</v>
      </c>
      <c r="B2244">
        <v>20</v>
      </c>
      <c r="C2244">
        <v>97766</v>
      </c>
      <c r="D2244">
        <v>93217</v>
      </c>
      <c r="E2244">
        <v>84055</v>
      </c>
      <c r="F2244">
        <v>78827</v>
      </c>
      <c r="G2244">
        <f>Table1[[#This Row],[m_miasto]]+Table1[[#This Row],[k_miasto]]+Table1[[#This Row],[m_wies]]+Table1[[#This Row],[k_wies]]</f>
        <v>353865</v>
      </c>
      <c r="H2244">
        <f>Table1[[#This Row],[m_miasto]]+Table1[[#This Row],[k_miasto]]</f>
        <v>190983</v>
      </c>
      <c r="I2244">
        <f>Table1[[#This Row],[m_wies]]+Table1[[#This Row],[k_wies]]</f>
        <v>162882</v>
      </c>
      <c r="J2244" s="1">
        <f>Table1[[#This Row],[m_miasto]]*Table1[[#This Row],[wiek]]</f>
        <v>1955320</v>
      </c>
      <c r="K2244" s="1">
        <f>Table1[[#This Row],[m_miasto]]+Table1[[#This Row],[m_wies]]-Table1[[#This Row],[k_miasto]]-Table1[[#This Row],[k_wies]]</f>
        <v>9777</v>
      </c>
      <c r="L2244" s="1" cm="1">
        <f t="array" ref="L2244">_xlfn.IFS(A2243&lt;&gt;Table1[[#This Row],[rok]],0,AND(L2243=0, Table1[[#This Row],[Column1]]&lt;0),Table1[[#This Row],[wiek]]*Table1[[#This Row],[rok]],L2243&lt;&gt;0,L2243,L2243=0,L2243)</f>
        <v>0</v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x14ac:dyDescent="0.3">
      <c r="A2245">
        <v>2035</v>
      </c>
      <c r="B2245">
        <v>21</v>
      </c>
      <c r="C2245">
        <v>99758</v>
      </c>
      <c r="D2245">
        <v>95296</v>
      </c>
      <c r="E2245">
        <v>85136</v>
      </c>
      <c r="F2245">
        <v>79704</v>
      </c>
      <c r="G2245">
        <f>Table1[[#This Row],[m_miasto]]+Table1[[#This Row],[k_miasto]]+Table1[[#This Row],[m_wies]]+Table1[[#This Row],[k_wies]]</f>
        <v>359894</v>
      </c>
      <c r="H2245">
        <f>Table1[[#This Row],[m_miasto]]+Table1[[#This Row],[k_miasto]]</f>
        <v>195054</v>
      </c>
      <c r="I2245">
        <f>Table1[[#This Row],[m_wies]]+Table1[[#This Row],[k_wies]]</f>
        <v>164840</v>
      </c>
      <c r="J2245" s="1">
        <f>Table1[[#This Row],[m_miasto]]*Table1[[#This Row],[wiek]]</f>
        <v>2094918</v>
      </c>
      <c r="K2245" s="1">
        <f>Table1[[#This Row],[m_miasto]]+Table1[[#This Row],[m_wies]]-Table1[[#This Row],[k_miasto]]-Table1[[#This Row],[k_wies]]</f>
        <v>9894</v>
      </c>
      <c r="L2245" s="1" cm="1">
        <f t="array" ref="L2245">_xlfn.IFS(A2244&lt;&gt;Table1[[#This Row],[rok]],0,AND(L2244=0, Table1[[#This Row],[Column1]]&lt;0),Table1[[#This Row],[wiek]]*Table1[[#This Row],[rok]],L2244&lt;&gt;0,L2244,L2244=0,L2244)</f>
        <v>0</v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x14ac:dyDescent="0.3">
      <c r="A2246">
        <v>2035</v>
      </c>
      <c r="B2246">
        <v>22</v>
      </c>
      <c r="C2246">
        <v>100426</v>
      </c>
      <c r="D2246">
        <v>96358</v>
      </c>
      <c r="E2246">
        <v>83917</v>
      </c>
      <c r="F2246">
        <v>78999</v>
      </c>
      <c r="G2246">
        <f>Table1[[#This Row],[m_miasto]]+Table1[[#This Row],[k_miasto]]+Table1[[#This Row],[m_wies]]+Table1[[#This Row],[k_wies]]</f>
        <v>359700</v>
      </c>
      <c r="H2246">
        <f>Table1[[#This Row],[m_miasto]]+Table1[[#This Row],[k_miasto]]</f>
        <v>196784</v>
      </c>
      <c r="I2246">
        <f>Table1[[#This Row],[m_wies]]+Table1[[#This Row],[k_wies]]</f>
        <v>162916</v>
      </c>
      <c r="J2246" s="1">
        <f>Table1[[#This Row],[m_miasto]]*Table1[[#This Row],[wiek]]</f>
        <v>2209372</v>
      </c>
      <c r="K2246" s="1">
        <f>Table1[[#This Row],[m_miasto]]+Table1[[#This Row],[m_wies]]-Table1[[#This Row],[k_miasto]]-Table1[[#This Row],[k_wies]]</f>
        <v>8986</v>
      </c>
      <c r="L2246" s="1" cm="1">
        <f t="array" ref="L2246">_xlfn.IFS(A2245&lt;&gt;Table1[[#This Row],[rok]],0,AND(L2245=0, Table1[[#This Row],[Column1]]&lt;0),Table1[[#This Row],[wiek]]*Table1[[#This Row],[rok]],L2245&lt;&gt;0,L2245,L2245=0,L2245)</f>
        <v>0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x14ac:dyDescent="0.3">
      <c r="A2247">
        <v>2035</v>
      </c>
      <c r="B2247">
        <v>23</v>
      </c>
      <c r="C2247">
        <v>108461</v>
      </c>
      <c r="D2247">
        <v>103920</v>
      </c>
      <c r="E2247">
        <v>90161</v>
      </c>
      <c r="F2247">
        <v>84221</v>
      </c>
      <c r="G2247">
        <f>Table1[[#This Row],[m_miasto]]+Table1[[#This Row],[k_miasto]]+Table1[[#This Row],[m_wies]]+Table1[[#This Row],[k_wies]]</f>
        <v>386763</v>
      </c>
      <c r="H2247">
        <f>Table1[[#This Row],[m_miasto]]+Table1[[#This Row],[k_miasto]]</f>
        <v>212381</v>
      </c>
      <c r="I2247">
        <f>Table1[[#This Row],[m_wies]]+Table1[[#This Row],[k_wies]]</f>
        <v>174382</v>
      </c>
      <c r="J2247" s="1">
        <f>Table1[[#This Row],[m_miasto]]*Table1[[#This Row],[wiek]]</f>
        <v>2494603</v>
      </c>
      <c r="K2247" s="1">
        <f>Table1[[#This Row],[m_miasto]]+Table1[[#This Row],[m_wies]]-Table1[[#This Row],[k_miasto]]-Table1[[#This Row],[k_wies]]</f>
        <v>10481</v>
      </c>
      <c r="L2247" s="1" cm="1">
        <f t="array" ref="L2247">_xlfn.IFS(A2246&lt;&gt;Table1[[#This Row],[rok]],0,AND(L2246=0, Table1[[#This Row],[Column1]]&lt;0),Table1[[#This Row],[wiek]]*Table1[[#This Row],[rok]],L2246&lt;&gt;0,L2246,L2246=0,L2246)</f>
        <v>0</v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x14ac:dyDescent="0.3">
      <c r="A2248">
        <v>2035</v>
      </c>
      <c r="B2248">
        <v>24</v>
      </c>
      <c r="C2248">
        <v>110967</v>
      </c>
      <c r="D2248">
        <v>106278</v>
      </c>
      <c r="E2248">
        <v>91343</v>
      </c>
      <c r="F2248">
        <v>85302</v>
      </c>
      <c r="G2248">
        <f>Table1[[#This Row],[m_miasto]]+Table1[[#This Row],[k_miasto]]+Table1[[#This Row],[m_wies]]+Table1[[#This Row],[k_wies]]</f>
        <v>393890</v>
      </c>
      <c r="H2248">
        <f>Table1[[#This Row],[m_miasto]]+Table1[[#This Row],[k_miasto]]</f>
        <v>217245</v>
      </c>
      <c r="I2248">
        <f>Table1[[#This Row],[m_wies]]+Table1[[#This Row],[k_wies]]</f>
        <v>176645</v>
      </c>
      <c r="J2248" s="1">
        <f>Table1[[#This Row],[m_miasto]]*Table1[[#This Row],[wiek]]</f>
        <v>2663208</v>
      </c>
      <c r="K2248" s="1">
        <f>Table1[[#This Row],[m_miasto]]+Table1[[#This Row],[m_wies]]-Table1[[#This Row],[k_miasto]]-Table1[[#This Row],[k_wies]]</f>
        <v>10730</v>
      </c>
      <c r="L2248" s="1" cm="1">
        <f t="array" ref="L2248">_xlfn.IFS(A2247&lt;&gt;Table1[[#This Row],[rok]],0,AND(L2247=0, Table1[[#This Row],[Column1]]&lt;0),Table1[[#This Row],[wiek]]*Table1[[#This Row],[rok]],L2247&lt;&gt;0,L2247,L2247=0,L2247)</f>
        <v>0</v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x14ac:dyDescent="0.3">
      <c r="A2249">
        <v>2035</v>
      </c>
      <c r="B2249">
        <v>25</v>
      </c>
      <c r="C2249">
        <v>116171</v>
      </c>
      <c r="D2249">
        <v>112033</v>
      </c>
      <c r="E2249">
        <v>94850</v>
      </c>
      <c r="F2249">
        <v>88086</v>
      </c>
      <c r="G2249">
        <f>Table1[[#This Row],[m_miasto]]+Table1[[#This Row],[k_miasto]]+Table1[[#This Row],[m_wies]]+Table1[[#This Row],[k_wies]]</f>
        <v>411140</v>
      </c>
      <c r="H2249">
        <f>Table1[[#This Row],[m_miasto]]+Table1[[#This Row],[k_miasto]]</f>
        <v>228204</v>
      </c>
      <c r="I2249">
        <f>Table1[[#This Row],[m_wies]]+Table1[[#This Row],[k_wies]]</f>
        <v>182936</v>
      </c>
      <c r="J2249" s="1">
        <f>Table1[[#This Row],[m_miasto]]*Table1[[#This Row],[wiek]]</f>
        <v>2904275</v>
      </c>
      <c r="K2249" s="1">
        <f>Table1[[#This Row],[m_miasto]]+Table1[[#This Row],[m_wies]]-Table1[[#This Row],[k_miasto]]-Table1[[#This Row],[k_wies]]</f>
        <v>10902</v>
      </c>
      <c r="L2249" s="1" cm="1">
        <f t="array" ref="L2249">_xlfn.IFS(A2248&lt;&gt;Table1[[#This Row],[rok]],0,AND(L2248=0, Table1[[#This Row],[Column1]]&lt;0),Table1[[#This Row],[wiek]]*Table1[[#This Row],[rok]],L2248&lt;&gt;0,L2248,L2248=0,L2248)</f>
        <v>0</v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x14ac:dyDescent="0.3">
      <c r="A2250">
        <v>2035</v>
      </c>
      <c r="B2250">
        <v>26</v>
      </c>
      <c r="C2250">
        <v>121245</v>
      </c>
      <c r="D2250">
        <v>117858</v>
      </c>
      <c r="E2250">
        <v>98689</v>
      </c>
      <c r="F2250">
        <v>92074</v>
      </c>
      <c r="G2250">
        <f>Table1[[#This Row],[m_miasto]]+Table1[[#This Row],[k_miasto]]+Table1[[#This Row],[m_wies]]+Table1[[#This Row],[k_wies]]</f>
        <v>429866</v>
      </c>
      <c r="H2250">
        <f>Table1[[#This Row],[m_miasto]]+Table1[[#This Row],[k_miasto]]</f>
        <v>239103</v>
      </c>
      <c r="I2250">
        <f>Table1[[#This Row],[m_wies]]+Table1[[#This Row],[k_wies]]</f>
        <v>190763</v>
      </c>
      <c r="J2250" s="1">
        <f>Table1[[#This Row],[m_miasto]]*Table1[[#This Row],[wiek]]</f>
        <v>3152370</v>
      </c>
      <c r="K2250" s="1">
        <f>Table1[[#This Row],[m_miasto]]+Table1[[#This Row],[m_wies]]-Table1[[#This Row],[k_miasto]]-Table1[[#This Row],[k_wies]]</f>
        <v>10002</v>
      </c>
      <c r="L2250" s="1" cm="1">
        <f t="array" ref="L2250">_xlfn.IFS(A2249&lt;&gt;Table1[[#This Row],[rok]],0,AND(L2249=0, Table1[[#This Row],[Column1]]&lt;0),Table1[[#This Row],[wiek]]*Table1[[#This Row],[rok]],L2249&lt;&gt;0,L2249,L2249=0,L2249)</f>
        <v>0</v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x14ac:dyDescent="0.3">
      <c r="A2251">
        <v>2035</v>
      </c>
      <c r="B2251">
        <v>27</v>
      </c>
      <c r="C2251">
        <v>120419</v>
      </c>
      <c r="D2251">
        <v>117668</v>
      </c>
      <c r="E2251">
        <v>98594</v>
      </c>
      <c r="F2251">
        <v>91239</v>
      </c>
      <c r="G2251">
        <f>Table1[[#This Row],[m_miasto]]+Table1[[#This Row],[k_miasto]]+Table1[[#This Row],[m_wies]]+Table1[[#This Row],[k_wies]]</f>
        <v>427920</v>
      </c>
      <c r="H2251">
        <f>Table1[[#This Row],[m_miasto]]+Table1[[#This Row],[k_miasto]]</f>
        <v>238087</v>
      </c>
      <c r="I2251">
        <f>Table1[[#This Row],[m_wies]]+Table1[[#This Row],[k_wies]]</f>
        <v>189833</v>
      </c>
      <c r="J2251" s="1">
        <f>Table1[[#This Row],[m_miasto]]*Table1[[#This Row],[wiek]]</f>
        <v>3251313</v>
      </c>
      <c r="K2251" s="1">
        <f>Table1[[#This Row],[m_miasto]]+Table1[[#This Row],[m_wies]]-Table1[[#This Row],[k_miasto]]-Table1[[#This Row],[k_wies]]</f>
        <v>10106</v>
      </c>
      <c r="L2251" s="1" cm="1">
        <f t="array" ref="L2251">_xlfn.IFS(A2250&lt;&gt;Table1[[#This Row],[rok]],0,AND(L2250=0, Table1[[#This Row],[Column1]]&lt;0),Table1[[#This Row],[wiek]]*Table1[[#This Row],[rok]],L2250&lt;&gt;0,L2250,L2250=0,L2250)</f>
        <v>0</v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x14ac:dyDescent="0.3">
      <c r="A2252">
        <v>2035</v>
      </c>
      <c r="B2252">
        <v>28</v>
      </c>
      <c r="C2252">
        <v>112915</v>
      </c>
      <c r="D2252">
        <v>110248</v>
      </c>
      <c r="E2252">
        <v>92643</v>
      </c>
      <c r="F2252">
        <v>84971</v>
      </c>
      <c r="G2252">
        <f>Table1[[#This Row],[m_miasto]]+Table1[[#This Row],[k_miasto]]+Table1[[#This Row],[m_wies]]+Table1[[#This Row],[k_wies]]</f>
        <v>400777</v>
      </c>
      <c r="H2252">
        <f>Table1[[#This Row],[m_miasto]]+Table1[[#This Row],[k_miasto]]</f>
        <v>223163</v>
      </c>
      <c r="I2252">
        <f>Table1[[#This Row],[m_wies]]+Table1[[#This Row],[k_wies]]</f>
        <v>177614</v>
      </c>
      <c r="J2252" s="1">
        <f>Table1[[#This Row],[m_miasto]]*Table1[[#This Row],[wiek]]</f>
        <v>3161620</v>
      </c>
      <c r="K2252" s="1">
        <f>Table1[[#This Row],[m_miasto]]+Table1[[#This Row],[m_wies]]-Table1[[#This Row],[k_miasto]]-Table1[[#This Row],[k_wies]]</f>
        <v>10339</v>
      </c>
      <c r="L2252" s="1" cm="1">
        <f t="array" ref="L2252">_xlfn.IFS(A2251&lt;&gt;Table1[[#This Row],[rok]],0,AND(L2251=0, Table1[[#This Row],[Column1]]&lt;0),Table1[[#This Row],[wiek]]*Table1[[#This Row],[rok]],L2251&lt;&gt;0,L2251,L2251=0,L2251)</f>
        <v>0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x14ac:dyDescent="0.3">
      <c r="A2253">
        <v>2035</v>
      </c>
      <c r="B2253">
        <v>29</v>
      </c>
      <c r="C2253">
        <v>107543</v>
      </c>
      <c r="D2253">
        <v>104871</v>
      </c>
      <c r="E2253">
        <v>88090</v>
      </c>
      <c r="F2253">
        <v>80442</v>
      </c>
      <c r="G2253">
        <f>Table1[[#This Row],[m_miasto]]+Table1[[#This Row],[k_miasto]]+Table1[[#This Row],[m_wies]]+Table1[[#This Row],[k_wies]]</f>
        <v>380946</v>
      </c>
      <c r="H2253">
        <f>Table1[[#This Row],[m_miasto]]+Table1[[#This Row],[k_miasto]]</f>
        <v>212414</v>
      </c>
      <c r="I2253">
        <f>Table1[[#This Row],[m_wies]]+Table1[[#This Row],[k_wies]]</f>
        <v>168532</v>
      </c>
      <c r="J2253" s="1">
        <f>Table1[[#This Row],[m_miasto]]*Table1[[#This Row],[wiek]]</f>
        <v>3118747</v>
      </c>
      <c r="K2253" s="1">
        <f>Table1[[#This Row],[m_miasto]]+Table1[[#This Row],[m_wies]]-Table1[[#This Row],[k_miasto]]-Table1[[#This Row],[k_wies]]</f>
        <v>10320</v>
      </c>
      <c r="L2253" s="1" cm="1">
        <f t="array" ref="L2253">_xlfn.IFS(A2252&lt;&gt;Table1[[#This Row],[rok]],0,AND(L2252=0, Table1[[#This Row],[Column1]]&lt;0),Table1[[#This Row],[wiek]]*Table1[[#This Row],[rok]],L2252&lt;&gt;0,L2252,L2252=0,L2252)</f>
        <v>0</v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x14ac:dyDescent="0.3">
      <c r="A2254">
        <v>2035</v>
      </c>
      <c r="B2254">
        <v>30</v>
      </c>
      <c r="C2254">
        <v>103388</v>
      </c>
      <c r="D2254">
        <v>100803</v>
      </c>
      <c r="E2254">
        <v>85041</v>
      </c>
      <c r="F2254">
        <v>77928</v>
      </c>
      <c r="G2254">
        <f>Table1[[#This Row],[m_miasto]]+Table1[[#This Row],[k_miasto]]+Table1[[#This Row],[m_wies]]+Table1[[#This Row],[k_wies]]</f>
        <v>367160</v>
      </c>
      <c r="H2254">
        <f>Table1[[#This Row],[m_miasto]]+Table1[[#This Row],[k_miasto]]</f>
        <v>204191</v>
      </c>
      <c r="I2254">
        <f>Table1[[#This Row],[m_wies]]+Table1[[#This Row],[k_wies]]</f>
        <v>162969</v>
      </c>
      <c r="J2254" s="1">
        <f>Table1[[#This Row],[m_miasto]]*Table1[[#This Row],[wiek]]</f>
        <v>3101640</v>
      </c>
      <c r="K2254" s="1">
        <f>Table1[[#This Row],[m_miasto]]+Table1[[#This Row],[m_wies]]-Table1[[#This Row],[k_miasto]]-Table1[[#This Row],[k_wies]]</f>
        <v>9698</v>
      </c>
      <c r="L2254" s="1" cm="1">
        <f t="array" ref="L2254">_xlfn.IFS(A2253&lt;&gt;Table1[[#This Row],[rok]],0,AND(L2253=0, Table1[[#This Row],[Column1]]&lt;0),Table1[[#This Row],[wiek]]*Table1[[#This Row],[rok]],L2253&lt;&gt;0,L2253,L2253=0,L2253)</f>
        <v>0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x14ac:dyDescent="0.3">
      <c r="A2255">
        <v>2035</v>
      </c>
      <c r="B2255">
        <v>31</v>
      </c>
      <c r="C2255">
        <v>100217</v>
      </c>
      <c r="D2255">
        <v>97146</v>
      </c>
      <c r="E2255">
        <v>82920</v>
      </c>
      <c r="F2255">
        <v>75505</v>
      </c>
      <c r="G2255">
        <f>Table1[[#This Row],[m_miasto]]+Table1[[#This Row],[k_miasto]]+Table1[[#This Row],[m_wies]]+Table1[[#This Row],[k_wies]]</f>
        <v>355788</v>
      </c>
      <c r="H2255">
        <f>Table1[[#This Row],[m_miasto]]+Table1[[#This Row],[k_miasto]]</f>
        <v>197363</v>
      </c>
      <c r="I2255">
        <f>Table1[[#This Row],[m_wies]]+Table1[[#This Row],[k_wies]]</f>
        <v>158425</v>
      </c>
      <c r="J2255" s="1">
        <f>Table1[[#This Row],[m_miasto]]*Table1[[#This Row],[wiek]]</f>
        <v>3106727</v>
      </c>
      <c r="K2255" s="1">
        <f>Table1[[#This Row],[m_miasto]]+Table1[[#This Row],[m_wies]]-Table1[[#This Row],[k_miasto]]-Table1[[#This Row],[k_wies]]</f>
        <v>10486</v>
      </c>
      <c r="L2255" s="1" cm="1">
        <f t="array" ref="L2255">_xlfn.IFS(A2254&lt;&gt;Table1[[#This Row],[rok]],0,AND(L2254=0, Table1[[#This Row],[Column1]]&lt;0),Table1[[#This Row],[wiek]]*Table1[[#This Row],[rok]],L2254&lt;&gt;0,L2254,L2254=0,L2254)</f>
        <v>0</v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x14ac:dyDescent="0.3">
      <c r="A2256">
        <v>2035</v>
      </c>
      <c r="B2256">
        <v>32</v>
      </c>
      <c r="C2256">
        <v>97434</v>
      </c>
      <c r="D2256">
        <v>95322</v>
      </c>
      <c r="E2256">
        <v>82228</v>
      </c>
      <c r="F2256">
        <v>74740</v>
      </c>
      <c r="G2256">
        <f>Table1[[#This Row],[m_miasto]]+Table1[[#This Row],[k_miasto]]+Table1[[#This Row],[m_wies]]+Table1[[#This Row],[k_wies]]</f>
        <v>349724</v>
      </c>
      <c r="H2256">
        <f>Table1[[#This Row],[m_miasto]]+Table1[[#This Row],[k_miasto]]</f>
        <v>192756</v>
      </c>
      <c r="I2256">
        <f>Table1[[#This Row],[m_wies]]+Table1[[#This Row],[k_wies]]</f>
        <v>156968</v>
      </c>
      <c r="J2256" s="1">
        <f>Table1[[#This Row],[m_miasto]]*Table1[[#This Row],[wiek]]</f>
        <v>3117888</v>
      </c>
      <c r="K2256" s="1">
        <f>Table1[[#This Row],[m_miasto]]+Table1[[#This Row],[m_wies]]-Table1[[#This Row],[k_miasto]]-Table1[[#This Row],[k_wies]]</f>
        <v>9600</v>
      </c>
      <c r="L2256" s="1" cm="1">
        <f t="array" ref="L2256">_xlfn.IFS(A2255&lt;&gt;Table1[[#This Row],[rok]],0,AND(L2255=0, Table1[[#This Row],[Column1]]&lt;0),Table1[[#This Row],[wiek]]*Table1[[#This Row],[rok]],L2255&lt;&gt;0,L2255,L2255=0,L2255)</f>
        <v>0</v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x14ac:dyDescent="0.3">
      <c r="A2257">
        <v>2035</v>
      </c>
      <c r="B2257">
        <v>33</v>
      </c>
      <c r="C2257">
        <v>97895</v>
      </c>
      <c r="D2257">
        <v>95381</v>
      </c>
      <c r="E2257">
        <v>83685</v>
      </c>
      <c r="F2257">
        <v>76114</v>
      </c>
      <c r="G2257">
        <f>Table1[[#This Row],[m_miasto]]+Table1[[#This Row],[k_miasto]]+Table1[[#This Row],[m_wies]]+Table1[[#This Row],[k_wies]]</f>
        <v>353075</v>
      </c>
      <c r="H2257">
        <f>Table1[[#This Row],[m_miasto]]+Table1[[#This Row],[k_miasto]]</f>
        <v>193276</v>
      </c>
      <c r="I2257">
        <f>Table1[[#This Row],[m_wies]]+Table1[[#This Row],[k_wies]]</f>
        <v>159799</v>
      </c>
      <c r="J2257" s="1">
        <f>Table1[[#This Row],[m_miasto]]*Table1[[#This Row],[wiek]]</f>
        <v>3230535</v>
      </c>
      <c r="K2257" s="1">
        <f>Table1[[#This Row],[m_miasto]]+Table1[[#This Row],[m_wies]]-Table1[[#This Row],[k_miasto]]-Table1[[#This Row],[k_wies]]</f>
        <v>10085</v>
      </c>
      <c r="L2257" s="1" cm="1">
        <f t="array" ref="L2257">_xlfn.IFS(A2256&lt;&gt;Table1[[#This Row],[rok]],0,AND(L2256=0, Table1[[#This Row],[Column1]]&lt;0),Table1[[#This Row],[wiek]]*Table1[[#This Row],[rok]],L2256&lt;&gt;0,L2256,L2256=0,L2256)</f>
        <v>0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x14ac:dyDescent="0.3">
      <c r="A2258">
        <v>2035</v>
      </c>
      <c r="B2258">
        <v>34</v>
      </c>
      <c r="C2258">
        <v>101169</v>
      </c>
      <c r="D2258">
        <v>98632</v>
      </c>
      <c r="E2258">
        <v>86429</v>
      </c>
      <c r="F2258">
        <v>78891</v>
      </c>
      <c r="G2258">
        <f>Table1[[#This Row],[m_miasto]]+Table1[[#This Row],[k_miasto]]+Table1[[#This Row],[m_wies]]+Table1[[#This Row],[k_wies]]</f>
        <v>365121</v>
      </c>
      <c r="H2258">
        <f>Table1[[#This Row],[m_miasto]]+Table1[[#This Row],[k_miasto]]</f>
        <v>199801</v>
      </c>
      <c r="I2258">
        <f>Table1[[#This Row],[m_wies]]+Table1[[#This Row],[k_wies]]</f>
        <v>165320</v>
      </c>
      <c r="J2258" s="1">
        <f>Table1[[#This Row],[m_miasto]]*Table1[[#This Row],[wiek]]</f>
        <v>3439746</v>
      </c>
      <c r="K2258" s="1">
        <f>Table1[[#This Row],[m_miasto]]+Table1[[#This Row],[m_wies]]-Table1[[#This Row],[k_miasto]]-Table1[[#This Row],[k_wies]]</f>
        <v>10075</v>
      </c>
      <c r="L2258" s="1" cm="1">
        <f t="array" ref="L2258">_xlfn.IFS(A2257&lt;&gt;Table1[[#This Row],[rok]],0,AND(L2257=0, Table1[[#This Row],[Column1]]&lt;0),Table1[[#This Row],[wiek]]*Table1[[#This Row],[rok]],L2257&lt;&gt;0,L2257,L2257=0,L2257)</f>
        <v>0</v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x14ac:dyDescent="0.3">
      <c r="A2259">
        <v>2035</v>
      </c>
      <c r="B2259">
        <v>35</v>
      </c>
      <c r="C2259">
        <v>103602</v>
      </c>
      <c r="D2259">
        <v>101017</v>
      </c>
      <c r="E2259">
        <v>88916</v>
      </c>
      <c r="F2259">
        <v>81208</v>
      </c>
      <c r="G2259">
        <f>Table1[[#This Row],[m_miasto]]+Table1[[#This Row],[k_miasto]]+Table1[[#This Row],[m_wies]]+Table1[[#This Row],[k_wies]]</f>
        <v>374743</v>
      </c>
      <c r="H2259">
        <f>Table1[[#This Row],[m_miasto]]+Table1[[#This Row],[k_miasto]]</f>
        <v>204619</v>
      </c>
      <c r="I2259">
        <f>Table1[[#This Row],[m_wies]]+Table1[[#This Row],[k_wies]]</f>
        <v>170124</v>
      </c>
      <c r="J2259" s="1">
        <f>Table1[[#This Row],[m_miasto]]*Table1[[#This Row],[wiek]]</f>
        <v>3626070</v>
      </c>
      <c r="K2259" s="1">
        <f>Table1[[#This Row],[m_miasto]]+Table1[[#This Row],[m_wies]]-Table1[[#This Row],[k_miasto]]-Table1[[#This Row],[k_wies]]</f>
        <v>10293</v>
      </c>
      <c r="L2259" s="1" cm="1">
        <f t="array" ref="L2259">_xlfn.IFS(A2258&lt;&gt;Table1[[#This Row],[rok]],0,AND(L2258=0, Table1[[#This Row],[Column1]]&lt;0),Table1[[#This Row],[wiek]]*Table1[[#This Row],[rok]],L2258&lt;&gt;0,L2258,L2258=0,L2258)</f>
        <v>0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x14ac:dyDescent="0.3">
      <c r="A2260">
        <v>2035</v>
      </c>
      <c r="B2260">
        <v>36</v>
      </c>
      <c r="C2260">
        <v>103509</v>
      </c>
      <c r="D2260">
        <v>101100</v>
      </c>
      <c r="E2260">
        <v>90254</v>
      </c>
      <c r="F2260">
        <v>82632</v>
      </c>
      <c r="G2260">
        <f>Table1[[#This Row],[m_miasto]]+Table1[[#This Row],[k_miasto]]+Table1[[#This Row],[m_wies]]+Table1[[#This Row],[k_wies]]</f>
        <v>377495</v>
      </c>
      <c r="H2260">
        <f>Table1[[#This Row],[m_miasto]]+Table1[[#This Row],[k_miasto]]</f>
        <v>204609</v>
      </c>
      <c r="I2260">
        <f>Table1[[#This Row],[m_wies]]+Table1[[#This Row],[k_wies]]</f>
        <v>172886</v>
      </c>
      <c r="J2260" s="1">
        <f>Table1[[#This Row],[m_miasto]]*Table1[[#This Row],[wiek]]</f>
        <v>3726324</v>
      </c>
      <c r="K2260" s="1">
        <f>Table1[[#This Row],[m_miasto]]+Table1[[#This Row],[m_wies]]-Table1[[#This Row],[k_miasto]]-Table1[[#This Row],[k_wies]]</f>
        <v>10031</v>
      </c>
      <c r="L2260" s="1" cm="1">
        <f t="array" ref="L2260">_xlfn.IFS(A2259&lt;&gt;Table1[[#This Row],[rok]],0,AND(L2259=0, Table1[[#This Row],[Column1]]&lt;0),Table1[[#This Row],[wiek]]*Table1[[#This Row],[rok]],L2259&lt;&gt;0,L2259,L2259=0,L2259)</f>
        <v>0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x14ac:dyDescent="0.3">
      <c r="A2261">
        <v>2035</v>
      </c>
      <c r="B2261">
        <v>37</v>
      </c>
      <c r="C2261">
        <v>106395</v>
      </c>
      <c r="D2261">
        <v>103559</v>
      </c>
      <c r="E2261">
        <v>93123</v>
      </c>
      <c r="F2261">
        <v>84867</v>
      </c>
      <c r="G2261">
        <f>Table1[[#This Row],[m_miasto]]+Table1[[#This Row],[k_miasto]]+Table1[[#This Row],[m_wies]]+Table1[[#This Row],[k_wies]]</f>
        <v>387944</v>
      </c>
      <c r="H2261">
        <f>Table1[[#This Row],[m_miasto]]+Table1[[#This Row],[k_miasto]]</f>
        <v>209954</v>
      </c>
      <c r="I2261">
        <f>Table1[[#This Row],[m_wies]]+Table1[[#This Row],[k_wies]]</f>
        <v>177990</v>
      </c>
      <c r="J2261" s="1">
        <f>Table1[[#This Row],[m_miasto]]*Table1[[#This Row],[wiek]]</f>
        <v>3936615</v>
      </c>
      <c r="K2261" s="1">
        <f>Table1[[#This Row],[m_miasto]]+Table1[[#This Row],[m_wies]]-Table1[[#This Row],[k_miasto]]-Table1[[#This Row],[k_wies]]</f>
        <v>11092</v>
      </c>
      <c r="L2261" s="1" cm="1">
        <f t="array" ref="L2261">_xlfn.IFS(A2260&lt;&gt;Table1[[#This Row],[rok]],0,AND(L2260=0, Table1[[#This Row],[Column1]]&lt;0),Table1[[#This Row],[wiek]]*Table1[[#This Row],[rok]],L2260&lt;&gt;0,L2260,L2260=0,L2260)</f>
        <v>0</v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x14ac:dyDescent="0.3">
      <c r="A2262">
        <v>2035</v>
      </c>
      <c r="B2262">
        <v>38</v>
      </c>
      <c r="C2262">
        <v>111876</v>
      </c>
      <c r="D2262">
        <v>110661</v>
      </c>
      <c r="E2262">
        <v>94961</v>
      </c>
      <c r="F2262">
        <v>85965</v>
      </c>
      <c r="G2262">
        <f>Table1[[#This Row],[m_miasto]]+Table1[[#This Row],[k_miasto]]+Table1[[#This Row],[m_wies]]+Table1[[#This Row],[k_wies]]</f>
        <v>403463</v>
      </c>
      <c r="H2262">
        <f>Table1[[#This Row],[m_miasto]]+Table1[[#This Row],[k_miasto]]</f>
        <v>222537</v>
      </c>
      <c r="I2262">
        <f>Table1[[#This Row],[m_wies]]+Table1[[#This Row],[k_wies]]</f>
        <v>180926</v>
      </c>
      <c r="J2262" s="1">
        <f>Table1[[#This Row],[m_miasto]]*Table1[[#This Row],[wiek]]</f>
        <v>4251288</v>
      </c>
      <c r="K2262" s="1">
        <f>Table1[[#This Row],[m_miasto]]+Table1[[#This Row],[m_wies]]-Table1[[#This Row],[k_miasto]]-Table1[[#This Row],[k_wies]]</f>
        <v>10211</v>
      </c>
      <c r="L2262" s="1" cm="1">
        <f t="array" ref="L2262">_xlfn.IFS(A2261&lt;&gt;Table1[[#This Row],[rok]],0,AND(L2261=0, Table1[[#This Row],[Column1]]&lt;0),Table1[[#This Row],[wiek]]*Table1[[#This Row],[rok]],L2261&lt;&gt;0,L2261,L2261=0,L2261)</f>
        <v>0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x14ac:dyDescent="0.3">
      <c r="A2263">
        <v>2035</v>
      </c>
      <c r="B2263">
        <v>39</v>
      </c>
      <c r="C2263">
        <v>116192</v>
      </c>
      <c r="D2263">
        <v>114784</v>
      </c>
      <c r="E2263">
        <v>98835</v>
      </c>
      <c r="F2263">
        <v>89226</v>
      </c>
      <c r="G2263">
        <f>Table1[[#This Row],[m_miasto]]+Table1[[#This Row],[k_miasto]]+Table1[[#This Row],[m_wies]]+Table1[[#This Row],[k_wies]]</f>
        <v>419037</v>
      </c>
      <c r="H2263">
        <f>Table1[[#This Row],[m_miasto]]+Table1[[#This Row],[k_miasto]]</f>
        <v>230976</v>
      </c>
      <c r="I2263">
        <f>Table1[[#This Row],[m_wies]]+Table1[[#This Row],[k_wies]]</f>
        <v>188061</v>
      </c>
      <c r="J2263" s="1">
        <f>Table1[[#This Row],[m_miasto]]*Table1[[#This Row],[wiek]]</f>
        <v>4531488</v>
      </c>
      <c r="K2263" s="1">
        <f>Table1[[#This Row],[m_miasto]]+Table1[[#This Row],[m_wies]]-Table1[[#This Row],[k_miasto]]-Table1[[#This Row],[k_wies]]</f>
        <v>11017</v>
      </c>
      <c r="L2263" s="1" cm="1">
        <f t="array" ref="L2263">_xlfn.IFS(A2262&lt;&gt;Table1[[#This Row],[rok]],0,AND(L2262=0, Table1[[#This Row],[Column1]]&lt;0),Table1[[#This Row],[wiek]]*Table1[[#This Row],[rok]],L2262&lt;&gt;0,L2262,L2262=0,L2262)</f>
        <v>0</v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x14ac:dyDescent="0.3">
      <c r="A2264">
        <v>2035</v>
      </c>
      <c r="B2264">
        <v>40</v>
      </c>
      <c r="C2264">
        <v>116329</v>
      </c>
      <c r="D2264">
        <v>115174</v>
      </c>
      <c r="E2264">
        <v>103382</v>
      </c>
      <c r="F2264">
        <v>95223</v>
      </c>
      <c r="G2264">
        <f>Table1[[#This Row],[m_miasto]]+Table1[[#This Row],[k_miasto]]+Table1[[#This Row],[m_wies]]+Table1[[#This Row],[k_wies]]</f>
        <v>430108</v>
      </c>
      <c r="H2264">
        <f>Table1[[#This Row],[m_miasto]]+Table1[[#This Row],[k_miasto]]</f>
        <v>231503</v>
      </c>
      <c r="I2264">
        <f>Table1[[#This Row],[m_wies]]+Table1[[#This Row],[k_wies]]</f>
        <v>198605</v>
      </c>
      <c r="J2264" s="1">
        <f>Table1[[#This Row],[m_miasto]]*Table1[[#This Row],[wiek]]</f>
        <v>4653160</v>
      </c>
      <c r="K2264" s="1">
        <f>Table1[[#This Row],[m_miasto]]+Table1[[#This Row],[m_wies]]-Table1[[#This Row],[k_miasto]]-Table1[[#This Row],[k_wies]]</f>
        <v>9314</v>
      </c>
      <c r="L2264" s="1" cm="1">
        <f t="array" ref="L2264">_xlfn.IFS(A2263&lt;&gt;Table1[[#This Row],[rok]],0,AND(L2263=0, Table1[[#This Row],[Column1]]&lt;0),Table1[[#This Row],[wiek]]*Table1[[#This Row],[rok]],L2263&lt;&gt;0,L2263,L2263=0,L2263)</f>
        <v>0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x14ac:dyDescent="0.3">
      <c r="A2265">
        <v>2035</v>
      </c>
      <c r="B2265">
        <v>41</v>
      </c>
      <c r="C2265">
        <v>124765</v>
      </c>
      <c r="D2265">
        <v>124506</v>
      </c>
      <c r="E2265">
        <v>107505</v>
      </c>
      <c r="F2265">
        <v>99432</v>
      </c>
      <c r="G2265">
        <f>Table1[[#This Row],[m_miasto]]+Table1[[#This Row],[k_miasto]]+Table1[[#This Row],[m_wies]]+Table1[[#This Row],[k_wies]]</f>
        <v>456208</v>
      </c>
      <c r="H2265">
        <f>Table1[[#This Row],[m_miasto]]+Table1[[#This Row],[k_miasto]]</f>
        <v>249271</v>
      </c>
      <c r="I2265">
        <f>Table1[[#This Row],[m_wies]]+Table1[[#This Row],[k_wies]]</f>
        <v>206937</v>
      </c>
      <c r="J2265" s="1">
        <f>Table1[[#This Row],[m_miasto]]*Table1[[#This Row],[wiek]]</f>
        <v>5115365</v>
      </c>
      <c r="K2265" s="1">
        <f>Table1[[#This Row],[m_miasto]]+Table1[[#This Row],[m_wies]]-Table1[[#This Row],[k_miasto]]-Table1[[#This Row],[k_wies]]</f>
        <v>8332</v>
      </c>
      <c r="L2265" s="1" cm="1">
        <f t="array" ref="L2265">_xlfn.IFS(A2264&lt;&gt;Table1[[#This Row],[rok]],0,AND(L2264=0, Table1[[#This Row],[Column1]]&lt;0),Table1[[#This Row],[wiek]]*Table1[[#This Row],[rok]],L2264&lt;&gt;0,L2264,L2264=0,L2264)</f>
        <v>0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x14ac:dyDescent="0.3">
      <c r="A2266">
        <v>2035</v>
      </c>
      <c r="B2266">
        <v>42</v>
      </c>
      <c r="C2266">
        <v>129419</v>
      </c>
      <c r="D2266">
        <v>128837</v>
      </c>
      <c r="E2266">
        <v>112481</v>
      </c>
      <c r="F2266">
        <v>103263</v>
      </c>
      <c r="G2266">
        <f>Table1[[#This Row],[m_miasto]]+Table1[[#This Row],[k_miasto]]+Table1[[#This Row],[m_wies]]+Table1[[#This Row],[k_wies]]</f>
        <v>474000</v>
      </c>
      <c r="H2266">
        <f>Table1[[#This Row],[m_miasto]]+Table1[[#This Row],[k_miasto]]</f>
        <v>258256</v>
      </c>
      <c r="I2266">
        <f>Table1[[#This Row],[m_wies]]+Table1[[#This Row],[k_wies]]</f>
        <v>215744</v>
      </c>
      <c r="J2266" s="1">
        <f>Table1[[#This Row],[m_miasto]]*Table1[[#This Row],[wiek]]</f>
        <v>5435598</v>
      </c>
      <c r="K2266" s="1">
        <f>Table1[[#This Row],[m_miasto]]+Table1[[#This Row],[m_wies]]-Table1[[#This Row],[k_miasto]]-Table1[[#This Row],[k_wies]]</f>
        <v>9800</v>
      </c>
      <c r="L2266" s="1" cm="1">
        <f t="array" ref="L2266">_xlfn.IFS(A2265&lt;&gt;Table1[[#This Row],[rok]],0,AND(L2265=0, Table1[[#This Row],[Column1]]&lt;0),Table1[[#This Row],[wiek]]*Table1[[#This Row],[rok]],L2265&lt;&gt;0,L2265,L2265=0,L2265)</f>
        <v>0</v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x14ac:dyDescent="0.3">
      <c r="A2267">
        <v>2035</v>
      </c>
      <c r="B2267">
        <v>43</v>
      </c>
      <c r="C2267">
        <v>133294</v>
      </c>
      <c r="D2267">
        <v>132475</v>
      </c>
      <c r="E2267">
        <v>117048</v>
      </c>
      <c r="F2267">
        <v>108487</v>
      </c>
      <c r="G2267">
        <f>Table1[[#This Row],[m_miasto]]+Table1[[#This Row],[k_miasto]]+Table1[[#This Row],[m_wies]]+Table1[[#This Row],[k_wies]]</f>
        <v>491304</v>
      </c>
      <c r="H2267">
        <f>Table1[[#This Row],[m_miasto]]+Table1[[#This Row],[k_miasto]]</f>
        <v>265769</v>
      </c>
      <c r="I2267">
        <f>Table1[[#This Row],[m_wies]]+Table1[[#This Row],[k_wies]]</f>
        <v>225535</v>
      </c>
      <c r="J2267" s="1">
        <f>Table1[[#This Row],[m_miasto]]*Table1[[#This Row],[wiek]]</f>
        <v>5731642</v>
      </c>
      <c r="K2267" s="1">
        <f>Table1[[#This Row],[m_miasto]]+Table1[[#This Row],[m_wies]]-Table1[[#This Row],[k_miasto]]-Table1[[#This Row],[k_wies]]</f>
        <v>9380</v>
      </c>
      <c r="L2267" s="1" cm="1">
        <f t="array" ref="L2267">_xlfn.IFS(A2266&lt;&gt;Table1[[#This Row],[rok]],0,AND(L2266=0, Table1[[#This Row],[Column1]]&lt;0),Table1[[#This Row],[wiek]]*Table1[[#This Row],[rok]],L2266&lt;&gt;0,L2266,L2266=0,L2266)</f>
        <v>0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x14ac:dyDescent="0.3">
      <c r="A2268">
        <v>2035</v>
      </c>
      <c r="B2268">
        <v>44</v>
      </c>
      <c r="C2268">
        <v>143986</v>
      </c>
      <c r="D2268">
        <v>143882</v>
      </c>
      <c r="E2268">
        <v>120986</v>
      </c>
      <c r="F2268">
        <v>110665</v>
      </c>
      <c r="G2268">
        <f>Table1[[#This Row],[m_miasto]]+Table1[[#This Row],[k_miasto]]+Table1[[#This Row],[m_wies]]+Table1[[#This Row],[k_wies]]</f>
        <v>519519</v>
      </c>
      <c r="H2268">
        <f>Table1[[#This Row],[m_miasto]]+Table1[[#This Row],[k_miasto]]</f>
        <v>287868</v>
      </c>
      <c r="I2268">
        <f>Table1[[#This Row],[m_wies]]+Table1[[#This Row],[k_wies]]</f>
        <v>231651</v>
      </c>
      <c r="J2268" s="1">
        <f>Table1[[#This Row],[m_miasto]]*Table1[[#This Row],[wiek]]</f>
        <v>6335384</v>
      </c>
      <c r="K2268" s="1">
        <f>Table1[[#This Row],[m_miasto]]+Table1[[#This Row],[m_wies]]-Table1[[#This Row],[k_miasto]]-Table1[[#This Row],[k_wies]]</f>
        <v>10425</v>
      </c>
      <c r="L2268" s="1" cm="1">
        <f t="array" ref="L2268">_xlfn.IFS(A2267&lt;&gt;Table1[[#This Row],[rok]],0,AND(L2267=0, Table1[[#This Row],[Column1]]&lt;0),Table1[[#This Row],[wiek]]*Table1[[#This Row],[rok]],L2267&lt;&gt;0,L2267,L2267=0,L2267)</f>
        <v>0</v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x14ac:dyDescent="0.3">
      <c r="A2269">
        <v>2035</v>
      </c>
      <c r="B2269">
        <v>45</v>
      </c>
      <c r="C2269">
        <v>148666</v>
      </c>
      <c r="D2269">
        <v>149246</v>
      </c>
      <c r="E2269">
        <v>121288</v>
      </c>
      <c r="F2269">
        <v>111368</v>
      </c>
      <c r="G2269">
        <f>Table1[[#This Row],[m_miasto]]+Table1[[#This Row],[k_miasto]]+Table1[[#This Row],[m_wies]]+Table1[[#This Row],[k_wies]]</f>
        <v>530568</v>
      </c>
      <c r="H2269">
        <f>Table1[[#This Row],[m_miasto]]+Table1[[#This Row],[k_miasto]]</f>
        <v>297912</v>
      </c>
      <c r="I2269">
        <f>Table1[[#This Row],[m_wies]]+Table1[[#This Row],[k_wies]]</f>
        <v>232656</v>
      </c>
      <c r="J2269" s="1">
        <f>Table1[[#This Row],[m_miasto]]*Table1[[#This Row],[wiek]]</f>
        <v>6689970</v>
      </c>
      <c r="K2269" s="1">
        <f>Table1[[#This Row],[m_miasto]]+Table1[[#This Row],[m_wies]]-Table1[[#This Row],[k_miasto]]-Table1[[#This Row],[k_wies]]</f>
        <v>9340</v>
      </c>
      <c r="L2269" s="1" cm="1">
        <f t="array" ref="L2269">_xlfn.IFS(A2268&lt;&gt;Table1[[#This Row],[rok]],0,AND(L2268=0, Table1[[#This Row],[Column1]]&lt;0),Table1[[#This Row],[wiek]]*Table1[[#This Row],[rok]],L2268&lt;&gt;0,L2268,L2268=0,L2268)</f>
        <v>0</v>
      </c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x14ac:dyDescent="0.3">
      <c r="A2270">
        <v>2035</v>
      </c>
      <c r="B2270">
        <v>46</v>
      </c>
      <c r="C2270">
        <v>150862</v>
      </c>
      <c r="D2270">
        <v>151396</v>
      </c>
      <c r="E2270">
        <v>120481</v>
      </c>
      <c r="F2270">
        <v>111234</v>
      </c>
      <c r="G2270">
        <f>Table1[[#This Row],[m_miasto]]+Table1[[#This Row],[k_miasto]]+Table1[[#This Row],[m_wies]]+Table1[[#This Row],[k_wies]]</f>
        <v>533973</v>
      </c>
      <c r="H2270">
        <f>Table1[[#This Row],[m_miasto]]+Table1[[#This Row],[k_miasto]]</f>
        <v>302258</v>
      </c>
      <c r="I2270">
        <f>Table1[[#This Row],[m_wies]]+Table1[[#This Row],[k_wies]]</f>
        <v>231715</v>
      </c>
      <c r="J2270" s="1">
        <f>Table1[[#This Row],[m_miasto]]*Table1[[#This Row],[wiek]]</f>
        <v>6939652</v>
      </c>
      <c r="K2270" s="1">
        <f>Table1[[#This Row],[m_miasto]]+Table1[[#This Row],[m_wies]]-Table1[[#This Row],[k_miasto]]-Table1[[#This Row],[k_wies]]</f>
        <v>8713</v>
      </c>
      <c r="L2270" s="1" cm="1">
        <f t="array" ref="L2270">_xlfn.IFS(A2269&lt;&gt;Table1[[#This Row],[rok]],0,AND(L2269=0, Table1[[#This Row],[Column1]]&lt;0),Table1[[#This Row],[wiek]]*Table1[[#This Row],[rok]],L2269&lt;&gt;0,L2269,L2269=0,L2269)</f>
        <v>0</v>
      </c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x14ac:dyDescent="0.3">
      <c r="A2271">
        <v>2035</v>
      </c>
      <c r="B2271">
        <v>47</v>
      </c>
      <c r="C2271">
        <v>155555</v>
      </c>
      <c r="D2271">
        <v>158021</v>
      </c>
      <c r="E2271">
        <v>122423</v>
      </c>
      <c r="F2271">
        <v>113163</v>
      </c>
      <c r="G2271">
        <f>Table1[[#This Row],[m_miasto]]+Table1[[#This Row],[k_miasto]]+Table1[[#This Row],[m_wies]]+Table1[[#This Row],[k_wies]]</f>
        <v>549162</v>
      </c>
      <c r="H2271">
        <f>Table1[[#This Row],[m_miasto]]+Table1[[#This Row],[k_miasto]]</f>
        <v>313576</v>
      </c>
      <c r="I2271">
        <f>Table1[[#This Row],[m_wies]]+Table1[[#This Row],[k_wies]]</f>
        <v>235586</v>
      </c>
      <c r="J2271" s="1">
        <f>Table1[[#This Row],[m_miasto]]*Table1[[#This Row],[wiek]]</f>
        <v>7311085</v>
      </c>
      <c r="K2271" s="1">
        <f>Table1[[#This Row],[m_miasto]]+Table1[[#This Row],[m_wies]]-Table1[[#This Row],[k_miasto]]-Table1[[#This Row],[k_wies]]</f>
        <v>6794</v>
      </c>
      <c r="L2271" s="1" cm="1">
        <f t="array" ref="L2271">_xlfn.IFS(A2270&lt;&gt;Table1[[#This Row],[rok]],0,AND(L2270=0, Table1[[#This Row],[Column1]]&lt;0),Table1[[#This Row],[wiek]]*Table1[[#This Row],[rok]],L2270&lt;&gt;0,L2270,L2270=0,L2270)</f>
        <v>0</v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x14ac:dyDescent="0.3">
      <c r="A2272">
        <v>2035</v>
      </c>
      <c r="B2272">
        <v>48</v>
      </c>
      <c r="C2272">
        <v>159920</v>
      </c>
      <c r="D2272">
        <v>161556</v>
      </c>
      <c r="E2272">
        <v>122715</v>
      </c>
      <c r="F2272">
        <v>113785</v>
      </c>
      <c r="G2272">
        <f>Table1[[#This Row],[m_miasto]]+Table1[[#This Row],[k_miasto]]+Table1[[#This Row],[m_wies]]+Table1[[#This Row],[k_wies]]</f>
        <v>557976</v>
      </c>
      <c r="H2272">
        <f>Table1[[#This Row],[m_miasto]]+Table1[[#This Row],[k_miasto]]</f>
        <v>321476</v>
      </c>
      <c r="I2272">
        <f>Table1[[#This Row],[m_wies]]+Table1[[#This Row],[k_wies]]</f>
        <v>236500</v>
      </c>
      <c r="J2272" s="1">
        <f>Table1[[#This Row],[m_miasto]]*Table1[[#This Row],[wiek]]</f>
        <v>7676160</v>
      </c>
      <c r="K2272" s="1">
        <f>Table1[[#This Row],[m_miasto]]+Table1[[#This Row],[m_wies]]-Table1[[#This Row],[k_miasto]]-Table1[[#This Row],[k_wies]]</f>
        <v>7294</v>
      </c>
      <c r="L2272" s="1" cm="1">
        <f t="array" ref="L2272">_xlfn.IFS(A2271&lt;&gt;Table1[[#This Row],[rok]],0,AND(L2271=0, Table1[[#This Row],[Column1]]&lt;0),Table1[[#This Row],[wiek]]*Table1[[#This Row],[rok]],L2271&lt;&gt;0,L2271,L2271=0,L2271)</f>
        <v>0</v>
      </c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x14ac:dyDescent="0.3">
      <c r="A2273">
        <v>2035</v>
      </c>
      <c r="B2273">
        <v>49</v>
      </c>
      <c r="C2273">
        <v>167512</v>
      </c>
      <c r="D2273">
        <v>170278</v>
      </c>
      <c r="E2273">
        <v>125183</v>
      </c>
      <c r="F2273">
        <v>117767</v>
      </c>
      <c r="G2273">
        <f>Table1[[#This Row],[m_miasto]]+Table1[[#This Row],[k_miasto]]+Table1[[#This Row],[m_wies]]+Table1[[#This Row],[k_wies]]</f>
        <v>580740</v>
      </c>
      <c r="H2273">
        <f>Table1[[#This Row],[m_miasto]]+Table1[[#This Row],[k_miasto]]</f>
        <v>337790</v>
      </c>
      <c r="I2273">
        <f>Table1[[#This Row],[m_wies]]+Table1[[#This Row],[k_wies]]</f>
        <v>242950</v>
      </c>
      <c r="J2273" s="1">
        <f>Table1[[#This Row],[m_miasto]]*Table1[[#This Row],[wiek]]</f>
        <v>8208088</v>
      </c>
      <c r="K2273" s="1">
        <f>Table1[[#This Row],[m_miasto]]+Table1[[#This Row],[m_wies]]-Table1[[#This Row],[k_miasto]]-Table1[[#This Row],[k_wies]]</f>
        <v>4650</v>
      </c>
      <c r="L2273" s="1" cm="1">
        <f t="array" ref="L2273">_xlfn.IFS(A2272&lt;&gt;Table1[[#This Row],[rok]],0,AND(L2272=0, Table1[[#This Row],[Column1]]&lt;0),Table1[[#This Row],[wiek]]*Table1[[#This Row],[rok]],L2272&lt;&gt;0,L2272,L2272=0,L2272)</f>
        <v>0</v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x14ac:dyDescent="0.3">
      <c r="A2274">
        <v>2035</v>
      </c>
      <c r="B2274">
        <v>50</v>
      </c>
      <c r="C2274">
        <v>177645</v>
      </c>
      <c r="D2274">
        <v>181004</v>
      </c>
      <c r="E2274">
        <v>130700</v>
      </c>
      <c r="F2274">
        <v>123133</v>
      </c>
      <c r="G2274">
        <f>Table1[[#This Row],[m_miasto]]+Table1[[#This Row],[k_miasto]]+Table1[[#This Row],[m_wies]]+Table1[[#This Row],[k_wies]]</f>
        <v>612482</v>
      </c>
      <c r="H2274">
        <f>Table1[[#This Row],[m_miasto]]+Table1[[#This Row],[k_miasto]]</f>
        <v>358649</v>
      </c>
      <c r="I2274">
        <f>Table1[[#This Row],[m_wies]]+Table1[[#This Row],[k_wies]]</f>
        <v>253833</v>
      </c>
      <c r="J2274" s="1">
        <f>Table1[[#This Row],[m_miasto]]*Table1[[#This Row],[wiek]]</f>
        <v>8882250</v>
      </c>
      <c r="K2274" s="1">
        <f>Table1[[#This Row],[m_miasto]]+Table1[[#This Row],[m_wies]]-Table1[[#This Row],[k_miasto]]-Table1[[#This Row],[k_wies]]</f>
        <v>4208</v>
      </c>
      <c r="L2274" s="1" cm="1">
        <f t="array" ref="L2274">_xlfn.IFS(A2273&lt;&gt;Table1[[#This Row],[rok]],0,AND(L2273=0, Table1[[#This Row],[Column1]]&lt;0),Table1[[#This Row],[wiek]]*Table1[[#This Row],[rok]],L2273&lt;&gt;0,L2273,L2273=0,L2273)</f>
        <v>0</v>
      </c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x14ac:dyDescent="0.3">
      <c r="A2275">
        <v>2035</v>
      </c>
      <c r="B2275">
        <v>51</v>
      </c>
      <c r="C2275">
        <v>184458</v>
      </c>
      <c r="D2275">
        <v>187514</v>
      </c>
      <c r="E2275">
        <v>132311</v>
      </c>
      <c r="F2275">
        <v>125325</v>
      </c>
      <c r="G2275">
        <f>Table1[[#This Row],[m_miasto]]+Table1[[#This Row],[k_miasto]]+Table1[[#This Row],[m_wies]]+Table1[[#This Row],[k_wies]]</f>
        <v>629608</v>
      </c>
      <c r="H2275">
        <f>Table1[[#This Row],[m_miasto]]+Table1[[#This Row],[k_miasto]]</f>
        <v>371972</v>
      </c>
      <c r="I2275">
        <f>Table1[[#This Row],[m_wies]]+Table1[[#This Row],[k_wies]]</f>
        <v>257636</v>
      </c>
      <c r="J2275" s="1">
        <f>Table1[[#This Row],[m_miasto]]*Table1[[#This Row],[wiek]]</f>
        <v>9407358</v>
      </c>
      <c r="K2275" s="1">
        <f>Table1[[#This Row],[m_miasto]]+Table1[[#This Row],[m_wies]]-Table1[[#This Row],[k_miasto]]-Table1[[#This Row],[k_wies]]</f>
        <v>3930</v>
      </c>
      <c r="L2275" s="1" cm="1">
        <f t="array" ref="L2275">_xlfn.IFS(A2274&lt;&gt;Table1[[#This Row],[rok]],0,AND(L2274=0, Table1[[#This Row],[Column1]]&lt;0),Table1[[#This Row],[wiek]]*Table1[[#This Row],[rok]],L2274&lt;&gt;0,L2274,L2274=0,L2274)</f>
        <v>0</v>
      </c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x14ac:dyDescent="0.3">
      <c r="A2276">
        <v>2035</v>
      </c>
      <c r="B2276">
        <v>52</v>
      </c>
      <c r="C2276">
        <v>189298</v>
      </c>
      <c r="D2276">
        <v>193912</v>
      </c>
      <c r="E2276">
        <v>134296</v>
      </c>
      <c r="F2276">
        <v>128610</v>
      </c>
      <c r="G2276">
        <f>Table1[[#This Row],[m_miasto]]+Table1[[#This Row],[k_miasto]]+Table1[[#This Row],[m_wies]]+Table1[[#This Row],[k_wies]]</f>
        <v>646116</v>
      </c>
      <c r="H2276">
        <f>Table1[[#This Row],[m_miasto]]+Table1[[#This Row],[k_miasto]]</f>
        <v>383210</v>
      </c>
      <c r="I2276">
        <f>Table1[[#This Row],[m_wies]]+Table1[[#This Row],[k_wies]]</f>
        <v>262906</v>
      </c>
      <c r="J2276" s="1">
        <f>Table1[[#This Row],[m_miasto]]*Table1[[#This Row],[wiek]]</f>
        <v>9843496</v>
      </c>
      <c r="K2276" s="1">
        <f>Table1[[#This Row],[m_miasto]]+Table1[[#This Row],[m_wies]]-Table1[[#This Row],[k_miasto]]-Table1[[#This Row],[k_wies]]</f>
        <v>1072</v>
      </c>
      <c r="L2276" s="1" cm="1">
        <f t="array" ref="L2276">_xlfn.IFS(A2275&lt;&gt;Table1[[#This Row],[rok]],0,AND(L2275=0, Table1[[#This Row],[Column1]]&lt;0),Table1[[#This Row],[wiek]]*Table1[[#This Row],[rok]],L2275&lt;&gt;0,L2275,L2275=0,L2275)</f>
        <v>0</v>
      </c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x14ac:dyDescent="0.3">
      <c r="A2277">
        <v>2035</v>
      </c>
      <c r="B2277">
        <v>53</v>
      </c>
      <c r="C2277">
        <v>181997</v>
      </c>
      <c r="D2277">
        <v>186450</v>
      </c>
      <c r="E2277">
        <v>130725</v>
      </c>
      <c r="F2277">
        <v>124466</v>
      </c>
      <c r="G2277">
        <f>Table1[[#This Row],[m_miasto]]+Table1[[#This Row],[k_miasto]]+Table1[[#This Row],[m_wies]]+Table1[[#This Row],[k_wies]]</f>
        <v>623638</v>
      </c>
      <c r="H2277">
        <f>Table1[[#This Row],[m_miasto]]+Table1[[#This Row],[k_miasto]]</f>
        <v>368447</v>
      </c>
      <c r="I2277">
        <f>Table1[[#This Row],[m_wies]]+Table1[[#This Row],[k_wies]]</f>
        <v>255191</v>
      </c>
      <c r="J2277" s="1">
        <f>Table1[[#This Row],[m_miasto]]*Table1[[#This Row],[wiek]]</f>
        <v>9645841</v>
      </c>
      <c r="K2277" s="1">
        <f>Table1[[#This Row],[m_miasto]]+Table1[[#This Row],[m_wies]]-Table1[[#This Row],[k_miasto]]-Table1[[#This Row],[k_wies]]</f>
        <v>1806</v>
      </c>
      <c r="L2277" s="1" cm="1">
        <f t="array" ref="L2277">_xlfn.IFS(A2276&lt;&gt;Table1[[#This Row],[rok]],0,AND(L2276=0, Table1[[#This Row],[Column1]]&lt;0),Table1[[#This Row],[wiek]]*Table1[[#This Row],[rok]],L2276&lt;&gt;0,L2276,L2276=0,L2276)</f>
        <v>0</v>
      </c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x14ac:dyDescent="0.3">
      <c r="A2278">
        <v>2035</v>
      </c>
      <c r="B2278">
        <v>54</v>
      </c>
      <c r="C2278">
        <v>173154</v>
      </c>
      <c r="D2278">
        <v>179610</v>
      </c>
      <c r="E2278">
        <v>123634</v>
      </c>
      <c r="F2278">
        <v>118375</v>
      </c>
      <c r="G2278">
        <f>Table1[[#This Row],[m_miasto]]+Table1[[#This Row],[k_miasto]]+Table1[[#This Row],[m_wies]]+Table1[[#This Row],[k_wies]]</f>
        <v>594773</v>
      </c>
      <c r="H2278">
        <f>Table1[[#This Row],[m_miasto]]+Table1[[#This Row],[k_miasto]]</f>
        <v>352764</v>
      </c>
      <c r="I2278">
        <f>Table1[[#This Row],[m_wies]]+Table1[[#This Row],[k_wies]]</f>
        <v>242009</v>
      </c>
      <c r="J2278" s="1">
        <f>Table1[[#This Row],[m_miasto]]*Table1[[#This Row],[wiek]]</f>
        <v>9350316</v>
      </c>
      <c r="K2278" s="1">
        <f>Table1[[#This Row],[m_miasto]]+Table1[[#This Row],[m_wies]]-Table1[[#This Row],[k_miasto]]-Table1[[#This Row],[k_wies]]</f>
        <v>-1197</v>
      </c>
      <c r="L2278" s="1" cm="1">
        <f t="array" ref="L2278">_xlfn.IFS(A2277&lt;&gt;Table1[[#This Row],[rok]],0,AND(L2277=0, Table1[[#This Row],[Column1]]&lt;0),Table1[[#This Row],[wiek]]*Table1[[#This Row],[rok]],L2277&lt;&gt;0,L2277,L2277=0,L2277)</f>
        <v>109890</v>
      </c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x14ac:dyDescent="0.3">
      <c r="A2279">
        <v>2035</v>
      </c>
      <c r="B2279">
        <v>55</v>
      </c>
      <c r="C2279">
        <v>175377</v>
      </c>
      <c r="D2279">
        <v>182171</v>
      </c>
      <c r="E2279">
        <v>124843</v>
      </c>
      <c r="F2279">
        <v>120815</v>
      </c>
      <c r="G2279">
        <f>Table1[[#This Row],[m_miasto]]+Table1[[#This Row],[k_miasto]]+Table1[[#This Row],[m_wies]]+Table1[[#This Row],[k_wies]]</f>
        <v>603206</v>
      </c>
      <c r="H2279">
        <f>Table1[[#This Row],[m_miasto]]+Table1[[#This Row],[k_miasto]]</f>
        <v>357548</v>
      </c>
      <c r="I2279">
        <f>Table1[[#This Row],[m_wies]]+Table1[[#This Row],[k_wies]]</f>
        <v>245658</v>
      </c>
      <c r="J2279" s="1">
        <f>Table1[[#This Row],[m_miasto]]*Table1[[#This Row],[wiek]]</f>
        <v>9645735</v>
      </c>
      <c r="K2279" s="1">
        <f>Table1[[#This Row],[m_miasto]]+Table1[[#This Row],[m_wies]]-Table1[[#This Row],[k_miasto]]-Table1[[#This Row],[k_wies]]</f>
        <v>-2766</v>
      </c>
      <c r="L2279" s="1" cm="1">
        <f t="array" ref="L2279">_xlfn.IFS(A2278&lt;&gt;Table1[[#This Row],[rok]],0,AND(L2278=0, Table1[[#This Row],[Column1]]&lt;0),Table1[[#This Row],[wiek]]*Table1[[#This Row],[rok]],L2278&lt;&gt;0,L2278,L2278=0,L2278)</f>
        <v>109890</v>
      </c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x14ac:dyDescent="0.3">
      <c r="A2280">
        <v>2035</v>
      </c>
      <c r="B2280">
        <v>56</v>
      </c>
      <c r="C2280">
        <v>174116</v>
      </c>
      <c r="D2280">
        <v>180170</v>
      </c>
      <c r="E2280">
        <v>123167</v>
      </c>
      <c r="F2280">
        <v>119011</v>
      </c>
      <c r="G2280">
        <f>Table1[[#This Row],[m_miasto]]+Table1[[#This Row],[k_miasto]]+Table1[[#This Row],[m_wies]]+Table1[[#This Row],[k_wies]]</f>
        <v>596464</v>
      </c>
      <c r="H2280">
        <f>Table1[[#This Row],[m_miasto]]+Table1[[#This Row],[k_miasto]]</f>
        <v>354286</v>
      </c>
      <c r="I2280">
        <f>Table1[[#This Row],[m_wies]]+Table1[[#This Row],[k_wies]]</f>
        <v>242178</v>
      </c>
      <c r="J2280" s="1">
        <f>Table1[[#This Row],[m_miasto]]*Table1[[#This Row],[wiek]]</f>
        <v>9750496</v>
      </c>
      <c r="K2280" s="1">
        <f>Table1[[#This Row],[m_miasto]]+Table1[[#This Row],[m_wies]]-Table1[[#This Row],[k_miasto]]-Table1[[#This Row],[k_wies]]</f>
        <v>-1898</v>
      </c>
      <c r="L2280" s="1" cm="1">
        <f t="array" ref="L2280">_xlfn.IFS(A2279&lt;&gt;Table1[[#This Row],[rok]],0,AND(L2279=0, Table1[[#This Row],[Column1]]&lt;0),Table1[[#This Row],[wiek]]*Table1[[#This Row],[rok]],L2279&lt;&gt;0,L2279,L2279=0,L2279)</f>
        <v>109890</v>
      </c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x14ac:dyDescent="0.3">
      <c r="A2281">
        <v>2035</v>
      </c>
      <c r="B2281">
        <v>57</v>
      </c>
      <c r="C2281">
        <v>167082</v>
      </c>
      <c r="D2281">
        <v>174462</v>
      </c>
      <c r="E2281">
        <v>119228</v>
      </c>
      <c r="F2281">
        <v>116076</v>
      </c>
      <c r="G2281">
        <f>Table1[[#This Row],[m_miasto]]+Table1[[#This Row],[k_miasto]]+Table1[[#This Row],[m_wies]]+Table1[[#This Row],[k_wies]]</f>
        <v>576848</v>
      </c>
      <c r="H2281">
        <f>Table1[[#This Row],[m_miasto]]+Table1[[#This Row],[k_miasto]]</f>
        <v>341544</v>
      </c>
      <c r="I2281">
        <f>Table1[[#This Row],[m_wies]]+Table1[[#This Row],[k_wies]]</f>
        <v>235304</v>
      </c>
      <c r="J2281" s="1">
        <f>Table1[[#This Row],[m_miasto]]*Table1[[#This Row],[wiek]]</f>
        <v>9523674</v>
      </c>
      <c r="K2281" s="1">
        <f>Table1[[#This Row],[m_miasto]]+Table1[[#This Row],[m_wies]]-Table1[[#This Row],[k_miasto]]-Table1[[#This Row],[k_wies]]</f>
        <v>-4228</v>
      </c>
      <c r="L2281" s="1" cm="1">
        <f t="array" ref="L2281">_xlfn.IFS(A2280&lt;&gt;Table1[[#This Row],[rok]],0,AND(L2280=0, Table1[[#This Row],[Column1]]&lt;0),Table1[[#This Row],[wiek]]*Table1[[#This Row],[rok]],L2280&lt;&gt;0,L2280,L2280=0,L2280)</f>
        <v>109890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x14ac:dyDescent="0.3">
      <c r="A2282">
        <v>2035</v>
      </c>
      <c r="B2282">
        <v>58</v>
      </c>
      <c r="C2282">
        <v>163837</v>
      </c>
      <c r="D2282">
        <v>172223</v>
      </c>
      <c r="E2282">
        <v>118153</v>
      </c>
      <c r="F2282">
        <v>114953</v>
      </c>
      <c r="G2282">
        <f>Table1[[#This Row],[m_miasto]]+Table1[[#This Row],[k_miasto]]+Table1[[#This Row],[m_wies]]+Table1[[#This Row],[k_wies]]</f>
        <v>569166</v>
      </c>
      <c r="H2282">
        <f>Table1[[#This Row],[m_miasto]]+Table1[[#This Row],[k_miasto]]</f>
        <v>336060</v>
      </c>
      <c r="I2282">
        <f>Table1[[#This Row],[m_wies]]+Table1[[#This Row],[k_wies]]</f>
        <v>233106</v>
      </c>
      <c r="J2282" s="1">
        <f>Table1[[#This Row],[m_miasto]]*Table1[[#This Row],[wiek]]</f>
        <v>9502546</v>
      </c>
      <c r="K2282" s="1">
        <f>Table1[[#This Row],[m_miasto]]+Table1[[#This Row],[m_wies]]-Table1[[#This Row],[k_miasto]]-Table1[[#This Row],[k_wies]]</f>
        <v>-5186</v>
      </c>
      <c r="L2282" s="1" cm="1">
        <f t="array" ref="L2282">_xlfn.IFS(A2281&lt;&gt;Table1[[#This Row],[rok]],0,AND(L2281=0, Table1[[#This Row],[Column1]]&lt;0),Table1[[#This Row],[wiek]]*Table1[[#This Row],[rok]],L2281&lt;&gt;0,L2281,L2281=0,L2281)</f>
        <v>109890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x14ac:dyDescent="0.3">
      <c r="A2283">
        <v>2035</v>
      </c>
      <c r="B2283">
        <v>59</v>
      </c>
      <c r="C2283">
        <v>161883</v>
      </c>
      <c r="D2283">
        <v>172572</v>
      </c>
      <c r="E2283">
        <v>118203</v>
      </c>
      <c r="F2283">
        <v>115172</v>
      </c>
      <c r="G2283">
        <f>Table1[[#This Row],[m_miasto]]+Table1[[#This Row],[k_miasto]]+Table1[[#This Row],[m_wies]]+Table1[[#This Row],[k_wies]]</f>
        <v>567830</v>
      </c>
      <c r="H2283">
        <f>Table1[[#This Row],[m_miasto]]+Table1[[#This Row],[k_miasto]]</f>
        <v>334455</v>
      </c>
      <c r="I2283">
        <f>Table1[[#This Row],[m_wies]]+Table1[[#This Row],[k_wies]]</f>
        <v>233375</v>
      </c>
      <c r="J2283" s="1">
        <f>Table1[[#This Row],[m_miasto]]*Table1[[#This Row],[wiek]]</f>
        <v>9551097</v>
      </c>
      <c r="K2283" s="1">
        <f>Table1[[#This Row],[m_miasto]]+Table1[[#This Row],[m_wies]]-Table1[[#This Row],[k_miasto]]-Table1[[#This Row],[k_wies]]</f>
        <v>-7658</v>
      </c>
      <c r="L2283" s="1" cm="1">
        <f t="array" ref="L2283">_xlfn.IFS(A2282&lt;&gt;Table1[[#This Row],[rok]],0,AND(L2282=0, Table1[[#This Row],[Column1]]&lt;0),Table1[[#This Row],[wiek]]*Table1[[#This Row],[rok]],L2282&lt;&gt;0,L2282,L2282=0,L2282)</f>
        <v>109890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x14ac:dyDescent="0.3">
      <c r="A2284">
        <v>2035</v>
      </c>
      <c r="B2284">
        <v>60</v>
      </c>
      <c r="C2284">
        <v>153903</v>
      </c>
      <c r="D2284">
        <v>164197</v>
      </c>
      <c r="E2284">
        <v>114038</v>
      </c>
      <c r="F2284">
        <v>112836</v>
      </c>
      <c r="G2284">
        <f>Table1[[#This Row],[m_miasto]]+Table1[[#This Row],[k_miasto]]+Table1[[#This Row],[m_wies]]+Table1[[#This Row],[k_wies]]</f>
        <v>544974</v>
      </c>
      <c r="H2284">
        <f>Table1[[#This Row],[m_miasto]]+Table1[[#This Row],[k_miasto]]</f>
        <v>318100</v>
      </c>
      <c r="I2284">
        <f>Table1[[#This Row],[m_wies]]+Table1[[#This Row],[k_wies]]</f>
        <v>226874</v>
      </c>
      <c r="J2284" s="1">
        <f>Table1[[#This Row],[m_miasto]]*Table1[[#This Row],[wiek]]</f>
        <v>9234180</v>
      </c>
      <c r="K2284" s="1">
        <f>Table1[[#This Row],[m_miasto]]+Table1[[#This Row],[m_wies]]-Table1[[#This Row],[k_miasto]]-Table1[[#This Row],[k_wies]]</f>
        <v>-9092</v>
      </c>
      <c r="L2284" s="1" cm="1">
        <f t="array" ref="L2284">_xlfn.IFS(A2283&lt;&gt;Table1[[#This Row],[rok]],0,AND(L2283=0, Table1[[#This Row],[Column1]]&lt;0),Table1[[#This Row],[wiek]]*Table1[[#This Row],[rok]],L2283&lt;&gt;0,L2283,L2283=0,L2283)</f>
        <v>109890</v>
      </c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x14ac:dyDescent="0.3">
      <c r="A2285">
        <v>2035</v>
      </c>
      <c r="B2285">
        <v>61</v>
      </c>
      <c r="C2285">
        <v>145609</v>
      </c>
      <c r="D2285">
        <v>156341</v>
      </c>
      <c r="E2285">
        <v>110637</v>
      </c>
      <c r="F2285">
        <v>109331</v>
      </c>
      <c r="G2285">
        <f>Table1[[#This Row],[m_miasto]]+Table1[[#This Row],[k_miasto]]+Table1[[#This Row],[m_wies]]+Table1[[#This Row],[k_wies]]</f>
        <v>521918</v>
      </c>
      <c r="H2285">
        <f>Table1[[#This Row],[m_miasto]]+Table1[[#This Row],[k_miasto]]</f>
        <v>301950</v>
      </c>
      <c r="I2285">
        <f>Table1[[#This Row],[m_wies]]+Table1[[#This Row],[k_wies]]</f>
        <v>219968</v>
      </c>
      <c r="J2285" s="1">
        <f>Table1[[#This Row],[m_miasto]]*Table1[[#This Row],[wiek]]</f>
        <v>8882149</v>
      </c>
      <c r="K2285" s="1">
        <f>Table1[[#This Row],[m_miasto]]+Table1[[#This Row],[m_wies]]-Table1[[#This Row],[k_miasto]]-Table1[[#This Row],[k_wies]]</f>
        <v>-9426</v>
      </c>
      <c r="L2285" s="1" cm="1">
        <f t="array" ref="L2285">_xlfn.IFS(A2284&lt;&gt;Table1[[#This Row],[rok]],0,AND(L2284=0, Table1[[#This Row],[Column1]]&lt;0),Table1[[#This Row],[wiek]]*Table1[[#This Row],[rok]],L2284&lt;&gt;0,L2284,L2284=0,L2284)</f>
        <v>109890</v>
      </c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x14ac:dyDescent="0.3">
      <c r="A2286">
        <v>2035</v>
      </c>
      <c r="B2286">
        <v>62</v>
      </c>
      <c r="C2286">
        <v>137288</v>
      </c>
      <c r="D2286">
        <v>149018</v>
      </c>
      <c r="E2286">
        <v>105694</v>
      </c>
      <c r="F2286">
        <v>105903</v>
      </c>
      <c r="G2286">
        <f>Table1[[#This Row],[m_miasto]]+Table1[[#This Row],[k_miasto]]+Table1[[#This Row],[m_wies]]+Table1[[#This Row],[k_wies]]</f>
        <v>497903</v>
      </c>
      <c r="H2286">
        <f>Table1[[#This Row],[m_miasto]]+Table1[[#This Row],[k_miasto]]</f>
        <v>286306</v>
      </c>
      <c r="I2286">
        <f>Table1[[#This Row],[m_wies]]+Table1[[#This Row],[k_wies]]</f>
        <v>211597</v>
      </c>
      <c r="J2286" s="1">
        <f>Table1[[#This Row],[m_miasto]]*Table1[[#This Row],[wiek]]</f>
        <v>8511856</v>
      </c>
      <c r="K2286" s="1">
        <f>Table1[[#This Row],[m_miasto]]+Table1[[#This Row],[m_wies]]-Table1[[#This Row],[k_miasto]]-Table1[[#This Row],[k_wies]]</f>
        <v>-11939</v>
      </c>
      <c r="L2286" s="1" cm="1">
        <f t="array" ref="L2286">_xlfn.IFS(A2285&lt;&gt;Table1[[#This Row],[rok]],0,AND(L2285=0, Table1[[#This Row],[Column1]]&lt;0),Table1[[#This Row],[wiek]]*Table1[[#This Row],[rok]],L2285&lt;&gt;0,L2285,L2285=0,L2285)</f>
        <v>109890</v>
      </c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x14ac:dyDescent="0.3">
      <c r="A2287">
        <v>2035</v>
      </c>
      <c r="B2287">
        <v>63</v>
      </c>
      <c r="C2287">
        <v>130264</v>
      </c>
      <c r="D2287">
        <v>142101</v>
      </c>
      <c r="E2287">
        <v>101197</v>
      </c>
      <c r="F2287">
        <v>102244</v>
      </c>
      <c r="G2287">
        <f>Table1[[#This Row],[m_miasto]]+Table1[[#This Row],[k_miasto]]+Table1[[#This Row],[m_wies]]+Table1[[#This Row],[k_wies]]</f>
        <v>475806</v>
      </c>
      <c r="H2287">
        <f>Table1[[#This Row],[m_miasto]]+Table1[[#This Row],[k_miasto]]</f>
        <v>272365</v>
      </c>
      <c r="I2287">
        <f>Table1[[#This Row],[m_wies]]+Table1[[#This Row],[k_wies]]</f>
        <v>203441</v>
      </c>
      <c r="J2287" s="1">
        <f>Table1[[#This Row],[m_miasto]]*Table1[[#This Row],[wiek]]</f>
        <v>8206632</v>
      </c>
      <c r="K2287" s="1">
        <f>Table1[[#This Row],[m_miasto]]+Table1[[#This Row],[m_wies]]-Table1[[#This Row],[k_miasto]]-Table1[[#This Row],[k_wies]]</f>
        <v>-12884</v>
      </c>
      <c r="L2287" s="1" cm="1">
        <f t="array" ref="L2287">_xlfn.IFS(A2286&lt;&gt;Table1[[#This Row],[rok]],0,AND(L2286=0, Table1[[#This Row],[Column1]]&lt;0),Table1[[#This Row],[wiek]]*Table1[[#This Row],[rok]],L2286&lt;&gt;0,L2286,L2286=0,L2286)</f>
        <v>109890</v>
      </c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x14ac:dyDescent="0.3">
      <c r="A2288">
        <v>2035</v>
      </c>
      <c r="B2288">
        <v>64</v>
      </c>
      <c r="C2288">
        <v>121852</v>
      </c>
      <c r="D2288">
        <v>135793</v>
      </c>
      <c r="E2288">
        <v>96857</v>
      </c>
      <c r="F2288">
        <v>98795</v>
      </c>
      <c r="G2288">
        <f>Table1[[#This Row],[m_miasto]]+Table1[[#This Row],[k_miasto]]+Table1[[#This Row],[m_wies]]+Table1[[#This Row],[k_wies]]</f>
        <v>453297</v>
      </c>
      <c r="H2288">
        <f>Table1[[#This Row],[m_miasto]]+Table1[[#This Row],[k_miasto]]</f>
        <v>257645</v>
      </c>
      <c r="I2288">
        <f>Table1[[#This Row],[m_wies]]+Table1[[#This Row],[k_wies]]</f>
        <v>195652</v>
      </c>
      <c r="J2288" s="1">
        <f>Table1[[#This Row],[m_miasto]]*Table1[[#This Row],[wiek]]</f>
        <v>7798528</v>
      </c>
      <c r="K2288" s="1">
        <f>Table1[[#This Row],[m_miasto]]+Table1[[#This Row],[m_wies]]-Table1[[#This Row],[k_miasto]]-Table1[[#This Row],[k_wies]]</f>
        <v>-15879</v>
      </c>
      <c r="L2288" s="1" cm="1">
        <f t="array" ref="L2288">_xlfn.IFS(A2287&lt;&gt;Table1[[#This Row],[rok]],0,AND(L2287=0, Table1[[#This Row],[Column1]]&lt;0),Table1[[#This Row],[wiek]]*Table1[[#This Row],[rok]],L2287&lt;&gt;0,L2287,L2287=0,L2287)</f>
        <v>109890</v>
      </c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x14ac:dyDescent="0.3">
      <c r="A2289">
        <v>2035</v>
      </c>
      <c r="B2289">
        <v>65</v>
      </c>
      <c r="C2289">
        <v>116880</v>
      </c>
      <c r="D2289">
        <v>131318</v>
      </c>
      <c r="E2289">
        <v>92929</v>
      </c>
      <c r="F2289">
        <v>94357</v>
      </c>
      <c r="G2289">
        <f>Table1[[#This Row],[m_miasto]]+Table1[[#This Row],[k_miasto]]+Table1[[#This Row],[m_wies]]+Table1[[#This Row],[k_wies]]</f>
        <v>435484</v>
      </c>
      <c r="H2289">
        <f>Table1[[#This Row],[m_miasto]]+Table1[[#This Row],[k_miasto]]</f>
        <v>248198</v>
      </c>
      <c r="I2289">
        <f>Table1[[#This Row],[m_wies]]+Table1[[#This Row],[k_wies]]</f>
        <v>187286</v>
      </c>
      <c r="J2289" s="1">
        <f>Table1[[#This Row],[m_miasto]]*Table1[[#This Row],[wiek]]</f>
        <v>7597200</v>
      </c>
      <c r="K2289" s="1">
        <f>Table1[[#This Row],[m_miasto]]+Table1[[#This Row],[m_wies]]-Table1[[#This Row],[k_miasto]]-Table1[[#This Row],[k_wies]]</f>
        <v>-15866</v>
      </c>
      <c r="L2289" s="1" cm="1">
        <f t="array" ref="L2289">_xlfn.IFS(A2288&lt;&gt;Table1[[#This Row],[rok]],0,AND(L2288=0, Table1[[#This Row],[Column1]]&lt;0),Table1[[#This Row],[wiek]]*Table1[[#This Row],[rok]],L2288&lt;&gt;0,L2288,L2288=0,L2288)</f>
        <v>109890</v>
      </c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x14ac:dyDescent="0.3">
      <c r="A2290">
        <v>2035</v>
      </c>
      <c r="B2290">
        <v>66</v>
      </c>
      <c r="C2290">
        <v>109594</v>
      </c>
      <c r="D2290">
        <v>125380</v>
      </c>
      <c r="E2290">
        <v>88645</v>
      </c>
      <c r="F2290">
        <v>91673</v>
      </c>
      <c r="G2290">
        <f>Table1[[#This Row],[m_miasto]]+Table1[[#This Row],[k_miasto]]+Table1[[#This Row],[m_wies]]+Table1[[#This Row],[k_wies]]</f>
        <v>415292</v>
      </c>
      <c r="H2290">
        <f>Table1[[#This Row],[m_miasto]]+Table1[[#This Row],[k_miasto]]</f>
        <v>234974</v>
      </c>
      <c r="I2290">
        <f>Table1[[#This Row],[m_wies]]+Table1[[#This Row],[k_wies]]</f>
        <v>180318</v>
      </c>
      <c r="J2290" s="1">
        <f>Table1[[#This Row],[m_miasto]]*Table1[[#This Row],[wiek]]</f>
        <v>7233204</v>
      </c>
      <c r="K2290" s="1">
        <f>Table1[[#This Row],[m_miasto]]+Table1[[#This Row],[m_wies]]-Table1[[#This Row],[k_miasto]]-Table1[[#This Row],[k_wies]]</f>
        <v>-18814</v>
      </c>
      <c r="L2290" s="1" cm="1">
        <f t="array" ref="L2290">_xlfn.IFS(A2289&lt;&gt;Table1[[#This Row],[rok]],0,AND(L2289=0, Table1[[#This Row],[Column1]]&lt;0),Table1[[#This Row],[wiek]]*Table1[[#This Row],[rok]],L2289&lt;&gt;0,L2289,L2289=0,L2289)</f>
        <v>109890</v>
      </c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x14ac:dyDescent="0.3">
      <c r="A2291">
        <v>2035</v>
      </c>
      <c r="B2291">
        <v>67</v>
      </c>
      <c r="C2291">
        <v>105644</v>
      </c>
      <c r="D2291">
        <v>122611</v>
      </c>
      <c r="E2291">
        <v>86035</v>
      </c>
      <c r="F2291">
        <v>89311</v>
      </c>
      <c r="G2291">
        <f>Table1[[#This Row],[m_miasto]]+Table1[[#This Row],[k_miasto]]+Table1[[#This Row],[m_wies]]+Table1[[#This Row],[k_wies]]</f>
        <v>403601</v>
      </c>
      <c r="H2291">
        <f>Table1[[#This Row],[m_miasto]]+Table1[[#This Row],[k_miasto]]</f>
        <v>228255</v>
      </c>
      <c r="I2291">
        <f>Table1[[#This Row],[m_wies]]+Table1[[#This Row],[k_wies]]</f>
        <v>175346</v>
      </c>
      <c r="J2291" s="1">
        <f>Table1[[#This Row],[m_miasto]]*Table1[[#This Row],[wiek]]</f>
        <v>7078148</v>
      </c>
      <c r="K2291" s="1">
        <f>Table1[[#This Row],[m_miasto]]+Table1[[#This Row],[m_wies]]-Table1[[#This Row],[k_miasto]]-Table1[[#This Row],[k_wies]]</f>
        <v>-20243</v>
      </c>
      <c r="L2291" s="1" cm="1">
        <f t="array" ref="L2291">_xlfn.IFS(A2290&lt;&gt;Table1[[#This Row],[rok]],0,AND(L2290=0, Table1[[#This Row],[Column1]]&lt;0),Table1[[#This Row],[wiek]]*Table1[[#This Row],[rok]],L2290&lt;&gt;0,L2290,L2290=0,L2290)</f>
        <v>109890</v>
      </c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x14ac:dyDescent="0.3">
      <c r="A2292">
        <v>2035</v>
      </c>
      <c r="B2292">
        <v>68</v>
      </c>
      <c r="C2292">
        <v>102084</v>
      </c>
      <c r="D2292">
        <v>121056</v>
      </c>
      <c r="E2292">
        <v>84127</v>
      </c>
      <c r="F2292">
        <v>87679</v>
      </c>
      <c r="G2292">
        <f>Table1[[#This Row],[m_miasto]]+Table1[[#This Row],[k_miasto]]+Table1[[#This Row],[m_wies]]+Table1[[#This Row],[k_wies]]</f>
        <v>394946</v>
      </c>
      <c r="H2292">
        <f>Table1[[#This Row],[m_miasto]]+Table1[[#This Row],[k_miasto]]</f>
        <v>223140</v>
      </c>
      <c r="I2292">
        <f>Table1[[#This Row],[m_wies]]+Table1[[#This Row],[k_wies]]</f>
        <v>171806</v>
      </c>
      <c r="J2292" s="1">
        <f>Table1[[#This Row],[m_miasto]]*Table1[[#This Row],[wiek]]</f>
        <v>6941712</v>
      </c>
      <c r="K2292" s="1">
        <f>Table1[[#This Row],[m_miasto]]+Table1[[#This Row],[m_wies]]-Table1[[#This Row],[k_miasto]]-Table1[[#This Row],[k_wies]]</f>
        <v>-22524</v>
      </c>
      <c r="L2292" s="1" cm="1">
        <f t="array" ref="L2292">_xlfn.IFS(A2291&lt;&gt;Table1[[#This Row],[rok]],0,AND(L2291=0, Table1[[#This Row],[Column1]]&lt;0),Table1[[#This Row],[wiek]]*Table1[[#This Row],[rok]],L2291&lt;&gt;0,L2291,L2291=0,L2291)</f>
        <v>109890</v>
      </c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x14ac:dyDescent="0.3">
      <c r="A2293">
        <v>2035</v>
      </c>
      <c r="B2293">
        <v>69</v>
      </c>
      <c r="C2293">
        <v>100939</v>
      </c>
      <c r="D2293">
        <v>122256</v>
      </c>
      <c r="E2293">
        <v>82303</v>
      </c>
      <c r="F2293">
        <v>86331</v>
      </c>
      <c r="G2293">
        <f>Table1[[#This Row],[m_miasto]]+Table1[[#This Row],[k_miasto]]+Table1[[#This Row],[m_wies]]+Table1[[#This Row],[k_wies]]</f>
        <v>391829</v>
      </c>
      <c r="H2293">
        <f>Table1[[#This Row],[m_miasto]]+Table1[[#This Row],[k_miasto]]</f>
        <v>223195</v>
      </c>
      <c r="I2293">
        <f>Table1[[#This Row],[m_wies]]+Table1[[#This Row],[k_wies]]</f>
        <v>168634</v>
      </c>
      <c r="J2293" s="1">
        <f>Table1[[#This Row],[m_miasto]]*Table1[[#This Row],[wiek]]</f>
        <v>6964791</v>
      </c>
      <c r="K2293" s="1">
        <f>Table1[[#This Row],[m_miasto]]+Table1[[#This Row],[m_wies]]-Table1[[#This Row],[k_miasto]]-Table1[[#This Row],[k_wies]]</f>
        <v>-25345</v>
      </c>
      <c r="L2293" s="1" cm="1">
        <f t="array" ref="L2293">_xlfn.IFS(A2292&lt;&gt;Table1[[#This Row],[rok]],0,AND(L2292=0, Table1[[#This Row],[Column1]]&lt;0),Table1[[#This Row],[wiek]]*Table1[[#This Row],[rok]],L2292&lt;&gt;0,L2292,L2292=0,L2292)</f>
        <v>109890</v>
      </c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x14ac:dyDescent="0.3">
      <c r="A2294">
        <v>2035</v>
      </c>
      <c r="B2294">
        <v>70</v>
      </c>
      <c r="C2294">
        <v>99887</v>
      </c>
      <c r="D2294">
        <v>123334</v>
      </c>
      <c r="E2294">
        <v>81316</v>
      </c>
      <c r="F2294">
        <v>86052</v>
      </c>
      <c r="G2294">
        <f>Table1[[#This Row],[m_miasto]]+Table1[[#This Row],[k_miasto]]+Table1[[#This Row],[m_wies]]+Table1[[#This Row],[k_wies]]</f>
        <v>390589</v>
      </c>
      <c r="H2294">
        <f>Table1[[#This Row],[m_miasto]]+Table1[[#This Row],[k_miasto]]</f>
        <v>223221</v>
      </c>
      <c r="I2294">
        <f>Table1[[#This Row],[m_wies]]+Table1[[#This Row],[k_wies]]</f>
        <v>167368</v>
      </c>
      <c r="J2294" s="1">
        <f>Table1[[#This Row],[m_miasto]]*Table1[[#This Row],[wiek]]</f>
        <v>6992090</v>
      </c>
      <c r="K2294" s="1">
        <f>Table1[[#This Row],[m_miasto]]+Table1[[#This Row],[m_wies]]-Table1[[#This Row],[k_miasto]]-Table1[[#This Row],[k_wies]]</f>
        <v>-28183</v>
      </c>
      <c r="L2294" s="1" cm="1">
        <f t="array" ref="L2294">_xlfn.IFS(A2293&lt;&gt;Table1[[#This Row],[rok]],0,AND(L2293=0, Table1[[#This Row],[Column1]]&lt;0),Table1[[#This Row],[wiek]]*Table1[[#This Row],[rok]],L2293&lt;&gt;0,L2293,L2293=0,L2293)</f>
        <v>109890</v>
      </c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x14ac:dyDescent="0.3">
      <c r="A2295">
        <v>2035</v>
      </c>
      <c r="B2295">
        <v>71</v>
      </c>
      <c r="C2295">
        <v>100281</v>
      </c>
      <c r="D2295">
        <v>126603</v>
      </c>
      <c r="E2295">
        <v>80174</v>
      </c>
      <c r="F2295">
        <v>85625</v>
      </c>
      <c r="G2295">
        <f>Table1[[#This Row],[m_miasto]]+Table1[[#This Row],[k_miasto]]+Table1[[#This Row],[m_wies]]+Table1[[#This Row],[k_wies]]</f>
        <v>392683</v>
      </c>
      <c r="H2295">
        <f>Table1[[#This Row],[m_miasto]]+Table1[[#This Row],[k_miasto]]</f>
        <v>226884</v>
      </c>
      <c r="I2295">
        <f>Table1[[#This Row],[m_wies]]+Table1[[#This Row],[k_wies]]</f>
        <v>165799</v>
      </c>
      <c r="J2295" s="1">
        <f>Table1[[#This Row],[m_miasto]]*Table1[[#This Row],[wiek]]</f>
        <v>7119951</v>
      </c>
      <c r="K2295" s="1">
        <f>Table1[[#This Row],[m_miasto]]+Table1[[#This Row],[m_wies]]-Table1[[#This Row],[k_miasto]]-Table1[[#This Row],[k_wies]]</f>
        <v>-31773</v>
      </c>
      <c r="L2295" s="1" cm="1">
        <f t="array" ref="L2295">_xlfn.IFS(A2294&lt;&gt;Table1[[#This Row],[rok]],0,AND(L2294=0, Table1[[#This Row],[Column1]]&lt;0),Table1[[#This Row],[wiek]]*Table1[[#This Row],[rok]],L2294&lt;&gt;0,L2294,L2294=0,L2294)</f>
        <v>109890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x14ac:dyDescent="0.3">
      <c r="A2296">
        <v>2035</v>
      </c>
      <c r="B2296">
        <v>72</v>
      </c>
      <c r="C2296">
        <v>99667</v>
      </c>
      <c r="D2296">
        <v>129005</v>
      </c>
      <c r="E2296">
        <v>78764</v>
      </c>
      <c r="F2296">
        <v>86155</v>
      </c>
      <c r="G2296">
        <f>Table1[[#This Row],[m_miasto]]+Table1[[#This Row],[k_miasto]]+Table1[[#This Row],[m_wies]]+Table1[[#This Row],[k_wies]]</f>
        <v>393591</v>
      </c>
      <c r="H2296">
        <f>Table1[[#This Row],[m_miasto]]+Table1[[#This Row],[k_miasto]]</f>
        <v>228672</v>
      </c>
      <c r="I2296">
        <f>Table1[[#This Row],[m_wies]]+Table1[[#This Row],[k_wies]]</f>
        <v>164919</v>
      </c>
      <c r="J2296" s="1">
        <f>Table1[[#This Row],[m_miasto]]*Table1[[#This Row],[wiek]]</f>
        <v>7176024</v>
      </c>
      <c r="K2296" s="1">
        <f>Table1[[#This Row],[m_miasto]]+Table1[[#This Row],[m_wies]]-Table1[[#This Row],[k_miasto]]-Table1[[#This Row],[k_wies]]</f>
        <v>-36729</v>
      </c>
      <c r="L2296" s="1" cm="1">
        <f t="array" ref="L2296">_xlfn.IFS(A2295&lt;&gt;Table1[[#This Row],[rok]],0,AND(L2295=0, Table1[[#This Row],[Column1]]&lt;0),Table1[[#This Row],[wiek]]*Table1[[#This Row],[rok]],L2295&lt;&gt;0,L2295,L2295=0,L2295)</f>
        <v>109890</v>
      </c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x14ac:dyDescent="0.3">
      <c r="A2297">
        <v>2035</v>
      </c>
      <c r="B2297">
        <v>73</v>
      </c>
      <c r="C2297">
        <v>97989</v>
      </c>
      <c r="D2297">
        <v>129718</v>
      </c>
      <c r="E2297">
        <v>76418</v>
      </c>
      <c r="F2297">
        <v>84737</v>
      </c>
      <c r="G2297">
        <f>Table1[[#This Row],[m_miasto]]+Table1[[#This Row],[k_miasto]]+Table1[[#This Row],[m_wies]]+Table1[[#This Row],[k_wies]]</f>
        <v>388862</v>
      </c>
      <c r="H2297">
        <f>Table1[[#This Row],[m_miasto]]+Table1[[#This Row],[k_miasto]]</f>
        <v>227707</v>
      </c>
      <c r="I2297">
        <f>Table1[[#This Row],[m_wies]]+Table1[[#This Row],[k_wies]]</f>
        <v>161155</v>
      </c>
      <c r="J2297" s="1">
        <f>Table1[[#This Row],[m_miasto]]*Table1[[#This Row],[wiek]]</f>
        <v>7153197</v>
      </c>
      <c r="K2297" s="1">
        <f>Table1[[#This Row],[m_miasto]]+Table1[[#This Row],[m_wies]]-Table1[[#This Row],[k_miasto]]-Table1[[#This Row],[k_wies]]</f>
        <v>-40048</v>
      </c>
      <c r="L2297" s="1" cm="1">
        <f t="array" ref="L2297">_xlfn.IFS(A2296&lt;&gt;Table1[[#This Row],[rok]],0,AND(L2296=0, Table1[[#This Row],[Column1]]&lt;0),Table1[[#This Row],[wiek]]*Table1[[#This Row],[rok]],L2296&lt;&gt;0,L2296,L2296=0,L2296)</f>
        <v>109890</v>
      </c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x14ac:dyDescent="0.3">
      <c r="A2298">
        <v>2035</v>
      </c>
      <c r="B2298">
        <v>74</v>
      </c>
      <c r="C2298">
        <v>99027</v>
      </c>
      <c r="D2298">
        <v>135221</v>
      </c>
      <c r="E2298">
        <v>74945</v>
      </c>
      <c r="F2298">
        <v>84907</v>
      </c>
      <c r="G2298">
        <f>Table1[[#This Row],[m_miasto]]+Table1[[#This Row],[k_miasto]]+Table1[[#This Row],[m_wies]]+Table1[[#This Row],[k_wies]]</f>
        <v>394100</v>
      </c>
      <c r="H2298">
        <f>Table1[[#This Row],[m_miasto]]+Table1[[#This Row],[k_miasto]]</f>
        <v>234248</v>
      </c>
      <c r="I2298">
        <f>Table1[[#This Row],[m_wies]]+Table1[[#This Row],[k_wies]]</f>
        <v>159852</v>
      </c>
      <c r="J2298" s="1">
        <f>Table1[[#This Row],[m_miasto]]*Table1[[#This Row],[wiek]]</f>
        <v>7327998</v>
      </c>
      <c r="K2298" s="1">
        <f>Table1[[#This Row],[m_miasto]]+Table1[[#This Row],[m_wies]]-Table1[[#This Row],[k_miasto]]-Table1[[#This Row],[k_wies]]</f>
        <v>-46156</v>
      </c>
      <c r="L2298" s="1" cm="1">
        <f t="array" ref="L2298">_xlfn.IFS(A2297&lt;&gt;Table1[[#This Row],[rok]],0,AND(L2297=0, Table1[[#This Row],[Column1]]&lt;0),Table1[[#This Row],[wiek]]*Table1[[#This Row],[rok]],L2297&lt;&gt;0,L2297,L2297=0,L2297)</f>
        <v>109890</v>
      </c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x14ac:dyDescent="0.3">
      <c r="A2299">
        <v>2035</v>
      </c>
      <c r="B2299">
        <v>75</v>
      </c>
      <c r="C2299">
        <v>101391</v>
      </c>
      <c r="D2299">
        <v>143474</v>
      </c>
      <c r="E2299">
        <v>74506</v>
      </c>
      <c r="F2299">
        <v>86438</v>
      </c>
      <c r="G2299">
        <f>Table1[[#This Row],[m_miasto]]+Table1[[#This Row],[k_miasto]]+Table1[[#This Row],[m_wies]]+Table1[[#This Row],[k_wies]]</f>
        <v>405809</v>
      </c>
      <c r="H2299">
        <f>Table1[[#This Row],[m_miasto]]+Table1[[#This Row],[k_miasto]]</f>
        <v>244865</v>
      </c>
      <c r="I2299">
        <f>Table1[[#This Row],[m_wies]]+Table1[[#This Row],[k_wies]]</f>
        <v>160944</v>
      </c>
      <c r="J2299" s="1">
        <f>Table1[[#This Row],[m_miasto]]*Table1[[#This Row],[wiek]]</f>
        <v>7604325</v>
      </c>
      <c r="K2299" s="1">
        <f>Table1[[#This Row],[m_miasto]]+Table1[[#This Row],[m_wies]]-Table1[[#This Row],[k_miasto]]-Table1[[#This Row],[k_wies]]</f>
        <v>-54015</v>
      </c>
      <c r="L2299" s="1" cm="1">
        <f t="array" ref="L2299">_xlfn.IFS(A2298&lt;&gt;Table1[[#This Row],[rok]],0,AND(L2298=0, Table1[[#This Row],[Column1]]&lt;0),Table1[[#This Row],[wiek]]*Table1[[#This Row],[rok]],L2298&lt;&gt;0,L2298,L2298=0,L2298)</f>
        <v>109890</v>
      </c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x14ac:dyDescent="0.3">
      <c r="A2300">
        <v>2035</v>
      </c>
      <c r="B2300">
        <v>76</v>
      </c>
      <c r="C2300">
        <v>104873</v>
      </c>
      <c r="D2300">
        <v>152420</v>
      </c>
      <c r="E2300">
        <v>74258</v>
      </c>
      <c r="F2300">
        <v>88101</v>
      </c>
      <c r="G2300">
        <f>Table1[[#This Row],[m_miasto]]+Table1[[#This Row],[k_miasto]]+Table1[[#This Row],[m_wies]]+Table1[[#This Row],[k_wies]]</f>
        <v>419652</v>
      </c>
      <c r="H2300">
        <f>Table1[[#This Row],[m_miasto]]+Table1[[#This Row],[k_miasto]]</f>
        <v>257293</v>
      </c>
      <c r="I2300">
        <f>Table1[[#This Row],[m_wies]]+Table1[[#This Row],[k_wies]]</f>
        <v>162359</v>
      </c>
      <c r="J2300" s="1">
        <f>Table1[[#This Row],[m_miasto]]*Table1[[#This Row],[wiek]]</f>
        <v>7970348</v>
      </c>
      <c r="K2300" s="1">
        <f>Table1[[#This Row],[m_miasto]]+Table1[[#This Row],[m_wies]]-Table1[[#This Row],[k_miasto]]-Table1[[#This Row],[k_wies]]</f>
        <v>-61390</v>
      </c>
      <c r="L2300" s="1" cm="1">
        <f t="array" ref="L2300">_xlfn.IFS(A2299&lt;&gt;Table1[[#This Row],[rok]],0,AND(L2299=0, Table1[[#This Row],[Column1]]&lt;0),Table1[[#This Row],[wiek]]*Table1[[#This Row],[rok]],L2299&lt;&gt;0,L2299,L2299=0,L2299)</f>
        <v>109890</v>
      </c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x14ac:dyDescent="0.3">
      <c r="A2301">
        <v>2035</v>
      </c>
      <c r="B2301">
        <v>77</v>
      </c>
      <c r="C2301">
        <v>105675</v>
      </c>
      <c r="D2301">
        <v>157289</v>
      </c>
      <c r="E2301">
        <v>70230</v>
      </c>
      <c r="F2301">
        <v>86614</v>
      </c>
      <c r="G2301">
        <f>Table1[[#This Row],[m_miasto]]+Table1[[#This Row],[k_miasto]]+Table1[[#This Row],[m_wies]]+Table1[[#This Row],[k_wies]]</f>
        <v>419808</v>
      </c>
      <c r="H2301">
        <f>Table1[[#This Row],[m_miasto]]+Table1[[#This Row],[k_miasto]]</f>
        <v>262964</v>
      </c>
      <c r="I2301">
        <f>Table1[[#This Row],[m_wies]]+Table1[[#This Row],[k_wies]]</f>
        <v>156844</v>
      </c>
      <c r="J2301" s="1">
        <f>Table1[[#This Row],[m_miasto]]*Table1[[#This Row],[wiek]]</f>
        <v>8136975</v>
      </c>
      <c r="K2301" s="1">
        <f>Table1[[#This Row],[m_miasto]]+Table1[[#This Row],[m_wies]]-Table1[[#This Row],[k_miasto]]-Table1[[#This Row],[k_wies]]</f>
        <v>-67998</v>
      </c>
      <c r="L2301" s="1" cm="1">
        <f t="array" ref="L2301">_xlfn.IFS(A2300&lt;&gt;Table1[[#This Row],[rok]],0,AND(L2300=0, Table1[[#This Row],[Column1]]&lt;0),Table1[[#This Row],[wiek]]*Table1[[#This Row],[rok]],L2300&lt;&gt;0,L2300,L2300=0,L2300)</f>
        <v>109890</v>
      </c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x14ac:dyDescent="0.3">
      <c r="A2302">
        <v>2035</v>
      </c>
      <c r="B2302">
        <v>78</v>
      </c>
      <c r="C2302">
        <v>102714</v>
      </c>
      <c r="D2302">
        <v>158880</v>
      </c>
      <c r="E2302">
        <v>65835</v>
      </c>
      <c r="F2302">
        <v>83640</v>
      </c>
      <c r="G2302">
        <f>Table1[[#This Row],[m_miasto]]+Table1[[#This Row],[k_miasto]]+Table1[[#This Row],[m_wies]]+Table1[[#This Row],[k_wies]]</f>
        <v>411069</v>
      </c>
      <c r="H2302">
        <f>Table1[[#This Row],[m_miasto]]+Table1[[#This Row],[k_miasto]]</f>
        <v>261594</v>
      </c>
      <c r="I2302">
        <f>Table1[[#This Row],[m_wies]]+Table1[[#This Row],[k_wies]]</f>
        <v>149475</v>
      </c>
      <c r="J2302" s="1">
        <f>Table1[[#This Row],[m_miasto]]*Table1[[#This Row],[wiek]]</f>
        <v>8011692</v>
      </c>
      <c r="K2302" s="1">
        <f>Table1[[#This Row],[m_miasto]]+Table1[[#This Row],[m_wies]]-Table1[[#This Row],[k_miasto]]-Table1[[#This Row],[k_wies]]</f>
        <v>-73971</v>
      </c>
      <c r="L2302" s="1" cm="1">
        <f t="array" ref="L2302">_xlfn.IFS(A2301&lt;&gt;Table1[[#This Row],[rok]],0,AND(L2301=0, Table1[[#This Row],[Column1]]&lt;0),Table1[[#This Row],[wiek]]*Table1[[#This Row],[rok]],L2301&lt;&gt;0,L2301,L2301=0,L2301)</f>
        <v>109890</v>
      </c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x14ac:dyDescent="0.3">
      <c r="A2303">
        <v>2035</v>
      </c>
      <c r="B2303">
        <v>79</v>
      </c>
      <c r="C2303">
        <v>97260</v>
      </c>
      <c r="D2303">
        <v>154567</v>
      </c>
      <c r="E2303">
        <v>59674</v>
      </c>
      <c r="F2303">
        <v>78788</v>
      </c>
      <c r="G2303">
        <f>Table1[[#This Row],[m_miasto]]+Table1[[#This Row],[k_miasto]]+Table1[[#This Row],[m_wies]]+Table1[[#This Row],[k_wies]]</f>
        <v>390289</v>
      </c>
      <c r="H2303">
        <f>Table1[[#This Row],[m_miasto]]+Table1[[#This Row],[k_miasto]]</f>
        <v>251827</v>
      </c>
      <c r="I2303">
        <f>Table1[[#This Row],[m_wies]]+Table1[[#This Row],[k_wies]]</f>
        <v>138462</v>
      </c>
      <c r="J2303" s="1">
        <f>Table1[[#This Row],[m_miasto]]*Table1[[#This Row],[wiek]]</f>
        <v>7683540</v>
      </c>
      <c r="K2303" s="1">
        <f>Table1[[#This Row],[m_miasto]]+Table1[[#This Row],[m_wies]]-Table1[[#This Row],[k_miasto]]-Table1[[#This Row],[k_wies]]</f>
        <v>-76421</v>
      </c>
      <c r="L2303" s="1" cm="1">
        <f t="array" ref="L2303">_xlfn.IFS(A2302&lt;&gt;Table1[[#This Row],[rok]],0,AND(L2302=0, Table1[[#This Row],[Column1]]&lt;0),Table1[[#This Row],[wiek]]*Table1[[#This Row],[rok]],L2302&lt;&gt;0,L2302,L2302=0,L2302)</f>
        <v>109890</v>
      </c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x14ac:dyDescent="0.3">
      <c r="A2304">
        <v>2035</v>
      </c>
      <c r="B2304">
        <v>80</v>
      </c>
      <c r="C2304">
        <v>93047</v>
      </c>
      <c r="D2304">
        <v>152663</v>
      </c>
      <c r="E2304">
        <v>54629</v>
      </c>
      <c r="F2304">
        <v>75515</v>
      </c>
      <c r="G2304">
        <f>Table1[[#This Row],[m_miasto]]+Table1[[#This Row],[k_miasto]]+Table1[[#This Row],[m_wies]]+Table1[[#This Row],[k_wies]]</f>
        <v>375854</v>
      </c>
      <c r="H2304">
        <f>Table1[[#This Row],[m_miasto]]+Table1[[#This Row],[k_miasto]]</f>
        <v>245710</v>
      </c>
      <c r="I2304">
        <f>Table1[[#This Row],[m_wies]]+Table1[[#This Row],[k_wies]]</f>
        <v>130144</v>
      </c>
      <c r="J2304" s="1">
        <f>Table1[[#This Row],[m_miasto]]*Table1[[#This Row],[wiek]]</f>
        <v>7443760</v>
      </c>
      <c r="K2304" s="1">
        <f>Table1[[#This Row],[m_miasto]]+Table1[[#This Row],[m_wies]]-Table1[[#This Row],[k_miasto]]-Table1[[#This Row],[k_wies]]</f>
        <v>-80502</v>
      </c>
      <c r="L2304" s="1" cm="1">
        <f t="array" ref="L2304">_xlfn.IFS(A2303&lt;&gt;Table1[[#This Row],[rok]],0,AND(L2303=0, Table1[[#This Row],[Column1]]&lt;0),Table1[[#This Row],[wiek]]*Table1[[#This Row],[rok]],L2303&lt;&gt;0,L2303,L2303=0,L2303)</f>
        <v>109890</v>
      </c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x14ac:dyDescent="0.3">
      <c r="A2305">
        <v>2035</v>
      </c>
      <c r="B2305">
        <v>81</v>
      </c>
      <c r="C2305">
        <v>83544</v>
      </c>
      <c r="D2305">
        <v>143151</v>
      </c>
      <c r="E2305">
        <v>47296</v>
      </c>
      <c r="F2305">
        <v>68616</v>
      </c>
      <c r="G2305">
        <f>Table1[[#This Row],[m_miasto]]+Table1[[#This Row],[k_miasto]]+Table1[[#This Row],[m_wies]]+Table1[[#This Row],[k_wies]]</f>
        <v>342607</v>
      </c>
      <c r="H2305">
        <f>Table1[[#This Row],[m_miasto]]+Table1[[#This Row],[k_miasto]]</f>
        <v>226695</v>
      </c>
      <c r="I2305">
        <f>Table1[[#This Row],[m_wies]]+Table1[[#This Row],[k_wies]]</f>
        <v>115912</v>
      </c>
      <c r="J2305" s="1">
        <f>Table1[[#This Row],[m_miasto]]*Table1[[#This Row],[wiek]]</f>
        <v>6767064</v>
      </c>
      <c r="K2305" s="1">
        <f>Table1[[#This Row],[m_miasto]]+Table1[[#This Row],[m_wies]]-Table1[[#This Row],[k_miasto]]-Table1[[#This Row],[k_wies]]</f>
        <v>-80927</v>
      </c>
      <c r="L2305" s="1" cm="1">
        <f t="array" ref="L2305">_xlfn.IFS(A2304&lt;&gt;Table1[[#This Row],[rok]],0,AND(L2304=0, Table1[[#This Row],[Column1]]&lt;0),Table1[[#This Row],[wiek]]*Table1[[#This Row],[rok]],L2304&lt;&gt;0,L2304,L2304=0,L2304)</f>
        <v>109890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x14ac:dyDescent="0.3">
      <c r="A2306">
        <v>2035</v>
      </c>
      <c r="B2306">
        <v>82</v>
      </c>
      <c r="C2306">
        <v>76504</v>
      </c>
      <c r="D2306">
        <v>136670</v>
      </c>
      <c r="E2306">
        <v>42222</v>
      </c>
      <c r="F2306">
        <v>64588</v>
      </c>
      <c r="G2306">
        <f>Table1[[#This Row],[m_miasto]]+Table1[[#This Row],[k_miasto]]+Table1[[#This Row],[m_wies]]+Table1[[#This Row],[k_wies]]</f>
        <v>319984</v>
      </c>
      <c r="H2306">
        <f>Table1[[#This Row],[m_miasto]]+Table1[[#This Row],[k_miasto]]</f>
        <v>213174</v>
      </c>
      <c r="I2306">
        <f>Table1[[#This Row],[m_wies]]+Table1[[#This Row],[k_wies]]</f>
        <v>106810</v>
      </c>
      <c r="J2306" s="1">
        <f>Table1[[#This Row],[m_miasto]]*Table1[[#This Row],[wiek]]</f>
        <v>6273328</v>
      </c>
      <c r="K2306" s="1">
        <f>Table1[[#This Row],[m_miasto]]+Table1[[#This Row],[m_wies]]-Table1[[#This Row],[k_miasto]]-Table1[[#This Row],[k_wies]]</f>
        <v>-82532</v>
      </c>
      <c r="L2306" s="1" cm="1">
        <f t="array" ref="L2306">_xlfn.IFS(A2305&lt;&gt;Table1[[#This Row],[rok]],0,AND(L2305=0, Table1[[#This Row],[Column1]]&lt;0),Table1[[#This Row],[wiek]]*Table1[[#This Row],[rok]],L2305&lt;&gt;0,L2305,L2305=0,L2305)</f>
        <v>109890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x14ac:dyDescent="0.3">
      <c r="A2307">
        <v>2035</v>
      </c>
      <c r="B2307">
        <v>83</v>
      </c>
      <c r="C2307">
        <v>68871</v>
      </c>
      <c r="D2307">
        <v>127980</v>
      </c>
      <c r="E2307">
        <v>36925</v>
      </c>
      <c r="F2307">
        <v>60007</v>
      </c>
      <c r="G2307">
        <f>Table1[[#This Row],[m_miasto]]+Table1[[#This Row],[k_miasto]]+Table1[[#This Row],[m_wies]]+Table1[[#This Row],[k_wies]]</f>
        <v>293783</v>
      </c>
      <c r="H2307">
        <f>Table1[[#This Row],[m_miasto]]+Table1[[#This Row],[k_miasto]]</f>
        <v>196851</v>
      </c>
      <c r="I2307">
        <f>Table1[[#This Row],[m_wies]]+Table1[[#This Row],[k_wies]]</f>
        <v>96932</v>
      </c>
      <c r="J2307" s="1">
        <f>Table1[[#This Row],[m_miasto]]*Table1[[#This Row],[wiek]]</f>
        <v>5716293</v>
      </c>
      <c r="K2307" s="1">
        <f>Table1[[#This Row],[m_miasto]]+Table1[[#This Row],[m_wies]]-Table1[[#This Row],[k_miasto]]-Table1[[#This Row],[k_wies]]</f>
        <v>-82191</v>
      </c>
      <c r="L2307" s="1" cm="1">
        <f t="array" ref="L2307">_xlfn.IFS(A2306&lt;&gt;Table1[[#This Row],[rok]],0,AND(L2306=0, Table1[[#This Row],[Column1]]&lt;0),Table1[[#This Row],[wiek]]*Table1[[#This Row],[rok]],L2306&lt;&gt;0,L2306,L2306=0,L2306)</f>
        <v>109890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x14ac:dyDescent="0.3">
      <c r="A2308">
        <v>2035</v>
      </c>
      <c r="B2308">
        <v>84</v>
      </c>
      <c r="C2308">
        <v>61342</v>
      </c>
      <c r="D2308">
        <v>119128</v>
      </c>
      <c r="E2308">
        <v>31632</v>
      </c>
      <c r="F2308">
        <v>55535</v>
      </c>
      <c r="G2308">
        <f>Table1[[#This Row],[m_miasto]]+Table1[[#This Row],[k_miasto]]+Table1[[#This Row],[m_wies]]+Table1[[#This Row],[k_wies]]</f>
        <v>267637</v>
      </c>
      <c r="H2308">
        <f>Table1[[#This Row],[m_miasto]]+Table1[[#This Row],[k_miasto]]</f>
        <v>180470</v>
      </c>
      <c r="I2308">
        <f>Table1[[#This Row],[m_wies]]+Table1[[#This Row],[k_wies]]</f>
        <v>87167</v>
      </c>
      <c r="J2308" s="1">
        <f>Table1[[#This Row],[m_miasto]]*Table1[[#This Row],[wiek]]</f>
        <v>5152728</v>
      </c>
      <c r="K2308" s="1">
        <f>Table1[[#This Row],[m_miasto]]+Table1[[#This Row],[m_wies]]-Table1[[#This Row],[k_miasto]]-Table1[[#This Row],[k_wies]]</f>
        <v>-81689</v>
      </c>
      <c r="L2308" s="1" cm="1">
        <f t="array" ref="L2308">_xlfn.IFS(A2307&lt;&gt;Table1[[#This Row],[rok]],0,AND(L2307=0, Table1[[#This Row],[Column1]]&lt;0),Table1[[#This Row],[wiek]]*Table1[[#This Row],[rok]],L2307&lt;&gt;0,L2307,L2307=0,L2307)</f>
        <v>109890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x14ac:dyDescent="0.3">
      <c r="A2309">
        <v>2035</v>
      </c>
      <c r="B2309">
        <v>85</v>
      </c>
      <c r="C2309">
        <v>52781</v>
      </c>
      <c r="D2309">
        <v>105611</v>
      </c>
      <c r="E2309">
        <v>26584</v>
      </c>
      <c r="F2309">
        <v>49480</v>
      </c>
      <c r="G2309">
        <f>Table1[[#This Row],[m_miasto]]+Table1[[#This Row],[k_miasto]]+Table1[[#This Row],[m_wies]]+Table1[[#This Row],[k_wies]]</f>
        <v>234456</v>
      </c>
      <c r="H2309">
        <f>Table1[[#This Row],[m_miasto]]+Table1[[#This Row],[k_miasto]]</f>
        <v>158392</v>
      </c>
      <c r="I2309">
        <f>Table1[[#This Row],[m_wies]]+Table1[[#This Row],[k_wies]]</f>
        <v>76064</v>
      </c>
      <c r="J2309" s="1">
        <f>Table1[[#This Row],[m_miasto]]*Table1[[#This Row],[wiek]]</f>
        <v>4486385</v>
      </c>
      <c r="K2309" s="1">
        <f>Table1[[#This Row],[m_miasto]]+Table1[[#This Row],[m_wies]]-Table1[[#This Row],[k_miasto]]-Table1[[#This Row],[k_wies]]</f>
        <v>-75726</v>
      </c>
      <c r="L2309" s="1" cm="1">
        <f t="array" ref="L2309">_xlfn.IFS(A2308&lt;&gt;Table1[[#This Row],[rok]],0,AND(L2308=0, Table1[[#This Row],[Column1]]&lt;0),Table1[[#This Row],[wiek]]*Table1[[#This Row],[rok]],L2308&lt;&gt;0,L2308,L2308=0,L2308)</f>
        <v>109890</v>
      </c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x14ac:dyDescent="0.3">
      <c r="A2310">
        <v>2035</v>
      </c>
      <c r="B2310">
        <v>86</v>
      </c>
      <c r="C2310">
        <v>44763</v>
      </c>
      <c r="D2310">
        <v>93886</v>
      </c>
      <c r="E2310">
        <v>21691</v>
      </c>
      <c r="F2310">
        <v>43465</v>
      </c>
      <c r="G2310">
        <f>Table1[[#This Row],[m_miasto]]+Table1[[#This Row],[k_miasto]]+Table1[[#This Row],[m_wies]]+Table1[[#This Row],[k_wies]]</f>
        <v>203805</v>
      </c>
      <c r="H2310">
        <f>Table1[[#This Row],[m_miasto]]+Table1[[#This Row],[k_miasto]]</f>
        <v>138649</v>
      </c>
      <c r="I2310">
        <f>Table1[[#This Row],[m_wies]]+Table1[[#This Row],[k_wies]]</f>
        <v>65156</v>
      </c>
      <c r="J2310" s="1">
        <f>Table1[[#This Row],[m_miasto]]*Table1[[#This Row],[wiek]]</f>
        <v>3849618</v>
      </c>
      <c r="K2310" s="1">
        <f>Table1[[#This Row],[m_miasto]]+Table1[[#This Row],[m_wies]]-Table1[[#This Row],[k_miasto]]-Table1[[#This Row],[k_wies]]</f>
        <v>-70897</v>
      </c>
      <c r="L2310" s="1" cm="1">
        <f t="array" ref="L2310">_xlfn.IFS(A2309&lt;&gt;Table1[[#This Row],[rok]],0,AND(L2309=0, Table1[[#This Row],[Column1]]&lt;0),Table1[[#This Row],[wiek]]*Table1[[#This Row],[rok]],L2309&lt;&gt;0,L2309,L2309=0,L2309)</f>
        <v>109890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x14ac:dyDescent="0.3">
      <c r="A2311">
        <v>2035</v>
      </c>
      <c r="B2311">
        <v>87</v>
      </c>
      <c r="C2311">
        <v>38094</v>
      </c>
      <c r="D2311">
        <v>83074</v>
      </c>
      <c r="E2311">
        <v>18113</v>
      </c>
      <c r="F2311">
        <v>38348</v>
      </c>
      <c r="G2311">
        <f>Table1[[#This Row],[m_miasto]]+Table1[[#This Row],[k_miasto]]+Table1[[#This Row],[m_wies]]+Table1[[#This Row],[k_wies]]</f>
        <v>177629</v>
      </c>
      <c r="H2311">
        <f>Table1[[#This Row],[m_miasto]]+Table1[[#This Row],[k_miasto]]</f>
        <v>121168</v>
      </c>
      <c r="I2311">
        <f>Table1[[#This Row],[m_wies]]+Table1[[#This Row],[k_wies]]</f>
        <v>56461</v>
      </c>
      <c r="J2311" s="1">
        <f>Table1[[#This Row],[m_miasto]]*Table1[[#This Row],[wiek]]</f>
        <v>3314178</v>
      </c>
      <c r="K2311" s="1">
        <f>Table1[[#This Row],[m_miasto]]+Table1[[#This Row],[m_wies]]-Table1[[#This Row],[k_miasto]]-Table1[[#This Row],[k_wies]]</f>
        <v>-65215</v>
      </c>
      <c r="L2311" s="1" cm="1">
        <f t="array" ref="L2311">_xlfn.IFS(A2310&lt;&gt;Table1[[#This Row],[rok]],0,AND(L2310=0, Table1[[#This Row],[Column1]]&lt;0),Table1[[#This Row],[wiek]]*Table1[[#This Row],[rok]],L2310&lt;&gt;0,L2310,L2310=0,L2310)</f>
        <v>109890</v>
      </c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x14ac:dyDescent="0.3">
      <c r="A2312">
        <v>2035</v>
      </c>
      <c r="B2312">
        <v>88</v>
      </c>
      <c r="C2312">
        <v>30844</v>
      </c>
      <c r="D2312">
        <v>70571</v>
      </c>
      <c r="E2312">
        <v>14035</v>
      </c>
      <c r="F2312">
        <v>32111</v>
      </c>
      <c r="G2312">
        <f>Table1[[#This Row],[m_miasto]]+Table1[[#This Row],[k_miasto]]+Table1[[#This Row],[m_wies]]+Table1[[#This Row],[k_wies]]</f>
        <v>147561</v>
      </c>
      <c r="H2312">
        <f>Table1[[#This Row],[m_miasto]]+Table1[[#This Row],[k_miasto]]</f>
        <v>101415</v>
      </c>
      <c r="I2312">
        <f>Table1[[#This Row],[m_wies]]+Table1[[#This Row],[k_wies]]</f>
        <v>46146</v>
      </c>
      <c r="J2312" s="1">
        <f>Table1[[#This Row],[m_miasto]]*Table1[[#This Row],[wiek]]</f>
        <v>2714272</v>
      </c>
      <c r="K2312" s="1">
        <f>Table1[[#This Row],[m_miasto]]+Table1[[#This Row],[m_wies]]-Table1[[#This Row],[k_miasto]]-Table1[[#This Row],[k_wies]]</f>
        <v>-57803</v>
      </c>
      <c r="L2312" s="1" cm="1">
        <f t="array" ref="L2312">_xlfn.IFS(A2311&lt;&gt;Table1[[#This Row],[rok]],0,AND(L2311=0, Table1[[#This Row],[Column1]]&lt;0),Table1[[#This Row],[wiek]]*Table1[[#This Row],[rok]],L2311&lt;&gt;0,L2311,L2311=0,L2311)</f>
        <v>109890</v>
      </c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x14ac:dyDescent="0.3">
      <c r="A2313">
        <v>2035</v>
      </c>
      <c r="B2313">
        <v>89</v>
      </c>
      <c r="C2313">
        <v>23932</v>
      </c>
      <c r="D2313">
        <v>57638</v>
      </c>
      <c r="E2313">
        <v>10475</v>
      </c>
      <c r="F2313">
        <v>26113</v>
      </c>
      <c r="G2313">
        <f>Table1[[#This Row],[m_miasto]]+Table1[[#This Row],[k_miasto]]+Table1[[#This Row],[m_wies]]+Table1[[#This Row],[k_wies]]</f>
        <v>118158</v>
      </c>
      <c r="H2313">
        <f>Table1[[#This Row],[m_miasto]]+Table1[[#This Row],[k_miasto]]</f>
        <v>81570</v>
      </c>
      <c r="I2313">
        <f>Table1[[#This Row],[m_wies]]+Table1[[#This Row],[k_wies]]</f>
        <v>36588</v>
      </c>
      <c r="J2313" s="1">
        <f>Table1[[#This Row],[m_miasto]]*Table1[[#This Row],[wiek]]</f>
        <v>2129948</v>
      </c>
      <c r="K2313" s="1">
        <f>Table1[[#This Row],[m_miasto]]+Table1[[#This Row],[m_wies]]-Table1[[#This Row],[k_miasto]]-Table1[[#This Row],[k_wies]]</f>
        <v>-49344</v>
      </c>
      <c r="L2313" s="1" cm="1">
        <f t="array" ref="L2313">_xlfn.IFS(A2312&lt;&gt;Table1[[#This Row],[rok]],0,AND(L2312=0, Table1[[#This Row],[Column1]]&lt;0),Table1[[#This Row],[wiek]]*Table1[[#This Row],[rok]],L2312&lt;&gt;0,L2312,L2312=0,L2312)</f>
        <v>109890</v>
      </c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x14ac:dyDescent="0.3">
      <c r="A2314">
        <v>2035</v>
      </c>
      <c r="B2314">
        <v>90</v>
      </c>
      <c r="C2314">
        <v>14285</v>
      </c>
      <c r="D2314">
        <v>36208</v>
      </c>
      <c r="E2314">
        <v>6366</v>
      </c>
      <c r="F2314">
        <v>17329</v>
      </c>
      <c r="G2314">
        <f>Table1[[#This Row],[m_miasto]]+Table1[[#This Row],[k_miasto]]+Table1[[#This Row],[m_wies]]+Table1[[#This Row],[k_wies]]</f>
        <v>74188</v>
      </c>
      <c r="H2314">
        <f>Table1[[#This Row],[m_miasto]]+Table1[[#This Row],[k_miasto]]</f>
        <v>50493</v>
      </c>
      <c r="I2314">
        <f>Table1[[#This Row],[m_wies]]+Table1[[#This Row],[k_wies]]</f>
        <v>23695</v>
      </c>
      <c r="J2314" s="1">
        <f>Table1[[#This Row],[m_miasto]]*Table1[[#This Row],[wiek]]</f>
        <v>1285650</v>
      </c>
      <c r="K2314" s="1">
        <f>Table1[[#This Row],[m_miasto]]+Table1[[#This Row],[m_wies]]-Table1[[#This Row],[k_miasto]]-Table1[[#This Row],[k_wies]]</f>
        <v>-32886</v>
      </c>
      <c r="L2314" s="1" cm="1">
        <f t="array" ref="L2314">_xlfn.IFS(A2313&lt;&gt;Table1[[#This Row],[rok]],0,AND(L2313=0, Table1[[#This Row],[Column1]]&lt;0),Table1[[#This Row],[wiek]]*Table1[[#This Row],[rok]],L2313&lt;&gt;0,L2313,L2313=0,L2313)</f>
        <v>109890</v>
      </c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x14ac:dyDescent="0.3">
      <c r="A2315">
        <v>2035</v>
      </c>
      <c r="B2315">
        <v>91</v>
      </c>
      <c r="C2315">
        <v>11649</v>
      </c>
      <c r="D2315">
        <v>31344</v>
      </c>
      <c r="E2315">
        <v>5123</v>
      </c>
      <c r="F2315">
        <v>15028</v>
      </c>
      <c r="G2315">
        <f>Table1[[#This Row],[m_miasto]]+Table1[[#This Row],[k_miasto]]+Table1[[#This Row],[m_wies]]+Table1[[#This Row],[k_wies]]</f>
        <v>63144</v>
      </c>
      <c r="H2315">
        <f>Table1[[#This Row],[m_miasto]]+Table1[[#This Row],[k_miasto]]</f>
        <v>42993</v>
      </c>
      <c r="I2315">
        <f>Table1[[#This Row],[m_wies]]+Table1[[#This Row],[k_wies]]</f>
        <v>20151</v>
      </c>
      <c r="J2315" s="1">
        <f>Table1[[#This Row],[m_miasto]]*Table1[[#This Row],[wiek]]</f>
        <v>1060059</v>
      </c>
      <c r="K2315" s="1">
        <f>Table1[[#This Row],[m_miasto]]+Table1[[#This Row],[m_wies]]-Table1[[#This Row],[k_miasto]]-Table1[[#This Row],[k_wies]]</f>
        <v>-29600</v>
      </c>
      <c r="L2315" s="1" cm="1">
        <f t="array" ref="L2315">_xlfn.IFS(A2314&lt;&gt;Table1[[#This Row],[rok]],0,AND(L2314=0, Table1[[#This Row],[Column1]]&lt;0),Table1[[#This Row],[wiek]]*Table1[[#This Row],[rok]],L2314&lt;&gt;0,L2314,L2314=0,L2314)</f>
        <v>109890</v>
      </c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x14ac:dyDescent="0.3">
      <c r="A2316">
        <v>2035</v>
      </c>
      <c r="B2316">
        <v>92</v>
      </c>
      <c r="C2316">
        <v>9258</v>
      </c>
      <c r="D2316">
        <v>26031</v>
      </c>
      <c r="E2316">
        <v>3965</v>
      </c>
      <c r="F2316">
        <v>12545</v>
      </c>
      <c r="G2316">
        <f>Table1[[#This Row],[m_miasto]]+Table1[[#This Row],[k_miasto]]+Table1[[#This Row],[m_wies]]+Table1[[#This Row],[k_wies]]</f>
        <v>51799</v>
      </c>
      <c r="H2316">
        <f>Table1[[#This Row],[m_miasto]]+Table1[[#This Row],[k_miasto]]</f>
        <v>35289</v>
      </c>
      <c r="I2316">
        <f>Table1[[#This Row],[m_wies]]+Table1[[#This Row],[k_wies]]</f>
        <v>16510</v>
      </c>
      <c r="J2316" s="1">
        <f>Table1[[#This Row],[m_miasto]]*Table1[[#This Row],[wiek]]</f>
        <v>851736</v>
      </c>
      <c r="K2316" s="1">
        <f>Table1[[#This Row],[m_miasto]]+Table1[[#This Row],[m_wies]]-Table1[[#This Row],[k_miasto]]-Table1[[#This Row],[k_wies]]</f>
        <v>-25353</v>
      </c>
      <c r="L2316" s="1" cm="1">
        <f t="array" ref="L2316">_xlfn.IFS(A2315&lt;&gt;Table1[[#This Row],[rok]],0,AND(L2315=0, Table1[[#This Row],[Column1]]&lt;0),Table1[[#This Row],[wiek]]*Table1[[#This Row],[rok]],L2315&lt;&gt;0,L2315,L2315=0,L2315)</f>
        <v>109890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x14ac:dyDescent="0.3">
      <c r="A2317">
        <v>2035</v>
      </c>
      <c r="B2317">
        <v>93</v>
      </c>
      <c r="C2317">
        <v>7205</v>
      </c>
      <c r="D2317">
        <v>21657</v>
      </c>
      <c r="E2317">
        <v>3046</v>
      </c>
      <c r="F2317">
        <v>10409</v>
      </c>
      <c r="G2317">
        <f>Table1[[#This Row],[m_miasto]]+Table1[[#This Row],[k_miasto]]+Table1[[#This Row],[m_wies]]+Table1[[#This Row],[k_wies]]</f>
        <v>42317</v>
      </c>
      <c r="H2317">
        <f>Table1[[#This Row],[m_miasto]]+Table1[[#This Row],[k_miasto]]</f>
        <v>28862</v>
      </c>
      <c r="I2317">
        <f>Table1[[#This Row],[m_wies]]+Table1[[#This Row],[k_wies]]</f>
        <v>13455</v>
      </c>
      <c r="J2317" s="1">
        <f>Table1[[#This Row],[m_miasto]]*Table1[[#This Row],[wiek]]</f>
        <v>670065</v>
      </c>
      <c r="K2317" s="1">
        <f>Table1[[#This Row],[m_miasto]]+Table1[[#This Row],[m_wies]]-Table1[[#This Row],[k_miasto]]-Table1[[#This Row],[k_wies]]</f>
        <v>-21815</v>
      </c>
      <c r="L2317" s="1" cm="1">
        <f t="array" ref="L2317">_xlfn.IFS(A2316&lt;&gt;Table1[[#This Row],[rok]],0,AND(L2316=0, Table1[[#This Row],[Column1]]&lt;0),Table1[[#This Row],[wiek]]*Table1[[#This Row],[rok]],L2316&lt;&gt;0,L2316,L2316=0,L2316)</f>
        <v>109890</v>
      </c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x14ac:dyDescent="0.3">
      <c r="A2318">
        <v>2035</v>
      </c>
      <c r="B2318">
        <v>94</v>
      </c>
      <c r="C2318">
        <v>5930</v>
      </c>
      <c r="D2318">
        <v>19182</v>
      </c>
      <c r="E2318">
        <v>2594</v>
      </c>
      <c r="F2318">
        <v>9274</v>
      </c>
      <c r="G2318">
        <f>Table1[[#This Row],[m_miasto]]+Table1[[#This Row],[k_miasto]]+Table1[[#This Row],[m_wies]]+Table1[[#This Row],[k_wies]]</f>
        <v>36980</v>
      </c>
      <c r="H2318">
        <f>Table1[[#This Row],[m_miasto]]+Table1[[#This Row],[k_miasto]]</f>
        <v>25112</v>
      </c>
      <c r="I2318">
        <f>Table1[[#This Row],[m_wies]]+Table1[[#This Row],[k_wies]]</f>
        <v>11868</v>
      </c>
      <c r="J2318" s="1">
        <f>Table1[[#This Row],[m_miasto]]*Table1[[#This Row],[wiek]]</f>
        <v>557420</v>
      </c>
      <c r="K2318" s="1">
        <f>Table1[[#This Row],[m_miasto]]+Table1[[#This Row],[m_wies]]-Table1[[#This Row],[k_miasto]]-Table1[[#This Row],[k_wies]]</f>
        <v>-19932</v>
      </c>
      <c r="L2318" s="1" cm="1">
        <f t="array" ref="L2318">_xlfn.IFS(A2317&lt;&gt;Table1[[#This Row],[rok]],0,AND(L2317=0, Table1[[#This Row],[Column1]]&lt;0),Table1[[#This Row],[wiek]]*Table1[[#This Row],[rok]],L2317&lt;&gt;0,L2317,L2317=0,L2317)</f>
        <v>109890</v>
      </c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x14ac:dyDescent="0.3">
      <c r="A2319">
        <v>2035</v>
      </c>
      <c r="B2319">
        <v>95</v>
      </c>
      <c r="C2319">
        <v>4690</v>
      </c>
      <c r="D2319">
        <v>16250</v>
      </c>
      <c r="E2319">
        <v>2059</v>
      </c>
      <c r="F2319">
        <v>8085</v>
      </c>
      <c r="G2319">
        <f>Table1[[#This Row],[m_miasto]]+Table1[[#This Row],[k_miasto]]+Table1[[#This Row],[m_wies]]+Table1[[#This Row],[k_wies]]</f>
        <v>31084</v>
      </c>
      <c r="H2319">
        <f>Table1[[#This Row],[m_miasto]]+Table1[[#This Row],[k_miasto]]</f>
        <v>20940</v>
      </c>
      <c r="I2319">
        <f>Table1[[#This Row],[m_wies]]+Table1[[#This Row],[k_wies]]</f>
        <v>10144</v>
      </c>
      <c r="J2319" s="1">
        <f>Table1[[#This Row],[m_miasto]]*Table1[[#This Row],[wiek]]</f>
        <v>445550</v>
      </c>
      <c r="K2319" s="1">
        <f>Table1[[#This Row],[m_miasto]]+Table1[[#This Row],[m_wies]]-Table1[[#This Row],[k_miasto]]-Table1[[#This Row],[k_wies]]</f>
        <v>-17586</v>
      </c>
      <c r="L2319" s="1" cm="1">
        <f t="array" ref="L2319">_xlfn.IFS(A2318&lt;&gt;Table1[[#This Row],[rok]],0,AND(L2318=0, Table1[[#This Row],[Column1]]&lt;0),Table1[[#This Row],[wiek]]*Table1[[#This Row],[rok]],L2318&lt;&gt;0,L2318,L2318=0,L2318)</f>
        <v>109890</v>
      </c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x14ac:dyDescent="0.3">
      <c r="A2320">
        <v>2035</v>
      </c>
      <c r="B2320">
        <v>96</v>
      </c>
      <c r="C2320">
        <v>3512</v>
      </c>
      <c r="D2320">
        <v>13001</v>
      </c>
      <c r="E2320">
        <v>1516</v>
      </c>
      <c r="F2320">
        <v>6493</v>
      </c>
      <c r="G2320">
        <f>Table1[[#This Row],[m_miasto]]+Table1[[#This Row],[k_miasto]]+Table1[[#This Row],[m_wies]]+Table1[[#This Row],[k_wies]]</f>
        <v>24522</v>
      </c>
      <c r="H2320">
        <f>Table1[[#This Row],[m_miasto]]+Table1[[#This Row],[k_miasto]]</f>
        <v>16513</v>
      </c>
      <c r="I2320">
        <f>Table1[[#This Row],[m_wies]]+Table1[[#This Row],[k_wies]]</f>
        <v>8009</v>
      </c>
      <c r="J2320" s="1">
        <f>Table1[[#This Row],[m_miasto]]*Table1[[#This Row],[wiek]]</f>
        <v>337152</v>
      </c>
      <c r="K2320" s="1">
        <f>Table1[[#This Row],[m_miasto]]+Table1[[#This Row],[m_wies]]-Table1[[#This Row],[k_miasto]]-Table1[[#This Row],[k_wies]]</f>
        <v>-14466</v>
      </c>
      <c r="L2320" s="1" cm="1">
        <f t="array" ref="L2320">_xlfn.IFS(A2319&lt;&gt;Table1[[#This Row],[rok]],0,AND(L2319=0, Table1[[#This Row],[Column1]]&lt;0),Table1[[#This Row],[wiek]]*Table1[[#This Row],[rok]],L2319&lt;&gt;0,L2319,L2319=0,L2319)</f>
        <v>109890</v>
      </c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x14ac:dyDescent="0.3">
      <c r="A2321">
        <v>2035</v>
      </c>
      <c r="B2321">
        <v>97</v>
      </c>
      <c r="C2321">
        <v>2539</v>
      </c>
      <c r="D2321">
        <v>10071</v>
      </c>
      <c r="E2321">
        <v>1100</v>
      </c>
      <c r="F2321">
        <v>5068</v>
      </c>
      <c r="G2321">
        <f>Table1[[#This Row],[m_miasto]]+Table1[[#This Row],[k_miasto]]+Table1[[#This Row],[m_wies]]+Table1[[#This Row],[k_wies]]</f>
        <v>18778</v>
      </c>
      <c r="H2321">
        <f>Table1[[#This Row],[m_miasto]]+Table1[[#This Row],[k_miasto]]</f>
        <v>12610</v>
      </c>
      <c r="I2321">
        <f>Table1[[#This Row],[m_wies]]+Table1[[#This Row],[k_wies]]</f>
        <v>6168</v>
      </c>
      <c r="J2321" s="1">
        <f>Table1[[#This Row],[m_miasto]]*Table1[[#This Row],[wiek]]</f>
        <v>246283</v>
      </c>
      <c r="K2321" s="1">
        <f>Table1[[#This Row],[m_miasto]]+Table1[[#This Row],[m_wies]]-Table1[[#This Row],[k_miasto]]-Table1[[#This Row],[k_wies]]</f>
        <v>-11500</v>
      </c>
      <c r="L2321" s="1" cm="1">
        <f t="array" ref="L2321">_xlfn.IFS(A2320&lt;&gt;Table1[[#This Row],[rok]],0,AND(L2320=0, Table1[[#This Row],[Column1]]&lt;0),Table1[[#This Row],[wiek]]*Table1[[#This Row],[rok]],L2320&lt;&gt;0,L2320,L2320=0,L2320)</f>
        <v>109890</v>
      </c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x14ac:dyDescent="0.3">
      <c r="A2322">
        <v>2035</v>
      </c>
      <c r="B2322">
        <v>98</v>
      </c>
      <c r="C2322">
        <v>1826</v>
      </c>
      <c r="D2322">
        <v>7642</v>
      </c>
      <c r="E2322">
        <v>763</v>
      </c>
      <c r="F2322">
        <v>3812</v>
      </c>
      <c r="G2322">
        <f>Table1[[#This Row],[m_miasto]]+Table1[[#This Row],[k_miasto]]+Table1[[#This Row],[m_wies]]+Table1[[#This Row],[k_wies]]</f>
        <v>14043</v>
      </c>
      <c r="H2322">
        <f>Table1[[#This Row],[m_miasto]]+Table1[[#This Row],[k_miasto]]</f>
        <v>9468</v>
      </c>
      <c r="I2322">
        <f>Table1[[#This Row],[m_wies]]+Table1[[#This Row],[k_wies]]</f>
        <v>4575</v>
      </c>
      <c r="J2322" s="1">
        <f>Table1[[#This Row],[m_miasto]]*Table1[[#This Row],[wiek]]</f>
        <v>178948</v>
      </c>
      <c r="K2322" s="1">
        <f>Table1[[#This Row],[m_miasto]]+Table1[[#This Row],[m_wies]]-Table1[[#This Row],[k_miasto]]-Table1[[#This Row],[k_wies]]</f>
        <v>-8865</v>
      </c>
      <c r="L2322" s="1" cm="1">
        <f t="array" ref="L2322">_xlfn.IFS(A2321&lt;&gt;Table1[[#This Row],[rok]],0,AND(L2321=0, Table1[[#This Row],[Column1]]&lt;0),Table1[[#This Row],[wiek]]*Table1[[#This Row],[rok]],L2321&lt;&gt;0,L2321,L2321=0,L2321)</f>
        <v>109890</v>
      </c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x14ac:dyDescent="0.3">
      <c r="A2323">
        <v>2035</v>
      </c>
      <c r="B2323">
        <v>99</v>
      </c>
      <c r="C2323">
        <v>1267</v>
      </c>
      <c r="D2323">
        <v>5657</v>
      </c>
      <c r="E2323">
        <v>514</v>
      </c>
      <c r="F2323">
        <v>2797</v>
      </c>
      <c r="G2323">
        <f>Table1[[#This Row],[m_miasto]]+Table1[[#This Row],[k_miasto]]+Table1[[#This Row],[m_wies]]+Table1[[#This Row],[k_wies]]</f>
        <v>10235</v>
      </c>
      <c r="H2323">
        <f>Table1[[#This Row],[m_miasto]]+Table1[[#This Row],[k_miasto]]</f>
        <v>6924</v>
      </c>
      <c r="I2323">
        <f>Table1[[#This Row],[m_wies]]+Table1[[#This Row],[k_wies]]</f>
        <v>3311</v>
      </c>
      <c r="J2323" s="1">
        <f>Table1[[#This Row],[m_miasto]]*Table1[[#This Row],[wiek]]</f>
        <v>125433</v>
      </c>
      <c r="K2323" s="1">
        <f>Table1[[#This Row],[m_miasto]]+Table1[[#This Row],[m_wies]]-Table1[[#This Row],[k_miasto]]-Table1[[#This Row],[k_wies]]</f>
        <v>-6673</v>
      </c>
      <c r="L2323" s="1" cm="1">
        <f t="array" ref="L2323">_xlfn.IFS(A2322&lt;&gt;Table1[[#This Row],[rok]],0,AND(L2322=0, Table1[[#This Row],[Column1]]&lt;0),Table1[[#This Row],[wiek]]*Table1[[#This Row],[rok]],L2322&lt;&gt;0,L2322,L2322=0,L2322)</f>
        <v>109890</v>
      </c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x14ac:dyDescent="0.3">
      <c r="A2324">
        <v>2035</v>
      </c>
      <c r="B2324">
        <v>100</v>
      </c>
      <c r="C2324">
        <v>2196</v>
      </c>
      <c r="D2324">
        <v>11676</v>
      </c>
      <c r="E2324">
        <v>868</v>
      </c>
      <c r="F2324">
        <v>6007</v>
      </c>
      <c r="G2324">
        <f>Table1[[#This Row],[m_miasto]]+Table1[[#This Row],[k_miasto]]+Table1[[#This Row],[m_wies]]+Table1[[#This Row],[k_wies]]</f>
        <v>20747</v>
      </c>
      <c r="H2324">
        <f>Table1[[#This Row],[m_miasto]]+Table1[[#This Row],[k_miasto]]</f>
        <v>13872</v>
      </c>
      <c r="I2324">
        <f>Table1[[#This Row],[m_wies]]+Table1[[#This Row],[k_wies]]</f>
        <v>6875</v>
      </c>
      <c r="J2324" s="1">
        <f>Table1[[#This Row],[m_miasto]]*Table1[[#This Row],[wiek]]</f>
        <v>219600</v>
      </c>
      <c r="K2324" s="1">
        <f>Table1[[#This Row],[m_miasto]]+Table1[[#This Row],[m_wies]]-Table1[[#This Row],[k_miasto]]-Table1[[#This Row],[k_wies]]</f>
        <v>-14619</v>
      </c>
      <c r="L2324" s="1" cm="1">
        <f t="array" ref="L2324">_xlfn.IFS(A2323&lt;&gt;Table1[[#This Row],[rok]],0,AND(L2323=0, Table1[[#This Row],[Column1]]&lt;0),Table1[[#This Row],[wiek]]*Table1[[#This Row],[rok]],L2323&lt;&gt;0,L2323,L2323=0,L2323)</f>
        <v>109890</v>
      </c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x14ac:dyDescent="0.3">
      <c r="A2325">
        <v>2036</v>
      </c>
      <c r="B2325">
        <v>0</v>
      </c>
      <c r="C2325">
        <v>76732</v>
      </c>
      <c r="D2325">
        <v>72345</v>
      </c>
      <c r="E2325">
        <v>64872</v>
      </c>
      <c r="F2325">
        <v>61123</v>
      </c>
      <c r="G2325">
        <f>Table1[[#This Row],[m_miasto]]+Table1[[#This Row],[k_miasto]]+Table1[[#This Row],[m_wies]]+Table1[[#This Row],[k_wies]]</f>
        <v>275072</v>
      </c>
      <c r="H2325">
        <f>Table1[[#This Row],[m_miasto]]+Table1[[#This Row],[k_miasto]]</f>
        <v>149077</v>
      </c>
      <c r="I2325">
        <f>Table1[[#This Row],[m_wies]]+Table1[[#This Row],[k_wies]]</f>
        <v>125995</v>
      </c>
      <c r="J2325" s="1">
        <f>Table1[[#This Row],[m_miasto]]*Table1[[#This Row],[wiek]]</f>
        <v>0</v>
      </c>
      <c r="K2325" s="1">
        <f>Table1[[#This Row],[m_miasto]]+Table1[[#This Row],[m_wies]]-Table1[[#This Row],[k_miasto]]-Table1[[#This Row],[k_wies]]</f>
        <v>8136</v>
      </c>
      <c r="L2325" s="1" cm="1">
        <f t="array" ref="L2325">_xlfn.IFS(A2324&lt;&gt;Table1[[#This Row],[rok]],0,AND(L2324=0, Table1[[#This Row],[Column1]]&lt;0),Table1[[#This Row],[wiek]]*Table1[[#This Row],[rok]],L2324&lt;&gt;0,L2324,L2324=0,L2324)</f>
        <v>0</v>
      </c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x14ac:dyDescent="0.3">
      <c r="A2326">
        <v>2036</v>
      </c>
      <c r="B2326">
        <v>1</v>
      </c>
      <c r="C2326">
        <v>77340</v>
      </c>
      <c r="D2326">
        <v>72972</v>
      </c>
      <c r="E2326">
        <v>65439</v>
      </c>
      <c r="F2326">
        <v>61644</v>
      </c>
      <c r="G2326">
        <f>Table1[[#This Row],[m_miasto]]+Table1[[#This Row],[k_miasto]]+Table1[[#This Row],[m_wies]]+Table1[[#This Row],[k_wies]]</f>
        <v>277395</v>
      </c>
      <c r="H2326">
        <f>Table1[[#This Row],[m_miasto]]+Table1[[#This Row],[k_miasto]]</f>
        <v>150312</v>
      </c>
      <c r="I2326">
        <f>Table1[[#This Row],[m_wies]]+Table1[[#This Row],[k_wies]]</f>
        <v>127083</v>
      </c>
      <c r="J2326" s="1">
        <f>Table1[[#This Row],[m_miasto]]*Table1[[#This Row],[wiek]]</f>
        <v>77340</v>
      </c>
      <c r="K2326" s="1">
        <f>Table1[[#This Row],[m_miasto]]+Table1[[#This Row],[m_wies]]-Table1[[#This Row],[k_miasto]]-Table1[[#This Row],[k_wies]]</f>
        <v>8163</v>
      </c>
      <c r="L2326" s="1" cm="1">
        <f t="array" ref="L2326">_xlfn.IFS(A2325&lt;&gt;Table1[[#This Row],[rok]],0,AND(L2325=0, Table1[[#This Row],[Column1]]&lt;0),Table1[[#This Row],[wiek]]*Table1[[#This Row],[rok]],L2325&lt;&gt;0,L2325,L2325=0,L2325)</f>
        <v>0</v>
      </c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x14ac:dyDescent="0.3">
      <c r="A2327">
        <v>2036</v>
      </c>
      <c r="B2327">
        <v>2</v>
      </c>
      <c r="C2327">
        <v>77854</v>
      </c>
      <c r="D2327">
        <v>73503</v>
      </c>
      <c r="E2327">
        <v>66065</v>
      </c>
      <c r="F2327">
        <v>62211</v>
      </c>
      <c r="G2327">
        <f>Table1[[#This Row],[m_miasto]]+Table1[[#This Row],[k_miasto]]+Table1[[#This Row],[m_wies]]+Table1[[#This Row],[k_wies]]</f>
        <v>279633</v>
      </c>
      <c r="H2327">
        <f>Table1[[#This Row],[m_miasto]]+Table1[[#This Row],[k_miasto]]</f>
        <v>151357</v>
      </c>
      <c r="I2327">
        <f>Table1[[#This Row],[m_wies]]+Table1[[#This Row],[k_wies]]</f>
        <v>128276</v>
      </c>
      <c r="J2327" s="1">
        <f>Table1[[#This Row],[m_miasto]]*Table1[[#This Row],[wiek]]</f>
        <v>155708</v>
      </c>
      <c r="K2327" s="1">
        <f>Table1[[#This Row],[m_miasto]]+Table1[[#This Row],[m_wies]]-Table1[[#This Row],[k_miasto]]-Table1[[#This Row],[k_wies]]</f>
        <v>8205</v>
      </c>
      <c r="L2327" s="1" cm="1">
        <f t="array" ref="L2327">_xlfn.IFS(A2326&lt;&gt;Table1[[#This Row],[rok]],0,AND(L2326=0, Table1[[#This Row],[Column1]]&lt;0),Table1[[#This Row],[wiek]]*Table1[[#This Row],[rok]],L2326&lt;&gt;0,L2326,L2326=0,L2326)</f>
        <v>0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x14ac:dyDescent="0.3">
      <c r="A2328">
        <v>2036</v>
      </c>
      <c r="B2328">
        <v>3</v>
      </c>
      <c r="C2328">
        <v>78353</v>
      </c>
      <c r="D2328">
        <v>74013</v>
      </c>
      <c r="E2328">
        <v>66765</v>
      </c>
      <c r="F2328">
        <v>62841</v>
      </c>
      <c r="G2328">
        <f>Table1[[#This Row],[m_miasto]]+Table1[[#This Row],[k_miasto]]+Table1[[#This Row],[m_wies]]+Table1[[#This Row],[k_wies]]</f>
        <v>281972</v>
      </c>
      <c r="H2328">
        <f>Table1[[#This Row],[m_miasto]]+Table1[[#This Row],[k_miasto]]</f>
        <v>152366</v>
      </c>
      <c r="I2328">
        <f>Table1[[#This Row],[m_wies]]+Table1[[#This Row],[k_wies]]</f>
        <v>129606</v>
      </c>
      <c r="J2328" s="1">
        <f>Table1[[#This Row],[m_miasto]]*Table1[[#This Row],[wiek]]</f>
        <v>235059</v>
      </c>
      <c r="K2328" s="1">
        <f>Table1[[#This Row],[m_miasto]]+Table1[[#This Row],[m_wies]]-Table1[[#This Row],[k_miasto]]-Table1[[#This Row],[k_wies]]</f>
        <v>8264</v>
      </c>
      <c r="L2328" s="1" cm="1">
        <f t="array" ref="L2328">_xlfn.IFS(A2327&lt;&gt;Table1[[#This Row],[rok]],0,AND(L2327=0, Table1[[#This Row],[Column1]]&lt;0),Table1[[#This Row],[wiek]]*Table1[[#This Row],[rok]],L2327&lt;&gt;0,L2327,L2327=0,L2327)</f>
        <v>0</v>
      </c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x14ac:dyDescent="0.3">
      <c r="A2329">
        <v>2036</v>
      </c>
      <c r="B2329">
        <v>4</v>
      </c>
      <c r="C2329">
        <v>78894</v>
      </c>
      <c r="D2329">
        <v>74553</v>
      </c>
      <c r="E2329">
        <v>67552</v>
      </c>
      <c r="F2329">
        <v>63553</v>
      </c>
      <c r="G2329">
        <f>Table1[[#This Row],[m_miasto]]+Table1[[#This Row],[k_miasto]]+Table1[[#This Row],[m_wies]]+Table1[[#This Row],[k_wies]]</f>
        <v>284552</v>
      </c>
      <c r="H2329">
        <f>Table1[[#This Row],[m_miasto]]+Table1[[#This Row],[k_miasto]]</f>
        <v>153447</v>
      </c>
      <c r="I2329">
        <f>Table1[[#This Row],[m_wies]]+Table1[[#This Row],[k_wies]]</f>
        <v>131105</v>
      </c>
      <c r="J2329" s="1">
        <f>Table1[[#This Row],[m_miasto]]*Table1[[#This Row],[wiek]]</f>
        <v>315576</v>
      </c>
      <c r="K2329" s="1">
        <f>Table1[[#This Row],[m_miasto]]+Table1[[#This Row],[m_wies]]-Table1[[#This Row],[k_miasto]]-Table1[[#This Row],[k_wies]]</f>
        <v>8340</v>
      </c>
      <c r="L2329" s="1" cm="1">
        <f t="array" ref="L2329">_xlfn.IFS(A2328&lt;&gt;Table1[[#This Row],[rok]],0,AND(L2328=0, Table1[[#This Row],[Column1]]&lt;0),Table1[[#This Row],[wiek]]*Table1[[#This Row],[rok]],L2328&lt;&gt;0,L2328,L2328=0,L2328)</f>
        <v>0</v>
      </c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x14ac:dyDescent="0.3">
      <c r="A2330">
        <v>2036</v>
      </c>
      <c r="B2330">
        <v>5</v>
      </c>
      <c r="C2330">
        <v>79528</v>
      </c>
      <c r="D2330">
        <v>75174</v>
      </c>
      <c r="E2330">
        <v>68436</v>
      </c>
      <c r="F2330">
        <v>64355</v>
      </c>
      <c r="G2330">
        <f>Table1[[#This Row],[m_miasto]]+Table1[[#This Row],[k_miasto]]+Table1[[#This Row],[m_wies]]+Table1[[#This Row],[k_wies]]</f>
        <v>287493</v>
      </c>
      <c r="H2330">
        <f>Table1[[#This Row],[m_miasto]]+Table1[[#This Row],[k_miasto]]</f>
        <v>154702</v>
      </c>
      <c r="I2330">
        <f>Table1[[#This Row],[m_wies]]+Table1[[#This Row],[k_wies]]</f>
        <v>132791</v>
      </c>
      <c r="J2330" s="1">
        <f>Table1[[#This Row],[m_miasto]]*Table1[[#This Row],[wiek]]</f>
        <v>397640</v>
      </c>
      <c r="K2330" s="1">
        <f>Table1[[#This Row],[m_miasto]]+Table1[[#This Row],[m_wies]]-Table1[[#This Row],[k_miasto]]-Table1[[#This Row],[k_wies]]</f>
        <v>8435</v>
      </c>
      <c r="L2330" s="1" cm="1">
        <f t="array" ref="L2330">_xlfn.IFS(A2329&lt;&gt;Table1[[#This Row],[rok]],0,AND(L2329=0, Table1[[#This Row],[Column1]]&lt;0),Table1[[#This Row],[wiek]]*Table1[[#This Row],[rok]],L2329&lt;&gt;0,L2329,L2329=0,L2329)</f>
        <v>0</v>
      </c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x14ac:dyDescent="0.3">
      <c r="A2331">
        <v>2036</v>
      </c>
      <c r="B2331">
        <v>6</v>
      </c>
      <c r="C2331">
        <v>80281</v>
      </c>
      <c r="D2331">
        <v>75904</v>
      </c>
      <c r="E2331">
        <v>69423</v>
      </c>
      <c r="F2331">
        <v>65258</v>
      </c>
      <c r="G2331">
        <f>Table1[[#This Row],[m_miasto]]+Table1[[#This Row],[k_miasto]]+Table1[[#This Row],[m_wies]]+Table1[[#This Row],[k_wies]]</f>
        <v>290866</v>
      </c>
      <c r="H2331">
        <f>Table1[[#This Row],[m_miasto]]+Table1[[#This Row],[k_miasto]]</f>
        <v>156185</v>
      </c>
      <c r="I2331">
        <f>Table1[[#This Row],[m_wies]]+Table1[[#This Row],[k_wies]]</f>
        <v>134681</v>
      </c>
      <c r="J2331" s="1">
        <f>Table1[[#This Row],[m_miasto]]*Table1[[#This Row],[wiek]]</f>
        <v>481686</v>
      </c>
      <c r="K2331" s="1">
        <f>Table1[[#This Row],[m_miasto]]+Table1[[#This Row],[m_wies]]-Table1[[#This Row],[k_miasto]]-Table1[[#This Row],[k_wies]]</f>
        <v>8542</v>
      </c>
      <c r="L2331" s="1" cm="1">
        <f t="array" ref="L2331">_xlfn.IFS(A2330&lt;&gt;Table1[[#This Row],[rok]],0,AND(L2330=0, Table1[[#This Row],[Column1]]&lt;0),Table1[[#This Row],[wiek]]*Table1[[#This Row],[rok]],L2330&lt;&gt;0,L2330,L2330=0,L2330)</f>
        <v>0</v>
      </c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x14ac:dyDescent="0.3">
      <c r="A2332">
        <v>2036</v>
      </c>
      <c r="B2332">
        <v>7</v>
      </c>
      <c r="C2332">
        <v>81181</v>
      </c>
      <c r="D2332">
        <v>76770</v>
      </c>
      <c r="E2332">
        <v>70501</v>
      </c>
      <c r="F2332">
        <v>66254</v>
      </c>
      <c r="G2332">
        <f>Table1[[#This Row],[m_miasto]]+Table1[[#This Row],[k_miasto]]+Table1[[#This Row],[m_wies]]+Table1[[#This Row],[k_wies]]</f>
        <v>294706</v>
      </c>
      <c r="H2332">
        <f>Table1[[#This Row],[m_miasto]]+Table1[[#This Row],[k_miasto]]</f>
        <v>157951</v>
      </c>
      <c r="I2332">
        <f>Table1[[#This Row],[m_wies]]+Table1[[#This Row],[k_wies]]</f>
        <v>136755</v>
      </c>
      <c r="J2332" s="1">
        <f>Table1[[#This Row],[m_miasto]]*Table1[[#This Row],[wiek]]</f>
        <v>568267</v>
      </c>
      <c r="K2332" s="1">
        <f>Table1[[#This Row],[m_miasto]]+Table1[[#This Row],[m_wies]]-Table1[[#This Row],[k_miasto]]-Table1[[#This Row],[k_wies]]</f>
        <v>8658</v>
      </c>
      <c r="L2332" s="1" cm="1">
        <f t="array" ref="L2332">_xlfn.IFS(A2331&lt;&gt;Table1[[#This Row],[rok]],0,AND(L2331=0, Table1[[#This Row],[Column1]]&lt;0),Table1[[#This Row],[wiek]]*Table1[[#This Row],[rok]],L2331&lt;&gt;0,L2331,L2331=0,L2331)</f>
        <v>0</v>
      </c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x14ac:dyDescent="0.3">
      <c r="A2333">
        <v>2036</v>
      </c>
      <c r="B2333">
        <v>8</v>
      </c>
      <c r="C2333">
        <v>82237</v>
      </c>
      <c r="D2333">
        <v>77782</v>
      </c>
      <c r="E2333">
        <v>71674</v>
      </c>
      <c r="F2333">
        <v>67344</v>
      </c>
      <c r="G2333">
        <f>Table1[[#This Row],[m_miasto]]+Table1[[#This Row],[k_miasto]]+Table1[[#This Row],[m_wies]]+Table1[[#This Row],[k_wies]]</f>
        <v>299037</v>
      </c>
      <c r="H2333">
        <f>Table1[[#This Row],[m_miasto]]+Table1[[#This Row],[k_miasto]]</f>
        <v>160019</v>
      </c>
      <c r="I2333">
        <f>Table1[[#This Row],[m_wies]]+Table1[[#This Row],[k_wies]]</f>
        <v>139018</v>
      </c>
      <c r="J2333" s="1">
        <f>Table1[[#This Row],[m_miasto]]*Table1[[#This Row],[wiek]]</f>
        <v>657896</v>
      </c>
      <c r="K2333" s="1">
        <f>Table1[[#This Row],[m_miasto]]+Table1[[#This Row],[m_wies]]-Table1[[#This Row],[k_miasto]]-Table1[[#This Row],[k_wies]]</f>
        <v>8785</v>
      </c>
      <c r="L2333" s="1" cm="1">
        <f t="array" ref="L2333">_xlfn.IFS(A2332&lt;&gt;Table1[[#This Row],[rok]],0,AND(L2332=0, Table1[[#This Row],[Column1]]&lt;0),Table1[[#This Row],[wiek]]*Table1[[#This Row],[rok]],L2332&lt;&gt;0,L2332,L2332=0,L2332)</f>
        <v>0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x14ac:dyDescent="0.3">
      <c r="A2334">
        <v>2036</v>
      </c>
      <c r="B2334">
        <v>9</v>
      </c>
      <c r="C2334">
        <v>83465</v>
      </c>
      <c r="D2334">
        <v>78950</v>
      </c>
      <c r="E2334">
        <v>72936</v>
      </c>
      <c r="F2334">
        <v>68525</v>
      </c>
      <c r="G2334">
        <f>Table1[[#This Row],[m_miasto]]+Table1[[#This Row],[k_miasto]]+Table1[[#This Row],[m_wies]]+Table1[[#This Row],[k_wies]]</f>
        <v>303876</v>
      </c>
      <c r="H2334">
        <f>Table1[[#This Row],[m_miasto]]+Table1[[#This Row],[k_miasto]]</f>
        <v>162415</v>
      </c>
      <c r="I2334">
        <f>Table1[[#This Row],[m_wies]]+Table1[[#This Row],[k_wies]]</f>
        <v>141461</v>
      </c>
      <c r="J2334" s="1">
        <f>Table1[[#This Row],[m_miasto]]*Table1[[#This Row],[wiek]]</f>
        <v>751185</v>
      </c>
      <c r="K2334" s="1">
        <f>Table1[[#This Row],[m_miasto]]+Table1[[#This Row],[m_wies]]-Table1[[#This Row],[k_miasto]]-Table1[[#This Row],[k_wies]]</f>
        <v>8926</v>
      </c>
      <c r="L2334" s="1" cm="1">
        <f t="array" ref="L2334">_xlfn.IFS(A2333&lt;&gt;Table1[[#This Row],[rok]],0,AND(L2333=0, Table1[[#This Row],[Column1]]&lt;0),Table1[[#This Row],[wiek]]*Table1[[#This Row],[rok]],L2333&lt;&gt;0,L2333,L2333=0,L2333)</f>
        <v>0</v>
      </c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x14ac:dyDescent="0.3">
      <c r="A2335">
        <v>2036</v>
      </c>
      <c r="B2335">
        <v>10</v>
      </c>
      <c r="C2335">
        <v>84844</v>
      </c>
      <c r="D2335">
        <v>80268</v>
      </c>
      <c r="E2335">
        <v>74283</v>
      </c>
      <c r="F2335">
        <v>69791</v>
      </c>
      <c r="G2335">
        <f>Table1[[#This Row],[m_miasto]]+Table1[[#This Row],[k_miasto]]+Table1[[#This Row],[m_wies]]+Table1[[#This Row],[k_wies]]</f>
        <v>309186</v>
      </c>
      <c r="H2335">
        <f>Table1[[#This Row],[m_miasto]]+Table1[[#This Row],[k_miasto]]</f>
        <v>165112</v>
      </c>
      <c r="I2335">
        <f>Table1[[#This Row],[m_wies]]+Table1[[#This Row],[k_wies]]</f>
        <v>144074</v>
      </c>
      <c r="J2335" s="1">
        <f>Table1[[#This Row],[m_miasto]]*Table1[[#This Row],[wiek]]</f>
        <v>848440</v>
      </c>
      <c r="K2335" s="1">
        <f>Table1[[#This Row],[m_miasto]]+Table1[[#This Row],[m_wies]]-Table1[[#This Row],[k_miasto]]-Table1[[#This Row],[k_wies]]</f>
        <v>9068</v>
      </c>
      <c r="L2335" s="1" cm="1">
        <f t="array" ref="L2335">_xlfn.IFS(A2334&lt;&gt;Table1[[#This Row],[rok]],0,AND(L2334=0, Table1[[#This Row],[Column1]]&lt;0),Table1[[#This Row],[wiek]]*Table1[[#This Row],[rok]],L2334&lt;&gt;0,L2334,L2334=0,L2334)</f>
        <v>0</v>
      </c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x14ac:dyDescent="0.3">
      <c r="A2336">
        <v>2036</v>
      </c>
      <c r="B2336">
        <v>11</v>
      </c>
      <c r="C2336">
        <v>86359</v>
      </c>
      <c r="D2336">
        <v>81710</v>
      </c>
      <c r="E2336">
        <v>75683</v>
      </c>
      <c r="F2336">
        <v>71119</v>
      </c>
      <c r="G2336">
        <f>Table1[[#This Row],[m_miasto]]+Table1[[#This Row],[k_miasto]]+Table1[[#This Row],[m_wies]]+Table1[[#This Row],[k_wies]]</f>
        <v>314871</v>
      </c>
      <c r="H2336">
        <f>Table1[[#This Row],[m_miasto]]+Table1[[#This Row],[k_miasto]]</f>
        <v>168069</v>
      </c>
      <c r="I2336">
        <f>Table1[[#This Row],[m_wies]]+Table1[[#This Row],[k_wies]]</f>
        <v>146802</v>
      </c>
      <c r="J2336" s="1">
        <f>Table1[[#This Row],[m_miasto]]*Table1[[#This Row],[wiek]]</f>
        <v>949949</v>
      </c>
      <c r="K2336" s="1">
        <f>Table1[[#This Row],[m_miasto]]+Table1[[#This Row],[m_wies]]-Table1[[#This Row],[k_miasto]]-Table1[[#This Row],[k_wies]]</f>
        <v>9213</v>
      </c>
      <c r="L2336" s="1" cm="1">
        <f t="array" ref="L2336">_xlfn.IFS(A2335&lt;&gt;Table1[[#This Row],[rok]],0,AND(L2335=0, Table1[[#This Row],[Column1]]&lt;0),Table1[[#This Row],[wiek]]*Table1[[#This Row],[rok]],L2335&lt;&gt;0,L2335,L2335=0,L2335)</f>
        <v>0</v>
      </c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x14ac:dyDescent="0.3">
      <c r="A2337">
        <v>2036</v>
      </c>
      <c r="B2337">
        <v>12</v>
      </c>
      <c r="C2337">
        <v>87955</v>
      </c>
      <c r="D2337">
        <v>83224</v>
      </c>
      <c r="E2337">
        <v>77105</v>
      </c>
      <c r="F2337">
        <v>72473</v>
      </c>
      <c r="G2337">
        <f>Table1[[#This Row],[m_miasto]]+Table1[[#This Row],[k_miasto]]+Table1[[#This Row],[m_wies]]+Table1[[#This Row],[k_wies]]</f>
        <v>320757</v>
      </c>
      <c r="H2337">
        <f>Table1[[#This Row],[m_miasto]]+Table1[[#This Row],[k_miasto]]</f>
        <v>171179</v>
      </c>
      <c r="I2337">
        <f>Table1[[#This Row],[m_wies]]+Table1[[#This Row],[k_wies]]</f>
        <v>149578</v>
      </c>
      <c r="J2337" s="1">
        <f>Table1[[#This Row],[m_miasto]]*Table1[[#This Row],[wiek]]</f>
        <v>1055460</v>
      </c>
      <c r="K2337" s="1">
        <f>Table1[[#This Row],[m_miasto]]+Table1[[#This Row],[m_wies]]-Table1[[#This Row],[k_miasto]]-Table1[[#This Row],[k_wies]]</f>
        <v>9363</v>
      </c>
      <c r="L2337" s="1" cm="1">
        <f t="array" ref="L2337">_xlfn.IFS(A2336&lt;&gt;Table1[[#This Row],[rok]],0,AND(L2336=0, Table1[[#This Row],[Column1]]&lt;0),Table1[[#This Row],[wiek]]*Table1[[#This Row],[rok]],L2336&lt;&gt;0,L2336,L2336=0,L2336)</f>
        <v>0</v>
      </c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x14ac:dyDescent="0.3">
      <c r="A2338">
        <v>2036</v>
      </c>
      <c r="B2338">
        <v>13</v>
      </c>
      <c r="C2338">
        <v>89549</v>
      </c>
      <c r="D2338">
        <v>84749</v>
      </c>
      <c r="E2338">
        <v>78504</v>
      </c>
      <c r="F2338">
        <v>73811</v>
      </c>
      <c r="G2338">
        <f>Table1[[#This Row],[m_miasto]]+Table1[[#This Row],[k_miasto]]+Table1[[#This Row],[m_wies]]+Table1[[#This Row],[k_wies]]</f>
        <v>326613</v>
      </c>
      <c r="H2338">
        <f>Table1[[#This Row],[m_miasto]]+Table1[[#This Row],[k_miasto]]</f>
        <v>174298</v>
      </c>
      <c r="I2338">
        <f>Table1[[#This Row],[m_wies]]+Table1[[#This Row],[k_wies]]</f>
        <v>152315</v>
      </c>
      <c r="J2338" s="1">
        <f>Table1[[#This Row],[m_miasto]]*Table1[[#This Row],[wiek]]</f>
        <v>1164137</v>
      </c>
      <c r="K2338" s="1">
        <f>Table1[[#This Row],[m_miasto]]+Table1[[#This Row],[m_wies]]-Table1[[#This Row],[k_miasto]]-Table1[[#This Row],[k_wies]]</f>
        <v>9493</v>
      </c>
      <c r="L2338" s="1" cm="1">
        <f t="array" ref="L2338">_xlfn.IFS(A2337&lt;&gt;Table1[[#This Row],[rok]],0,AND(L2337=0, Table1[[#This Row],[Column1]]&lt;0),Table1[[#This Row],[wiek]]*Table1[[#This Row],[rok]],L2337&lt;&gt;0,L2337,L2337=0,L2337)</f>
        <v>0</v>
      </c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x14ac:dyDescent="0.3">
      <c r="A2339">
        <v>2036</v>
      </c>
      <c r="B2339">
        <v>14</v>
      </c>
      <c r="C2339">
        <v>91045</v>
      </c>
      <c r="D2339">
        <v>86188</v>
      </c>
      <c r="E2339">
        <v>79815</v>
      </c>
      <c r="F2339">
        <v>75065</v>
      </c>
      <c r="G2339">
        <f>Table1[[#This Row],[m_miasto]]+Table1[[#This Row],[k_miasto]]+Table1[[#This Row],[m_wies]]+Table1[[#This Row],[k_wies]]</f>
        <v>332113</v>
      </c>
      <c r="H2339">
        <f>Table1[[#This Row],[m_miasto]]+Table1[[#This Row],[k_miasto]]</f>
        <v>177233</v>
      </c>
      <c r="I2339">
        <f>Table1[[#This Row],[m_wies]]+Table1[[#This Row],[k_wies]]</f>
        <v>154880</v>
      </c>
      <c r="J2339" s="1">
        <f>Table1[[#This Row],[m_miasto]]*Table1[[#This Row],[wiek]]</f>
        <v>1274630</v>
      </c>
      <c r="K2339" s="1">
        <f>Table1[[#This Row],[m_miasto]]+Table1[[#This Row],[m_wies]]-Table1[[#This Row],[k_miasto]]-Table1[[#This Row],[k_wies]]</f>
        <v>9607</v>
      </c>
      <c r="L2339" s="1" cm="1">
        <f t="array" ref="L2339">_xlfn.IFS(A2338&lt;&gt;Table1[[#This Row],[rok]],0,AND(L2338=0, Table1[[#This Row],[Column1]]&lt;0),Table1[[#This Row],[wiek]]*Table1[[#This Row],[rok]],L2338&lt;&gt;0,L2338,L2338=0,L2338)</f>
        <v>0</v>
      </c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x14ac:dyDescent="0.3">
      <c r="A2340">
        <v>2036</v>
      </c>
      <c r="B2340">
        <v>15</v>
      </c>
      <c r="C2340">
        <v>92418</v>
      </c>
      <c r="D2340">
        <v>87528</v>
      </c>
      <c r="E2340">
        <v>80956</v>
      </c>
      <c r="F2340">
        <v>76147</v>
      </c>
      <c r="G2340">
        <f>Table1[[#This Row],[m_miasto]]+Table1[[#This Row],[k_miasto]]+Table1[[#This Row],[m_wies]]+Table1[[#This Row],[k_wies]]</f>
        <v>337049</v>
      </c>
      <c r="H2340">
        <f>Table1[[#This Row],[m_miasto]]+Table1[[#This Row],[k_miasto]]</f>
        <v>179946</v>
      </c>
      <c r="I2340">
        <f>Table1[[#This Row],[m_wies]]+Table1[[#This Row],[k_wies]]</f>
        <v>157103</v>
      </c>
      <c r="J2340" s="1">
        <f>Table1[[#This Row],[m_miasto]]*Table1[[#This Row],[wiek]]</f>
        <v>1386270</v>
      </c>
      <c r="K2340" s="1">
        <f>Table1[[#This Row],[m_miasto]]+Table1[[#This Row],[m_wies]]-Table1[[#This Row],[k_miasto]]-Table1[[#This Row],[k_wies]]</f>
        <v>9699</v>
      </c>
      <c r="L2340" s="1" cm="1">
        <f t="array" ref="L2340">_xlfn.IFS(A2339&lt;&gt;Table1[[#This Row],[rok]],0,AND(L2339=0, Table1[[#This Row],[Column1]]&lt;0),Table1[[#This Row],[wiek]]*Table1[[#This Row],[rok]],L2339&lt;&gt;0,L2339,L2339=0,L2339)</f>
        <v>0</v>
      </c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x14ac:dyDescent="0.3">
      <c r="A2341">
        <v>2036</v>
      </c>
      <c r="B2341">
        <v>16</v>
      </c>
      <c r="C2341">
        <v>93621</v>
      </c>
      <c r="D2341">
        <v>88730</v>
      </c>
      <c r="E2341">
        <v>81824</v>
      </c>
      <c r="F2341">
        <v>76969</v>
      </c>
      <c r="G2341">
        <f>Table1[[#This Row],[m_miasto]]+Table1[[#This Row],[k_miasto]]+Table1[[#This Row],[m_wies]]+Table1[[#This Row],[k_wies]]</f>
        <v>341144</v>
      </c>
      <c r="H2341">
        <f>Table1[[#This Row],[m_miasto]]+Table1[[#This Row],[k_miasto]]</f>
        <v>182351</v>
      </c>
      <c r="I2341">
        <f>Table1[[#This Row],[m_wies]]+Table1[[#This Row],[k_wies]]</f>
        <v>158793</v>
      </c>
      <c r="J2341" s="1">
        <f>Table1[[#This Row],[m_miasto]]*Table1[[#This Row],[wiek]]</f>
        <v>1497936</v>
      </c>
      <c r="K2341" s="1">
        <f>Table1[[#This Row],[m_miasto]]+Table1[[#This Row],[m_wies]]-Table1[[#This Row],[k_miasto]]-Table1[[#This Row],[k_wies]]</f>
        <v>9746</v>
      </c>
      <c r="L2341" s="1" cm="1">
        <f t="array" ref="L2341">_xlfn.IFS(A2340&lt;&gt;Table1[[#This Row],[rok]],0,AND(L2340=0, Table1[[#This Row],[Column1]]&lt;0),Table1[[#This Row],[wiek]]*Table1[[#This Row],[rok]],L2340&lt;&gt;0,L2340,L2340=0,L2340)</f>
        <v>0</v>
      </c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x14ac:dyDescent="0.3">
      <c r="A2342">
        <v>2036</v>
      </c>
      <c r="B2342">
        <v>17</v>
      </c>
      <c r="C2342">
        <v>94550</v>
      </c>
      <c r="D2342">
        <v>89707</v>
      </c>
      <c r="E2342">
        <v>82385</v>
      </c>
      <c r="F2342">
        <v>77476</v>
      </c>
      <c r="G2342">
        <f>Table1[[#This Row],[m_miasto]]+Table1[[#This Row],[k_miasto]]+Table1[[#This Row],[m_wies]]+Table1[[#This Row],[k_wies]]</f>
        <v>344118</v>
      </c>
      <c r="H2342">
        <f>Table1[[#This Row],[m_miasto]]+Table1[[#This Row],[k_miasto]]</f>
        <v>184257</v>
      </c>
      <c r="I2342">
        <f>Table1[[#This Row],[m_wies]]+Table1[[#This Row],[k_wies]]</f>
        <v>159861</v>
      </c>
      <c r="J2342" s="1">
        <f>Table1[[#This Row],[m_miasto]]*Table1[[#This Row],[wiek]]</f>
        <v>1607350</v>
      </c>
      <c r="K2342" s="1">
        <f>Table1[[#This Row],[m_miasto]]+Table1[[#This Row],[m_wies]]-Table1[[#This Row],[k_miasto]]-Table1[[#This Row],[k_wies]]</f>
        <v>9752</v>
      </c>
      <c r="L2342" s="1" cm="1">
        <f t="array" ref="L2342">_xlfn.IFS(A2341&lt;&gt;Table1[[#This Row],[rok]],0,AND(L2341=0, Table1[[#This Row],[Column1]]&lt;0),Table1[[#This Row],[wiek]]*Table1[[#This Row],[rok]],L2341&lt;&gt;0,L2341,L2341=0,L2341)</f>
        <v>0</v>
      </c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x14ac:dyDescent="0.3">
      <c r="A2343">
        <v>2036</v>
      </c>
      <c r="B2343">
        <v>18</v>
      </c>
      <c r="C2343">
        <v>95215</v>
      </c>
      <c r="D2343">
        <v>90461</v>
      </c>
      <c r="E2343">
        <v>82680</v>
      </c>
      <c r="F2343">
        <v>77710</v>
      </c>
      <c r="G2343">
        <f>Table1[[#This Row],[m_miasto]]+Table1[[#This Row],[k_miasto]]+Table1[[#This Row],[m_wies]]+Table1[[#This Row],[k_wies]]</f>
        <v>346066</v>
      </c>
      <c r="H2343">
        <f>Table1[[#This Row],[m_miasto]]+Table1[[#This Row],[k_miasto]]</f>
        <v>185676</v>
      </c>
      <c r="I2343">
        <f>Table1[[#This Row],[m_wies]]+Table1[[#This Row],[k_wies]]</f>
        <v>160390</v>
      </c>
      <c r="J2343" s="1">
        <f>Table1[[#This Row],[m_miasto]]*Table1[[#This Row],[wiek]]</f>
        <v>1713870</v>
      </c>
      <c r="K2343" s="1">
        <f>Table1[[#This Row],[m_miasto]]+Table1[[#This Row],[m_wies]]-Table1[[#This Row],[k_miasto]]-Table1[[#This Row],[k_wies]]</f>
        <v>9724</v>
      </c>
      <c r="L2343" s="1" cm="1">
        <f t="array" ref="L2343">_xlfn.IFS(A2342&lt;&gt;Table1[[#This Row],[rok]],0,AND(L2342=0, Table1[[#This Row],[Column1]]&lt;0),Table1[[#This Row],[wiek]]*Table1[[#This Row],[rok]],L2342&lt;&gt;0,L2342,L2342=0,L2342)</f>
        <v>0</v>
      </c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x14ac:dyDescent="0.3">
      <c r="A2344">
        <v>2036</v>
      </c>
      <c r="B2344">
        <v>19</v>
      </c>
      <c r="C2344">
        <v>95282</v>
      </c>
      <c r="D2344">
        <v>90684</v>
      </c>
      <c r="E2344">
        <v>82867</v>
      </c>
      <c r="F2344">
        <v>77812</v>
      </c>
      <c r="G2344">
        <f>Table1[[#This Row],[m_miasto]]+Table1[[#This Row],[k_miasto]]+Table1[[#This Row],[m_wies]]+Table1[[#This Row],[k_wies]]</f>
        <v>346645</v>
      </c>
      <c r="H2344">
        <f>Table1[[#This Row],[m_miasto]]+Table1[[#This Row],[k_miasto]]</f>
        <v>185966</v>
      </c>
      <c r="I2344">
        <f>Table1[[#This Row],[m_wies]]+Table1[[#This Row],[k_wies]]</f>
        <v>160679</v>
      </c>
      <c r="J2344" s="1">
        <f>Table1[[#This Row],[m_miasto]]*Table1[[#This Row],[wiek]]</f>
        <v>1810358</v>
      </c>
      <c r="K2344" s="1">
        <f>Table1[[#This Row],[m_miasto]]+Table1[[#This Row],[m_wies]]-Table1[[#This Row],[k_miasto]]-Table1[[#This Row],[k_wies]]</f>
        <v>9653</v>
      </c>
      <c r="L2344" s="1" cm="1">
        <f t="array" ref="L2344">_xlfn.IFS(A2343&lt;&gt;Table1[[#This Row],[rok]],0,AND(L2343=0, Table1[[#This Row],[Column1]]&lt;0),Table1[[#This Row],[wiek]]*Table1[[#This Row],[rok]],L2343&lt;&gt;0,L2343,L2343=0,L2343)</f>
        <v>0</v>
      </c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x14ac:dyDescent="0.3">
      <c r="A2345">
        <v>2036</v>
      </c>
      <c r="B2345">
        <v>20</v>
      </c>
      <c r="C2345">
        <v>96065</v>
      </c>
      <c r="D2345">
        <v>91603</v>
      </c>
      <c r="E2345">
        <v>83307</v>
      </c>
      <c r="F2345">
        <v>78124</v>
      </c>
      <c r="G2345">
        <f>Table1[[#This Row],[m_miasto]]+Table1[[#This Row],[k_miasto]]+Table1[[#This Row],[m_wies]]+Table1[[#This Row],[k_wies]]</f>
        <v>349099</v>
      </c>
      <c r="H2345">
        <f>Table1[[#This Row],[m_miasto]]+Table1[[#This Row],[k_miasto]]</f>
        <v>187668</v>
      </c>
      <c r="I2345">
        <f>Table1[[#This Row],[m_wies]]+Table1[[#This Row],[k_wies]]</f>
        <v>161431</v>
      </c>
      <c r="J2345" s="1">
        <f>Table1[[#This Row],[m_miasto]]*Table1[[#This Row],[wiek]]</f>
        <v>1921300</v>
      </c>
      <c r="K2345" s="1">
        <f>Table1[[#This Row],[m_miasto]]+Table1[[#This Row],[m_wies]]-Table1[[#This Row],[k_miasto]]-Table1[[#This Row],[k_wies]]</f>
        <v>9645</v>
      </c>
      <c r="L2345" s="1" cm="1">
        <f t="array" ref="L2345">_xlfn.IFS(A2344&lt;&gt;Table1[[#This Row],[rok]],0,AND(L2344=0, Table1[[#This Row],[Column1]]&lt;0),Table1[[#This Row],[wiek]]*Table1[[#This Row],[rok]],L2344&lt;&gt;0,L2344,L2344=0,L2344)</f>
        <v>0</v>
      </c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x14ac:dyDescent="0.3">
      <c r="A2346">
        <v>2036</v>
      </c>
      <c r="B2346">
        <v>21</v>
      </c>
      <c r="C2346">
        <v>97614</v>
      </c>
      <c r="D2346">
        <v>93261</v>
      </c>
      <c r="E2346">
        <v>84119</v>
      </c>
      <c r="F2346">
        <v>78744</v>
      </c>
      <c r="G2346">
        <f>Table1[[#This Row],[m_miasto]]+Table1[[#This Row],[k_miasto]]+Table1[[#This Row],[m_wies]]+Table1[[#This Row],[k_wies]]</f>
        <v>353738</v>
      </c>
      <c r="H2346">
        <f>Table1[[#This Row],[m_miasto]]+Table1[[#This Row],[k_miasto]]</f>
        <v>190875</v>
      </c>
      <c r="I2346">
        <f>Table1[[#This Row],[m_wies]]+Table1[[#This Row],[k_wies]]</f>
        <v>162863</v>
      </c>
      <c r="J2346" s="1">
        <f>Table1[[#This Row],[m_miasto]]*Table1[[#This Row],[wiek]]</f>
        <v>2049894</v>
      </c>
      <c r="K2346" s="1">
        <f>Table1[[#This Row],[m_miasto]]+Table1[[#This Row],[m_wies]]-Table1[[#This Row],[k_miasto]]-Table1[[#This Row],[k_wies]]</f>
        <v>9728</v>
      </c>
      <c r="L2346" s="1" cm="1">
        <f t="array" ref="L2346">_xlfn.IFS(A2345&lt;&gt;Table1[[#This Row],[rok]],0,AND(L2345=0, Table1[[#This Row],[Column1]]&lt;0),Table1[[#This Row],[wiek]]*Table1[[#This Row],[rok]],L2345&lt;&gt;0,L2345,L2345=0,L2345)</f>
        <v>0</v>
      </c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x14ac:dyDescent="0.3">
      <c r="A2347">
        <v>2036</v>
      </c>
      <c r="B2347">
        <v>22</v>
      </c>
      <c r="C2347">
        <v>99664</v>
      </c>
      <c r="D2347">
        <v>95399</v>
      </c>
      <c r="E2347">
        <v>85174</v>
      </c>
      <c r="F2347">
        <v>79556</v>
      </c>
      <c r="G2347">
        <f>Table1[[#This Row],[m_miasto]]+Table1[[#This Row],[k_miasto]]+Table1[[#This Row],[m_wies]]+Table1[[#This Row],[k_wies]]</f>
        <v>359793</v>
      </c>
      <c r="H2347">
        <f>Table1[[#This Row],[m_miasto]]+Table1[[#This Row],[k_miasto]]</f>
        <v>195063</v>
      </c>
      <c r="I2347">
        <f>Table1[[#This Row],[m_wies]]+Table1[[#This Row],[k_wies]]</f>
        <v>164730</v>
      </c>
      <c r="J2347" s="1">
        <f>Table1[[#This Row],[m_miasto]]*Table1[[#This Row],[wiek]]</f>
        <v>2192608</v>
      </c>
      <c r="K2347" s="1">
        <f>Table1[[#This Row],[m_miasto]]+Table1[[#This Row],[m_wies]]-Table1[[#This Row],[k_miasto]]-Table1[[#This Row],[k_wies]]</f>
        <v>9883</v>
      </c>
      <c r="L2347" s="1" cm="1">
        <f t="array" ref="L2347">_xlfn.IFS(A2346&lt;&gt;Table1[[#This Row],[rok]],0,AND(L2346=0, Table1[[#This Row],[Column1]]&lt;0),Table1[[#This Row],[wiek]]*Table1[[#This Row],[rok]],L2346&lt;&gt;0,L2346,L2346=0,L2346)</f>
        <v>0</v>
      </c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x14ac:dyDescent="0.3">
      <c r="A2348">
        <v>2036</v>
      </c>
      <c r="B2348">
        <v>23</v>
      </c>
      <c r="C2348">
        <v>100417</v>
      </c>
      <c r="D2348">
        <v>96542</v>
      </c>
      <c r="E2348">
        <v>83930</v>
      </c>
      <c r="F2348">
        <v>78775</v>
      </c>
      <c r="G2348">
        <f>Table1[[#This Row],[m_miasto]]+Table1[[#This Row],[k_miasto]]+Table1[[#This Row],[m_wies]]+Table1[[#This Row],[k_wies]]</f>
        <v>359664</v>
      </c>
      <c r="H2348">
        <f>Table1[[#This Row],[m_miasto]]+Table1[[#This Row],[k_miasto]]</f>
        <v>196959</v>
      </c>
      <c r="I2348">
        <f>Table1[[#This Row],[m_wies]]+Table1[[#This Row],[k_wies]]</f>
        <v>162705</v>
      </c>
      <c r="J2348" s="1">
        <f>Table1[[#This Row],[m_miasto]]*Table1[[#This Row],[wiek]]</f>
        <v>2309591</v>
      </c>
      <c r="K2348" s="1">
        <f>Table1[[#This Row],[m_miasto]]+Table1[[#This Row],[m_wies]]-Table1[[#This Row],[k_miasto]]-Table1[[#This Row],[k_wies]]</f>
        <v>9030</v>
      </c>
      <c r="L2348" s="1" cm="1">
        <f t="array" ref="L2348">_xlfn.IFS(A2347&lt;&gt;Table1[[#This Row],[rok]],0,AND(L2347=0, Table1[[#This Row],[Column1]]&lt;0),Table1[[#This Row],[wiek]]*Table1[[#This Row],[rok]],L2347&lt;&gt;0,L2347,L2347=0,L2347)</f>
        <v>0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x14ac:dyDescent="0.3">
      <c r="A2349">
        <v>2036</v>
      </c>
      <c r="B2349">
        <v>24</v>
      </c>
      <c r="C2349">
        <v>108570</v>
      </c>
      <c r="D2349">
        <v>104242</v>
      </c>
      <c r="E2349">
        <v>90110</v>
      </c>
      <c r="F2349">
        <v>83857</v>
      </c>
      <c r="G2349">
        <f>Table1[[#This Row],[m_miasto]]+Table1[[#This Row],[k_miasto]]+Table1[[#This Row],[m_wies]]+Table1[[#This Row],[k_wies]]</f>
        <v>386779</v>
      </c>
      <c r="H2349">
        <f>Table1[[#This Row],[m_miasto]]+Table1[[#This Row],[k_miasto]]</f>
        <v>212812</v>
      </c>
      <c r="I2349">
        <f>Table1[[#This Row],[m_wies]]+Table1[[#This Row],[k_wies]]</f>
        <v>173967</v>
      </c>
      <c r="J2349" s="1">
        <f>Table1[[#This Row],[m_miasto]]*Table1[[#This Row],[wiek]]</f>
        <v>2605680</v>
      </c>
      <c r="K2349" s="1">
        <f>Table1[[#This Row],[m_miasto]]+Table1[[#This Row],[m_wies]]-Table1[[#This Row],[k_miasto]]-Table1[[#This Row],[k_wies]]</f>
        <v>10581</v>
      </c>
      <c r="L2349" s="1" cm="1">
        <f t="array" ref="L2349">_xlfn.IFS(A2348&lt;&gt;Table1[[#This Row],[rok]],0,AND(L2348=0, Table1[[#This Row],[Column1]]&lt;0),Table1[[#This Row],[wiek]]*Table1[[#This Row],[rok]],L2348&lt;&gt;0,L2348,L2348=0,L2348)</f>
        <v>0</v>
      </c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x14ac:dyDescent="0.3">
      <c r="A2350">
        <v>2036</v>
      </c>
      <c r="B2350">
        <v>25</v>
      </c>
      <c r="C2350">
        <v>111229</v>
      </c>
      <c r="D2350">
        <v>106760</v>
      </c>
      <c r="E2350">
        <v>91209</v>
      </c>
      <c r="F2350">
        <v>84787</v>
      </c>
      <c r="G2350">
        <f>Table1[[#This Row],[m_miasto]]+Table1[[#This Row],[k_miasto]]+Table1[[#This Row],[m_wies]]+Table1[[#This Row],[k_wies]]</f>
        <v>393985</v>
      </c>
      <c r="H2350">
        <f>Table1[[#This Row],[m_miasto]]+Table1[[#This Row],[k_miasto]]</f>
        <v>217989</v>
      </c>
      <c r="I2350">
        <f>Table1[[#This Row],[m_wies]]+Table1[[#This Row],[k_wies]]</f>
        <v>175996</v>
      </c>
      <c r="J2350" s="1">
        <f>Table1[[#This Row],[m_miasto]]*Table1[[#This Row],[wiek]]</f>
        <v>2780725</v>
      </c>
      <c r="K2350" s="1">
        <f>Table1[[#This Row],[m_miasto]]+Table1[[#This Row],[m_wies]]-Table1[[#This Row],[k_miasto]]-Table1[[#This Row],[k_wies]]</f>
        <v>10891</v>
      </c>
      <c r="L2350" s="1" cm="1">
        <f t="array" ref="L2350">_xlfn.IFS(A2349&lt;&gt;Table1[[#This Row],[rok]],0,AND(L2349=0, Table1[[#This Row],[Column1]]&lt;0),Table1[[#This Row],[wiek]]*Table1[[#This Row],[rok]],L2349&lt;&gt;0,L2349,L2349=0,L2349)</f>
        <v>0</v>
      </c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x14ac:dyDescent="0.3">
      <c r="A2351">
        <v>2036</v>
      </c>
      <c r="B2351">
        <v>26</v>
      </c>
      <c r="C2351">
        <v>116579</v>
      </c>
      <c r="D2351">
        <v>112659</v>
      </c>
      <c r="E2351">
        <v>94622</v>
      </c>
      <c r="F2351">
        <v>87430</v>
      </c>
      <c r="G2351">
        <f>Table1[[#This Row],[m_miasto]]+Table1[[#This Row],[k_miasto]]+Table1[[#This Row],[m_wies]]+Table1[[#This Row],[k_wies]]</f>
        <v>411290</v>
      </c>
      <c r="H2351">
        <f>Table1[[#This Row],[m_miasto]]+Table1[[#This Row],[k_miasto]]</f>
        <v>229238</v>
      </c>
      <c r="I2351">
        <f>Table1[[#This Row],[m_wies]]+Table1[[#This Row],[k_wies]]</f>
        <v>182052</v>
      </c>
      <c r="J2351" s="1">
        <f>Table1[[#This Row],[m_miasto]]*Table1[[#This Row],[wiek]]</f>
        <v>3031054</v>
      </c>
      <c r="K2351" s="1">
        <f>Table1[[#This Row],[m_miasto]]+Table1[[#This Row],[m_wies]]-Table1[[#This Row],[k_miasto]]-Table1[[#This Row],[k_wies]]</f>
        <v>11112</v>
      </c>
      <c r="L2351" s="1" cm="1">
        <f t="array" ref="L2351">_xlfn.IFS(A2350&lt;&gt;Table1[[#This Row],[rok]],0,AND(L2350=0, Table1[[#This Row],[Column1]]&lt;0),Table1[[#This Row],[wiek]]*Table1[[#This Row],[rok]],L2350&lt;&gt;0,L2350,L2350=0,L2350)</f>
        <v>0</v>
      </c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x14ac:dyDescent="0.3">
      <c r="A2352">
        <v>2036</v>
      </c>
      <c r="B2352">
        <v>27</v>
      </c>
      <c r="C2352">
        <v>121762</v>
      </c>
      <c r="D2352">
        <v>118582</v>
      </c>
      <c r="E2352">
        <v>98378</v>
      </c>
      <c r="F2352">
        <v>91318</v>
      </c>
      <c r="G2352">
        <f>Table1[[#This Row],[m_miasto]]+Table1[[#This Row],[k_miasto]]+Table1[[#This Row],[m_wies]]+Table1[[#This Row],[k_wies]]</f>
        <v>430040</v>
      </c>
      <c r="H2352">
        <f>Table1[[#This Row],[m_miasto]]+Table1[[#This Row],[k_miasto]]</f>
        <v>240344</v>
      </c>
      <c r="I2352">
        <f>Table1[[#This Row],[m_wies]]+Table1[[#This Row],[k_wies]]</f>
        <v>189696</v>
      </c>
      <c r="J2352" s="1">
        <f>Table1[[#This Row],[m_miasto]]*Table1[[#This Row],[wiek]]</f>
        <v>3287574</v>
      </c>
      <c r="K2352" s="1">
        <f>Table1[[#This Row],[m_miasto]]+Table1[[#This Row],[m_wies]]-Table1[[#This Row],[k_miasto]]-Table1[[#This Row],[k_wies]]</f>
        <v>10240</v>
      </c>
      <c r="L2352" s="1" cm="1">
        <f t="array" ref="L2352">_xlfn.IFS(A2351&lt;&gt;Table1[[#This Row],[rok]],0,AND(L2351=0, Table1[[#This Row],[Column1]]&lt;0),Table1[[#This Row],[wiek]]*Table1[[#This Row],[rok]],L2351&lt;&gt;0,L2351,L2351=0,L2351)</f>
        <v>0</v>
      </c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x14ac:dyDescent="0.3">
      <c r="A2353">
        <v>2036</v>
      </c>
      <c r="B2353">
        <v>28</v>
      </c>
      <c r="C2353">
        <v>120962</v>
      </c>
      <c r="D2353">
        <v>118336</v>
      </c>
      <c r="E2353">
        <v>98264</v>
      </c>
      <c r="F2353">
        <v>90531</v>
      </c>
      <c r="G2353">
        <f>Table1[[#This Row],[m_miasto]]+Table1[[#This Row],[k_miasto]]+Table1[[#This Row],[m_wies]]+Table1[[#This Row],[k_wies]]</f>
        <v>428093</v>
      </c>
      <c r="H2353">
        <f>Table1[[#This Row],[m_miasto]]+Table1[[#This Row],[k_miasto]]</f>
        <v>239298</v>
      </c>
      <c r="I2353">
        <f>Table1[[#This Row],[m_wies]]+Table1[[#This Row],[k_wies]]</f>
        <v>188795</v>
      </c>
      <c r="J2353" s="1">
        <f>Table1[[#This Row],[m_miasto]]*Table1[[#This Row],[wiek]]</f>
        <v>3386936</v>
      </c>
      <c r="K2353" s="1">
        <f>Table1[[#This Row],[m_miasto]]+Table1[[#This Row],[m_wies]]-Table1[[#This Row],[k_miasto]]-Table1[[#This Row],[k_wies]]</f>
        <v>10359</v>
      </c>
      <c r="L2353" s="1" cm="1">
        <f t="array" ref="L2353">_xlfn.IFS(A2352&lt;&gt;Table1[[#This Row],[rok]],0,AND(L2352=0, Table1[[#This Row],[Column1]]&lt;0),Table1[[#This Row],[wiek]]*Table1[[#This Row],[rok]],L2352&lt;&gt;0,L2352,L2352=0,L2352)</f>
        <v>0</v>
      </c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x14ac:dyDescent="0.3">
      <c r="A2354">
        <v>2036</v>
      </c>
      <c r="B2354">
        <v>29</v>
      </c>
      <c r="C2354">
        <v>113375</v>
      </c>
      <c r="D2354">
        <v>110742</v>
      </c>
      <c r="E2354">
        <v>92383</v>
      </c>
      <c r="F2354">
        <v>84445</v>
      </c>
      <c r="G2354">
        <f>Table1[[#This Row],[m_miasto]]+Table1[[#This Row],[k_miasto]]+Table1[[#This Row],[m_wies]]+Table1[[#This Row],[k_wies]]</f>
        <v>400945</v>
      </c>
      <c r="H2354">
        <f>Table1[[#This Row],[m_miasto]]+Table1[[#This Row],[k_miasto]]</f>
        <v>224117</v>
      </c>
      <c r="I2354">
        <f>Table1[[#This Row],[m_wies]]+Table1[[#This Row],[k_wies]]</f>
        <v>176828</v>
      </c>
      <c r="J2354" s="1">
        <f>Table1[[#This Row],[m_miasto]]*Table1[[#This Row],[wiek]]</f>
        <v>3287875</v>
      </c>
      <c r="K2354" s="1">
        <f>Table1[[#This Row],[m_miasto]]+Table1[[#This Row],[m_wies]]-Table1[[#This Row],[k_miasto]]-Table1[[#This Row],[k_wies]]</f>
        <v>10571</v>
      </c>
      <c r="L2354" s="1" cm="1">
        <f t="array" ref="L2354">_xlfn.IFS(A2353&lt;&gt;Table1[[#This Row],[rok]],0,AND(L2353=0, Table1[[#This Row],[Column1]]&lt;0),Table1[[#This Row],[wiek]]*Table1[[#This Row],[rok]],L2353&lt;&gt;0,L2353,L2353=0,L2353)</f>
        <v>0</v>
      </c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x14ac:dyDescent="0.3">
      <c r="A2355">
        <v>2036</v>
      </c>
      <c r="B2355">
        <v>30</v>
      </c>
      <c r="C2355">
        <v>107881</v>
      </c>
      <c r="D2355">
        <v>105165</v>
      </c>
      <c r="E2355">
        <v>87922</v>
      </c>
      <c r="F2355">
        <v>80109</v>
      </c>
      <c r="G2355">
        <f>Table1[[#This Row],[m_miasto]]+Table1[[#This Row],[k_miasto]]+Table1[[#This Row],[m_wies]]+Table1[[#This Row],[k_wies]]</f>
        <v>381077</v>
      </c>
      <c r="H2355">
        <f>Table1[[#This Row],[m_miasto]]+Table1[[#This Row],[k_miasto]]</f>
        <v>213046</v>
      </c>
      <c r="I2355">
        <f>Table1[[#This Row],[m_wies]]+Table1[[#This Row],[k_wies]]</f>
        <v>168031</v>
      </c>
      <c r="J2355" s="1">
        <f>Table1[[#This Row],[m_miasto]]*Table1[[#This Row],[wiek]]</f>
        <v>3236430</v>
      </c>
      <c r="K2355" s="1">
        <f>Table1[[#This Row],[m_miasto]]+Table1[[#This Row],[m_wies]]-Table1[[#This Row],[k_miasto]]-Table1[[#This Row],[k_wies]]</f>
        <v>10529</v>
      </c>
      <c r="L2355" s="1" cm="1">
        <f t="array" ref="L2355">_xlfn.IFS(A2354&lt;&gt;Table1[[#This Row],[rok]],0,AND(L2354=0, Table1[[#This Row],[Column1]]&lt;0),Table1[[#This Row],[wiek]]*Table1[[#This Row],[rok]],L2354&lt;&gt;0,L2354,L2354=0,L2354)</f>
        <v>0</v>
      </c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x14ac:dyDescent="0.3">
      <c r="A2356">
        <v>2036</v>
      </c>
      <c r="B2356">
        <v>31</v>
      </c>
      <c r="C2356">
        <v>103585</v>
      </c>
      <c r="D2356">
        <v>100926</v>
      </c>
      <c r="E2356">
        <v>84967</v>
      </c>
      <c r="F2356">
        <v>77763</v>
      </c>
      <c r="G2356">
        <f>Table1[[#This Row],[m_miasto]]+Table1[[#This Row],[k_miasto]]+Table1[[#This Row],[m_wies]]+Table1[[#This Row],[k_wies]]</f>
        <v>367241</v>
      </c>
      <c r="H2356">
        <f>Table1[[#This Row],[m_miasto]]+Table1[[#This Row],[k_miasto]]</f>
        <v>204511</v>
      </c>
      <c r="I2356">
        <f>Table1[[#This Row],[m_wies]]+Table1[[#This Row],[k_wies]]</f>
        <v>162730</v>
      </c>
      <c r="J2356" s="1">
        <f>Table1[[#This Row],[m_miasto]]*Table1[[#This Row],[wiek]]</f>
        <v>3211135</v>
      </c>
      <c r="K2356" s="1">
        <f>Table1[[#This Row],[m_miasto]]+Table1[[#This Row],[m_wies]]-Table1[[#This Row],[k_miasto]]-Table1[[#This Row],[k_wies]]</f>
        <v>9863</v>
      </c>
      <c r="L2356" s="1" cm="1">
        <f t="array" ref="L2356">_xlfn.IFS(A2355&lt;&gt;Table1[[#This Row],[rok]],0,AND(L2355=0, Table1[[#This Row],[Column1]]&lt;0),Table1[[#This Row],[wiek]]*Table1[[#This Row],[rok]],L2355&lt;&gt;0,L2355,L2355=0,L2355)</f>
        <v>0</v>
      </c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x14ac:dyDescent="0.3">
      <c r="A2357">
        <v>2036</v>
      </c>
      <c r="B2357">
        <v>32</v>
      </c>
      <c r="C2357">
        <v>100285</v>
      </c>
      <c r="D2357">
        <v>97122</v>
      </c>
      <c r="E2357">
        <v>82922</v>
      </c>
      <c r="F2357">
        <v>75478</v>
      </c>
      <c r="G2357">
        <f>Table1[[#This Row],[m_miasto]]+Table1[[#This Row],[k_miasto]]+Table1[[#This Row],[m_wies]]+Table1[[#This Row],[k_wies]]</f>
        <v>355807</v>
      </c>
      <c r="H2357">
        <f>Table1[[#This Row],[m_miasto]]+Table1[[#This Row],[k_miasto]]</f>
        <v>197407</v>
      </c>
      <c r="I2357">
        <f>Table1[[#This Row],[m_wies]]+Table1[[#This Row],[k_wies]]</f>
        <v>158400</v>
      </c>
      <c r="J2357" s="1">
        <f>Table1[[#This Row],[m_miasto]]*Table1[[#This Row],[wiek]]</f>
        <v>3209120</v>
      </c>
      <c r="K2357" s="1">
        <f>Table1[[#This Row],[m_miasto]]+Table1[[#This Row],[m_wies]]-Table1[[#This Row],[k_miasto]]-Table1[[#This Row],[k_wies]]</f>
        <v>10607</v>
      </c>
      <c r="L2357" s="1" cm="1">
        <f t="array" ref="L2357">_xlfn.IFS(A2356&lt;&gt;Table1[[#This Row],[rok]],0,AND(L2356=0, Table1[[#This Row],[Column1]]&lt;0),Table1[[#This Row],[wiek]]*Table1[[#This Row],[rok]],L2356&lt;&gt;0,L2356,L2356=0,L2356)</f>
        <v>0</v>
      </c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x14ac:dyDescent="0.3">
      <c r="A2358">
        <v>2036</v>
      </c>
      <c r="B2358">
        <v>33</v>
      </c>
      <c r="C2358">
        <v>97404</v>
      </c>
      <c r="D2358">
        <v>95192</v>
      </c>
      <c r="E2358">
        <v>82281</v>
      </c>
      <c r="F2358">
        <v>74798</v>
      </c>
      <c r="G2358">
        <f>Table1[[#This Row],[m_miasto]]+Table1[[#This Row],[k_miasto]]+Table1[[#This Row],[m_wies]]+Table1[[#This Row],[k_wies]]</f>
        <v>349675</v>
      </c>
      <c r="H2358">
        <f>Table1[[#This Row],[m_miasto]]+Table1[[#This Row],[k_miasto]]</f>
        <v>192596</v>
      </c>
      <c r="I2358">
        <f>Table1[[#This Row],[m_wies]]+Table1[[#This Row],[k_wies]]</f>
        <v>157079</v>
      </c>
      <c r="J2358" s="1">
        <f>Table1[[#This Row],[m_miasto]]*Table1[[#This Row],[wiek]]</f>
        <v>3214332</v>
      </c>
      <c r="K2358" s="1">
        <f>Table1[[#This Row],[m_miasto]]+Table1[[#This Row],[m_wies]]-Table1[[#This Row],[k_miasto]]-Table1[[#This Row],[k_wies]]</f>
        <v>9695</v>
      </c>
      <c r="L2358" s="1" cm="1">
        <f t="array" ref="L2358">_xlfn.IFS(A2357&lt;&gt;Table1[[#This Row],[rok]],0,AND(L2357=0, Table1[[#This Row],[Column1]]&lt;0),Table1[[#This Row],[wiek]]*Table1[[#This Row],[rok]],L2357&lt;&gt;0,L2357,L2357=0,L2357)</f>
        <v>0</v>
      </c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x14ac:dyDescent="0.3">
      <c r="A2359">
        <v>2036</v>
      </c>
      <c r="B2359">
        <v>34</v>
      </c>
      <c r="C2359">
        <v>97774</v>
      </c>
      <c r="D2359">
        <v>95182</v>
      </c>
      <c r="E2359">
        <v>83779</v>
      </c>
      <c r="F2359">
        <v>76221</v>
      </c>
      <c r="G2359">
        <f>Table1[[#This Row],[m_miasto]]+Table1[[#This Row],[k_miasto]]+Table1[[#This Row],[m_wies]]+Table1[[#This Row],[k_wies]]</f>
        <v>352956</v>
      </c>
      <c r="H2359">
        <f>Table1[[#This Row],[m_miasto]]+Table1[[#This Row],[k_miasto]]</f>
        <v>192956</v>
      </c>
      <c r="I2359">
        <f>Table1[[#This Row],[m_wies]]+Table1[[#This Row],[k_wies]]</f>
        <v>160000</v>
      </c>
      <c r="J2359" s="1">
        <f>Table1[[#This Row],[m_miasto]]*Table1[[#This Row],[wiek]]</f>
        <v>3324316</v>
      </c>
      <c r="K2359" s="1">
        <f>Table1[[#This Row],[m_miasto]]+Table1[[#This Row],[m_wies]]-Table1[[#This Row],[k_miasto]]-Table1[[#This Row],[k_wies]]</f>
        <v>10150</v>
      </c>
      <c r="L2359" s="1" cm="1">
        <f t="array" ref="L2359">_xlfn.IFS(A2358&lt;&gt;Table1[[#This Row],[rok]],0,AND(L2358=0, Table1[[#This Row],[Column1]]&lt;0),Table1[[#This Row],[wiek]]*Table1[[#This Row],[rok]],L2358&lt;&gt;0,L2358,L2358=0,L2358)</f>
        <v>0</v>
      </c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x14ac:dyDescent="0.3">
      <c r="A2360">
        <v>2036</v>
      </c>
      <c r="B2360">
        <v>35</v>
      </c>
      <c r="C2360">
        <v>100952</v>
      </c>
      <c r="D2360">
        <v>98360</v>
      </c>
      <c r="E2360">
        <v>86566</v>
      </c>
      <c r="F2360">
        <v>79040</v>
      </c>
      <c r="G2360">
        <f>Table1[[#This Row],[m_miasto]]+Table1[[#This Row],[k_miasto]]+Table1[[#This Row],[m_wies]]+Table1[[#This Row],[k_wies]]</f>
        <v>364918</v>
      </c>
      <c r="H2360">
        <f>Table1[[#This Row],[m_miasto]]+Table1[[#This Row],[k_miasto]]</f>
        <v>199312</v>
      </c>
      <c r="I2360">
        <f>Table1[[#This Row],[m_wies]]+Table1[[#This Row],[k_wies]]</f>
        <v>165606</v>
      </c>
      <c r="J2360" s="1">
        <f>Table1[[#This Row],[m_miasto]]*Table1[[#This Row],[wiek]]</f>
        <v>3533320</v>
      </c>
      <c r="K2360" s="1">
        <f>Table1[[#This Row],[m_miasto]]+Table1[[#This Row],[m_wies]]-Table1[[#This Row],[k_miasto]]-Table1[[#This Row],[k_wies]]</f>
        <v>10118</v>
      </c>
      <c r="L2360" s="1" cm="1">
        <f t="array" ref="L2360">_xlfn.IFS(A2359&lt;&gt;Table1[[#This Row],[rok]],0,AND(L2359=0, Table1[[#This Row],[Column1]]&lt;0),Table1[[#This Row],[wiek]]*Table1[[#This Row],[rok]],L2359&lt;&gt;0,L2359,L2359=0,L2359)</f>
        <v>0</v>
      </c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x14ac:dyDescent="0.3">
      <c r="A2361">
        <v>2036</v>
      </c>
      <c r="B2361">
        <v>36</v>
      </c>
      <c r="C2361">
        <v>103309</v>
      </c>
      <c r="D2361">
        <v>100702</v>
      </c>
      <c r="E2361">
        <v>89074</v>
      </c>
      <c r="F2361">
        <v>81379</v>
      </c>
      <c r="G2361">
        <f>Table1[[#This Row],[m_miasto]]+Table1[[#This Row],[k_miasto]]+Table1[[#This Row],[m_wies]]+Table1[[#This Row],[k_wies]]</f>
        <v>374464</v>
      </c>
      <c r="H2361">
        <f>Table1[[#This Row],[m_miasto]]+Table1[[#This Row],[k_miasto]]</f>
        <v>204011</v>
      </c>
      <c r="I2361">
        <f>Table1[[#This Row],[m_wies]]+Table1[[#This Row],[k_wies]]</f>
        <v>170453</v>
      </c>
      <c r="J2361" s="1">
        <f>Table1[[#This Row],[m_miasto]]*Table1[[#This Row],[wiek]]</f>
        <v>3719124</v>
      </c>
      <c r="K2361" s="1">
        <f>Table1[[#This Row],[m_miasto]]+Table1[[#This Row],[m_wies]]-Table1[[#This Row],[k_miasto]]-Table1[[#This Row],[k_wies]]</f>
        <v>10302</v>
      </c>
      <c r="L2361" s="1" cm="1">
        <f t="array" ref="L2361">_xlfn.IFS(A2360&lt;&gt;Table1[[#This Row],[rok]],0,AND(L2360=0, Table1[[#This Row],[Column1]]&lt;0),Table1[[#This Row],[wiek]]*Table1[[#This Row],[rok]],L2360&lt;&gt;0,L2360,L2360=0,L2360)</f>
        <v>0</v>
      </c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x14ac:dyDescent="0.3">
      <c r="A2362">
        <v>2036</v>
      </c>
      <c r="B2362">
        <v>37</v>
      </c>
      <c r="C2362">
        <v>103171</v>
      </c>
      <c r="D2362">
        <v>100764</v>
      </c>
      <c r="E2362">
        <v>90424</v>
      </c>
      <c r="F2362">
        <v>82803</v>
      </c>
      <c r="G2362">
        <f>Table1[[#This Row],[m_miasto]]+Table1[[#This Row],[k_miasto]]+Table1[[#This Row],[m_wies]]+Table1[[#This Row],[k_wies]]</f>
        <v>377162</v>
      </c>
      <c r="H2362">
        <f>Table1[[#This Row],[m_miasto]]+Table1[[#This Row],[k_miasto]]</f>
        <v>203935</v>
      </c>
      <c r="I2362">
        <f>Table1[[#This Row],[m_wies]]+Table1[[#This Row],[k_wies]]</f>
        <v>173227</v>
      </c>
      <c r="J2362" s="1">
        <f>Table1[[#This Row],[m_miasto]]*Table1[[#This Row],[wiek]]</f>
        <v>3817327</v>
      </c>
      <c r="K2362" s="1">
        <f>Table1[[#This Row],[m_miasto]]+Table1[[#This Row],[m_wies]]-Table1[[#This Row],[k_miasto]]-Table1[[#This Row],[k_wies]]</f>
        <v>10028</v>
      </c>
      <c r="L2362" s="1" cm="1">
        <f t="array" ref="L2362">_xlfn.IFS(A2361&lt;&gt;Table1[[#This Row],[rok]],0,AND(L2361=0, Table1[[#This Row],[Column1]]&lt;0),Table1[[#This Row],[wiek]]*Table1[[#This Row],[rok]],L2361&lt;&gt;0,L2361,L2361=0,L2361)</f>
        <v>0</v>
      </c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x14ac:dyDescent="0.3">
      <c r="A2363">
        <v>2036</v>
      </c>
      <c r="B2363">
        <v>38</v>
      </c>
      <c r="C2363">
        <v>106001</v>
      </c>
      <c r="D2363">
        <v>103197</v>
      </c>
      <c r="E2363">
        <v>93304</v>
      </c>
      <c r="F2363">
        <v>85042</v>
      </c>
      <c r="G2363">
        <f>Table1[[#This Row],[m_miasto]]+Table1[[#This Row],[k_miasto]]+Table1[[#This Row],[m_wies]]+Table1[[#This Row],[k_wies]]</f>
        <v>387544</v>
      </c>
      <c r="H2363">
        <f>Table1[[#This Row],[m_miasto]]+Table1[[#This Row],[k_miasto]]</f>
        <v>209198</v>
      </c>
      <c r="I2363">
        <f>Table1[[#This Row],[m_wies]]+Table1[[#This Row],[k_wies]]</f>
        <v>178346</v>
      </c>
      <c r="J2363" s="1">
        <f>Table1[[#This Row],[m_miasto]]*Table1[[#This Row],[wiek]]</f>
        <v>4028038</v>
      </c>
      <c r="K2363" s="1">
        <f>Table1[[#This Row],[m_miasto]]+Table1[[#This Row],[m_wies]]-Table1[[#This Row],[k_miasto]]-Table1[[#This Row],[k_wies]]</f>
        <v>11066</v>
      </c>
      <c r="L2363" s="1" cm="1">
        <f t="array" ref="L2363">_xlfn.IFS(A2362&lt;&gt;Table1[[#This Row],[rok]],0,AND(L2362=0, Table1[[#This Row],[Column1]]&lt;0),Table1[[#This Row],[wiek]]*Table1[[#This Row],[rok]],L2362&lt;&gt;0,L2362,L2362=0,L2362)</f>
        <v>0</v>
      </c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x14ac:dyDescent="0.3">
      <c r="A2364">
        <v>2036</v>
      </c>
      <c r="B2364">
        <v>39</v>
      </c>
      <c r="C2364">
        <v>111407</v>
      </c>
      <c r="D2364">
        <v>110245</v>
      </c>
      <c r="E2364">
        <v>95172</v>
      </c>
      <c r="F2364">
        <v>86162</v>
      </c>
      <c r="G2364">
        <f>Table1[[#This Row],[m_miasto]]+Table1[[#This Row],[k_miasto]]+Table1[[#This Row],[m_wies]]+Table1[[#This Row],[k_wies]]</f>
        <v>402986</v>
      </c>
      <c r="H2364">
        <f>Table1[[#This Row],[m_miasto]]+Table1[[#This Row],[k_miasto]]</f>
        <v>221652</v>
      </c>
      <c r="I2364">
        <f>Table1[[#This Row],[m_wies]]+Table1[[#This Row],[k_wies]]</f>
        <v>181334</v>
      </c>
      <c r="J2364" s="1">
        <f>Table1[[#This Row],[m_miasto]]*Table1[[#This Row],[wiek]]</f>
        <v>4344873</v>
      </c>
      <c r="K2364" s="1">
        <f>Table1[[#This Row],[m_miasto]]+Table1[[#This Row],[m_wies]]-Table1[[#This Row],[k_miasto]]-Table1[[#This Row],[k_wies]]</f>
        <v>10172</v>
      </c>
      <c r="L2364" s="1" cm="1">
        <f t="array" ref="L2364">_xlfn.IFS(A2363&lt;&gt;Table1[[#This Row],[rok]],0,AND(L2363=0, Table1[[#This Row],[Column1]]&lt;0),Table1[[#This Row],[wiek]]*Table1[[#This Row],[rok]],L2363&lt;&gt;0,L2363,L2363=0,L2363)</f>
        <v>0</v>
      </c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x14ac:dyDescent="0.3">
      <c r="A2365">
        <v>2036</v>
      </c>
      <c r="B2365">
        <v>40</v>
      </c>
      <c r="C2365">
        <v>115677</v>
      </c>
      <c r="D2365">
        <v>114351</v>
      </c>
      <c r="E2365">
        <v>99038</v>
      </c>
      <c r="F2365">
        <v>89418</v>
      </c>
      <c r="G2365">
        <f>Table1[[#This Row],[m_miasto]]+Table1[[#This Row],[k_miasto]]+Table1[[#This Row],[m_wies]]+Table1[[#This Row],[k_wies]]</f>
        <v>418484</v>
      </c>
      <c r="H2365">
        <f>Table1[[#This Row],[m_miasto]]+Table1[[#This Row],[k_miasto]]</f>
        <v>230028</v>
      </c>
      <c r="I2365">
        <f>Table1[[#This Row],[m_wies]]+Table1[[#This Row],[k_wies]]</f>
        <v>188456</v>
      </c>
      <c r="J2365" s="1">
        <f>Table1[[#This Row],[m_miasto]]*Table1[[#This Row],[wiek]]</f>
        <v>4627080</v>
      </c>
      <c r="K2365" s="1">
        <f>Table1[[#This Row],[m_miasto]]+Table1[[#This Row],[m_wies]]-Table1[[#This Row],[k_miasto]]-Table1[[#This Row],[k_wies]]</f>
        <v>10946</v>
      </c>
      <c r="L2365" s="1" cm="1">
        <f t="array" ref="L2365">_xlfn.IFS(A2364&lt;&gt;Table1[[#This Row],[rok]],0,AND(L2364=0, Table1[[#This Row],[Column1]]&lt;0),Table1[[#This Row],[wiek]]*Table1[[#This Row],[rok]],L2364&lt;&gt;0,L2364,L2364=0,L2364)</f>
        <v>0</v>
      </c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x14ac:dyDescent="0.3">
      <c r="A2366">
        <v>2036</v>
      </c>
      <c r="B2366">
        <v>41</v>
      </c>
      <c r="C2366">
        <v>115814</v>
      </c>
      <c r="D2366">
        <v>114761</v>
      </c>
      <c r="E2366">
        <v>103545</v>
      </c>
      <c r="F2366">
        <v>95371</v>
      </c>
      <c r="G2366">
        <f>Table1[[#This Row],[m_miasto]]+Table1[[#This Row],[k_miasto]]+Table1[[#This Row],[m_wies]]+Table1[[#This Row],[k_wies]]</f>
        <v>429491</v>
      </c>
      <c r="H2366">
        <f>Table1[[#This Row],[m_miasto]]+Table1[[#This Row],[k_miasto]]</f>
        <v>230575</v>
      </c>
      <c r="I2366">
        <f>Table1[[#This Row],[m_wies]]+Table1[[#This Row],[k_wies]]</f>
        <v>198916</v>
      </c>
      <c r="J2366" s="1">
        <f>Table1[[#This Row],[m_miasto]]*Table1[[#This Row],[wiek]]</f>
        <v>4748374</v>
      </c>
      <c r="K2366" s="1">
        <f>Table1[[#This Row],[m_miasto]]+Table1[[#This Row],[m_wies]]-Table1[[#This Row],[k_miasto]]-Table1[[#This Row],[k_wies]]</f>
        <v>9227</v>
      </c>
      <c r="L2366" s="1" cm="1">
        <f t="array" ref="L2366">_xlfn.IFS(A2365&lt;&gt;Table1[[#This Row],[rok]],0,AND(L2365=0, Table1[[#This Row],[Column1]]&lt;0),Table1[[#This Row],[wiek]]*Table1[[#This Row],[rok]],L2365&lt;&gt;0,L2365,L2365=0,L2365)</f>
        <v>0</v>
      </c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x14ac:dyDescent="0.3">
      <c r="A2367">
        <v>2036</v>
      </c>
      <c r="B2367">
        <v>42</v>
      </c>
      <c r="C2367">
        <v>124178</v>
      </c>
      <c r="D2367">
        <v>124043</v>
      </c>
      <c r="E2367">
        <v>107676</v>
      </c>
      <c r="F2367">
        <v>99595</v>
      </c>
      <c r="G2367">
        <f>Table1[[#This Row],[m_miasto]]+Table1[[#This Row],[k_miasto]]+Table1[[#This Row],[m_wies]]+Table1[[#This Row],[k_wies]]</f>
        <v>455492</v>
      </c>
      <c r="H2367">
        <f>Table1[[#This Row],[m_miasto]]+Table1[[#This Row],[k_miasto]]</f>
        <v>248221</v>
      </c>
      <c r="I2367">
        <f>Table1[[#This Row],[m_wies]]+Table1[[#This Row],[k_wies]]</f>
        <v>207271</v>
      </c>
      <c r="J2367" s="1">
        <f>Table1[[#This Row],[m_miasto]]*Table1[[#This Row],[wiek]]</f>
        <v>5215476</v>
      </c>
      <c r="K2367" s="1">
        <f>Table1[[#This Row],[m_miasto]]+Table1[[#This Row],[m_wies]]-Table1[[#This Row],[k_miasto]]-Table1[[#This Row],[k_wies]]</f>
        <v>8216</v>
      </c>
      <c r="L2367" s="1" cm="1">
        <f t="array" ref="L2367">_xlfn.IFS(A2366&lt;&gt;Table1[[#This Row],[rok]],0,AND(L2366=0, Table1[[#This Row],[Column1]]&lt;0),Table1[[#This Row],[wiek]]*Table1[[#This Row],[rok]],L2366&lt;&gt;0,L2366,L2366=0,L2366)</f>
        <v>0</v>
      </c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x14ac:dyDescent="0.3">
      <c r="A2368">
        <v>2036</v>
      </c>
      <c r="B2368">
        <v>43</v>
      </c>
      <c r="C2368">
        <v>128801</v>
      </c>
      <c r="D2368">
        <v>128353</v>
      </c>
      <c r="E2368">
        <v>112625</v>
      </c>
      <c r="F2368">
        <v>103424</v>
      </c>
      <c r="G2368">
        <f>Table1[[#This Row],[m_miasto]]+Table1[[#This Row],[k_miasto]]+Table1[[#This Row],[m_wies]]+Table1[[#This Row],[k_wies]]</f>
        <v>473203</v>
      </c>
      <c r="H2368">
        <f>Table1[[#This Row],[m_miasto]]+Table1[[#This Row],[k_miasto]]</f>
        <v>257154</v>
      </c>
      <c r="I2368">
        <f>Table1[[#This Row],[m_wies]]+Table1[[#This Row],[k_wies]]</f>
        <v>216049</v>
      </c>
      <c r="J2368" s="1">
        <f>Table1[[#This Row],[m_miasto]]*Table1[[#This Row],[wiek]]</f>
        <v>5538443</v>
      </c>
      <c r="K2368" s="1">
        <f>Table1[[#This Row],[m_miasto]]+Table1[[#This Row],[m_wies]]-Table1[[#This Row],[k_miasto]]-Table1[[#This Row],[k_wies]]</f>
        <v>9649</v>
      </c>
      <c r="L2368" s="1" cm="1">
        <f t="array" ref="L2368">_xlfn.IFS(A2367&lt;&gt;Table1[[#This Row],[rok]],0,AND(L2367=0, Table1[[#This Row],[Column1]]&lt;0),Table1[[#This Row],[wiek]]*Table1[[#This Row],[rok]],L2367&lt;&gt;0,L2367,L2367=0,L2367)</f>
        <v>0</v>
      </c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x14ac:dyDescent="0.3">
      <c r="A2369">
        <v>2036</v>
      </c>
      <c r="B2369">
        <v>44</v>
      </c>
      <c r="C2369">
        <v>132646</v>
      </c>
      <c r="D2369">
        <v>131980</v>
      </c>
      <c r="E2369">
        <v>117151</v>
      </c>
      <c r="F2369">
        <v>108633</v>
      </c>
      <c r="G2369">
        <f>Table1[[#This Row],[m_miasto]]+Table1[[#This Row],[k_miasto]]+Table1[[#This Row],[m_wies]]+Table1[[#This Row],[k_wies]]</f>
        <v>490410</v>
      </c>
      <c r="H2369">
        <f>Table1[[#This Row],[m_miasto]]+Table1[[#This Row],[k_miasto]]</f>
        <v>264626</v>
      </c>
      <c r="I2369">
        <f>Table1[[#This Row],[m_wies]]+Table1[[#This Row],[k_wies]]</f>
        <v>225784</v>
      </c>
      <c r="J2369" s="1">
        <f>Table1[[#This Row],[m_miasto]]*Table1[[#This Row],[wiek]]</f>
        <v>5836424</v>
      </c>
      <c r="K2369" s="1">
        <f>Table1[[#This Row],[m_miasto]]+Table1[[#This Row],[m_wies]]-Table1[[#This Row],[k_miasto]]-Table1[[#This Row],[k_wies]]</f>
        <v>9184</v>
      </c>
      <c r="L2369" s="1" cm="1">
        <f t="array" ref="L2369">_xlfn.IFS(A2368&lt;&gt;Table1[[#This Row],[rok]],0,AND(L2368=0, Table1[[#This Row],[Column1]]&lt;0),Table1[[#This Row],[wiek]]*Table1[[#This Row],[rok]],L2368&lt;&gt;0,L2368,L2368=0,L2368)</f>
        <v>0</v>
      </c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x14ac:dyDescent="0.3">
      <c r="A2370">
        <v>2036</v>
      </c>
      <c r="B2370">
        <v>45</v>
      </c>
      <c r="C2370">
        <v>143260</v>
      </c>
      <c r="D2370">
        <v>143322</v>
      </c>
      <c r="E2370">
        <v>121080</v>
      </c>
      <c r="F2370">
        <v>110838</v>
      </c>
      <c r="G2370">
        <f>Table1[[#This Row],[m_miasto]]+Table1[[#This Row],[k_miasto]]+Table1[[#This Row],[m_wies]]+Table1[[#This Row],[k_wies]]</f>
        <v>518500</v>
      </c>
      <c r="H2370">
        <f>Table1[[#This Row],[m_miasto]]+Table1[[#This Row],[k_miasto]]</f>
        <v>286582</v>
      </c>
      <c r="I2370">
        <f>Table1[[#This Row],[m_wies]]+Table1[[#This Row],[k_wies]]</f>
        <v>231918</v>
      </c>
      <c r="J2370" s="1">
        <f>Table1[[#This Row],[m_miasto]]*Table1[[#This Row],[wiek]]</f>
        <v>6446700</v>
      </c>
      <c r="K2370" s="1">
        <f>Table1[[#This Row],[m_miasto]]+Table1[[#This Row],[m_wies]]-Table1[[#This Row],[k_miasto]]-Table1[[#This Row],[k_wies]]</f>
        <v>10180</v>
      </c>
      <c r="L2370" s="1" cm="1">
        <f t="array" ref="L2370">_xlfn.IFS(A2369&lt;&gt;Table1[[#This Row],[rok]],0,AND(L2369=0, Table1[[#This Row],[Column1]]&lt;0),Table1[[#This Row],[wiek]]*Table1[[#This Row],[rok]],L2369&lt;&gt;0,L2369,L2369=0,L2369)</f>
        <v>0</v>
      </c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x14ac:dyDescent="0.3">
      <c r="A2371">
        <v>2036</v>
      </c>
      <c r="B2371">
        <v>46</v>
      </c>
      <c r="C2371">
        <v>147889</v>
      </c>
      <c r="D2371">
        <v>148651</v>
      </c>
      <c r="E2371">
        <v>121357</v>
      </c>
      <c r="F2371">
        <v>111543</v>
      </c>
      <c r="G2371">
        <f>Table1[[#This Row],[m_miasto]]+Table1[[#This Row],[k_miasto]]+Table1[[#This Row],[m_wies]]+Table1[[#This Row],[k_wies]]</f>
        <v>529440</v>
      </c>
      <c r="H2371">
        <f>Table1[[#This Row],[m_miasto]]+Table1[[#This Row],[k_miasto]]</f>
        <v>296540</v>
      </c>
      <c r="I2371">
        <f>Table1[[#This Row],[m_wies]]+Table1[[#This Row],[k_wies]]</f>
        <v>232900</v>
      </c>
      <c r="J2371" s="1">
        <f>Table1[[#This Row],[m_miasto]]*Table1[[#This Row],[wiek]]</f>
        <v>6802894</v>
      </c>
      <c r="K2371" s="1">
        <f>Table1[[#This Row],[m_miasto]]+Table1[[#This Row],[m_wies]]-Table1[[#This Row],[k_miasto]]-Table1[[#This Row],[k_wies]]</f>
        <v>9052</v>
      </c>
      <c r="L2371" s="1" cm="1">
        <f t="array" ref="L2371">_xlfn.IFS(A2370&lt;&gt;Table1[[#This Row],[rok]],0,AND(L2370=0, Table1[[#This Row],[Column1]]&lt;0),Table1[[#This Row],[wiek]]*Table1[[#This Row],[rok]],L2370&lt;&gt;0,L2370,L2370=0,L2370)</f>
        <v>0</v>
      </c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x14ac:dyDescent="0.3">
      <c r="A2372">
        <v>2036</v>
      </c>
      <c r="B2372">
        <v>47</v>
      </c>
      <c r="C2372">
        <v>150048</v>
      </c>
      <c r="D2372">
        <v>150782</v>
      </c>
      <c r="E2372">
        <v>120515</v>
      </c>
      <c r="F2372">
        <v>111402</v>
      </c>
      <c r="G2372">
        <f>Table1[[#This Row],[m_miasto]]+Table1[[#This Row],[k_miasto]]+Table1[[#This Row],[m_wies]]+Table1[[#This Row],[k_wies]]</f>
        <v>532747</v>
      </c>
      <c r="H2372">
        <f>Table1[[#This Row],[m_miasto]]+Table1[[#This Row],[k_miasto]]</f>
        <v>300830</v>
      </c>
      <c r="I2372">
        <f>Table1[[#This Row],[m_wies]]+Table1[[#This Row],[k_wies]]</f>
        <v>231917</v>
      </c>
      <c r="J2372" s="1">
        <f>Table1[[#This Row],[m_miasto]]*Table1[[#This Row],[wiek]]</f>
        <v>7052256</v>
      </c>
      <c r="K2372" s="1">
        <f>Table1[[#This Row],[m_miasto]]+Table1[[#This Row],[m_wies]]-Table1[[#This Row],[k_miasto]]-Table1[[#This Row],[k_wies]]</f>
        <v>8379</v>
      </c>
      <c r="L2372" s="1" cm="1">
        <f t="array" ref="L2372">_xlfn.IFS(A2371&lt;&gt;Table1[[#This Row],[rok]],0,AND(L2371=0, Table1[[#This Row],[Column1]]&lt;0),Table1[[#This Row],[wiek]]*Table1[[#This Row],[rok]],L2371&lt;&gt;0,L2371,L2371=0,L2371)</f>
        <v>0</v>
      </c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x14ac:dyDescent="0.3">
      <c r="A2373">
        <v>2036</v>
      </c>
      <c r="B2373">
        <v>48</v>
      </c>
      <c r="C2373">
        <v>154685</v>
      </c>
      <c r="D2373">
        <v>157375</v>
      </c>
      <c r="E2373">
        <v>122419</v>
      </c>
      <c r="F2373">
        <v>113322</v>
      </c>
      <c r="G2373">
        <f>Table1[[#This Row],[m_miasto]]+Table1[[#This Row],[k_miasto]]+Table1[[#This Row],[m_wies]]+Table1[[#This Row],[k_wies]]</f>
        <v>547801</v>
      </c>
      <c r="H2373">
        <f>Table1[[#This Row],[m_miasto]]+Table1[[#This Row],[k_miasto]]</f>
        <v>312060</v>
      </c>
      <c r="I2373">
        <f>Table1[[#This Row],[m_wies]]+Table1[[#This Row],[k_wies]]</f>
        <v>235741</v>
      </c>
      <c r="J2373" s="1">
        <f>Table1[[#This Row],[m_miasto]]*Table1[[#This Row],[wiek]]</f>
        <v>7424880</v>
      </c>
      <c r="K2373" s="1">
        <f>Table1[[#This Row],[m_miasto]]+Table1[[#This Row],[m_wies]]-Table1[[#This Row],[k_miasto]]-Table1[[#This Row],[k_wies]]</f>
        <v>6407</v>
      </c>
      <c r="L2373" s="1" cm="1">
        <f t="array" ref="L2373">_xlfn.IFS(A2372&lt;&gt;Table1[[#This Row],[rok]],0,AND(L2372=0, Table1[[#This Row],[Column1]]&lt;0),Table1[[#This Row],[wiek]]*Table1[[#This Row],[rok]],L2372&lt;&gt;0,L2372,L2372=0,L2372)</f>
        <v>0</v>
      </c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x14ac:dyDescent="0.3">
      <c r="A2374">
        <v>2036</v>
      </c>
      <c r="B2374">
        <v>49</v>
      </c>
      <c r="C2374">
        <v>158984</v>
      </c>
      <c r="D2374">
        <v>160893</v>
      </c>
      <c r="E2374">
        <v>122671</v>
      </c>
      <c r="F2374">
        <v>113924</v>
      </c>
      <c r="G2374">
        <f>Table1[[#This Row],[m_miasto]]+Table1[[#This Row],[k_miasto]]+Table1[[#This Row],[m_wies]]+Table1[[#This Row],[k_wies]]</f>
        <v>556472</v>
      </c>
      <c r="H2374">
        <f>Table1[[#This Row],[m_miasto]]+Table1[[#This Row],[k_miasto]]</f>
        <v>319877</v>
      </c>
      <c r="I2374">
        <f>Table1[[#This Row],[m_wies]]+Table1[[#This Row],[k_wies]]</f>
        <v>236595</v>
      </c>
      <c r="J2374" s="1">
        <f>Table1[[#This Row],[m_miasto]]*Table1[[#This Row],[wiek]]</f>
        <v>7790216</v>
      </c>
      <c r="K2374" s="1">
        <f>Table1[[#This Row],[m_miasto]]+Table1[[#This Row],[m_wies]]-Table1[[#This Row],[k_miasto]]-Table1[[#This Row],[k_wies]]</f>
        <v>6838</v>
      </c>
      <c r="L2374" s="1" cm="1">
        <f t="array" ref="L2374">_xlfn.IFS(A2373&lt;&gt;Table1[[#This Row],[rok]],0,AND(L2373=0, Table1[[#This Row],[Column1]]&lt;0),Table1[[#This Row],[wiek]]*Table1[[#This Row],[rok]],L2373&lt;&gt;0,L2373,L2373=0,L2373)</f>
        <v>0</v>
      </c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x14ac:dyDescent="0.3">
      <c r="A2375">
        <v>2036</v>
      </c>
      <c r="B2375">
        <v>50</v>
      </c>
      <c r="C2375">
        <v>166485</v>
      </c>
      <c r="D2375">
        <v>169567</v>
      </c>
      <c r="E2375">
        <v>125094</v>
      </c>
      <c r="F2375">
        <v>117881</v>
      </c>
      <c r="G2375">
        <f>Table1[[#This Row],[m_miasto]]+Table1[[#This Row],[k_miasto]]+Table1[[#This Row],[m_wies]]+Table1[[#This Row],[k_wies]]</f>
        <v>579027</v>
      </c>
      <c r="H2375">
        <f>Table1[[#This Row],[m_miasto]]+Table1[[#This Row],[k_miasto]]</f>
        <v>336052</v>
      </c>
      <c r="I2375">
        <f>Table1[[#This Row],[m_wies]]+Table1[[#This Row],[k_wies]]</f>
        <v>242975</v>
      </c>
      <c r="J2375" s="1">
        <f>Table1[[#This Row],[m_miasto]]*Table1[[#This Row],[wiek]]</f>
        <v>8324250</v>
      </c>
      <c r="K2375" s="1">
        <f>Table1[[#This Row],[m_miasto]]+Table1[[#This Row],[m_wies]]-Table1[[#This Row],[k_miasto]]-Table1[[#This Row],[k_wies]]</f>
        <v>4131</v>
      </c>
      <c r="L2375" s="1" cm="1">
        <f t="array" ref="L2375">_xlfn.IFS(A2374&lt;&gt;Table1[[#This Row],[rok]],0,AND(L2374=0, Table1[[#This Row],[Column1]]&lt;0),Table1[[#This Row],[wiek]]*Table1[[#This Row],[rok]],L2374&lt;&gt;0,L2374,L2374=0,L2374)</f>
        <v>0</v>
      </c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x14ac:dyDescent="0.3">
      <c r="A2376">
        <v>2036</v>
      </c>
      <c r="B2376">
        <v>51</v>
      </c>
      <c r="C2376">
        <v>176501</v>
      </c>
      <c r="D2376">
        <v>180237</v>
      </c>
      <c r="E2376">
        <v>130565</v>
      </c>
      <c r="F2376">
        <v>123222</v>
      </c>
      <c r="G2376">
        <f>Table1[[#This Row],[m_miasto]]+Table1[[#This Row],[k_miasto]]+Table1[[#This Row],[m_wies]]+Table1[[#This Row],[k_wies]]</f>
        <v>610525</v>
      </c>
      <c r="H2376">
        <f>Table1[[#This Row],[m_miasto]]+Table1[[#This Row],[k_miasto]]</f>
        <v>356738</v>
      </c>
      <c r="I2376">
        <f>Table1[[#This Row],[m_wies]]+Table1[[#This Row],[k_wies]]</f>
        <v>253787</v>
      </c>
      <c r="J2376" s="1">
        <f>Table1[[#This Row],[m_miasto]]*Table1[[#This Row],[wiek]]</f>
        <v>9001551</v>
      </c>
      <c r="K2376" s="1">
        <f>Table1[[#This Row],[m_miasto]]+Table1[[#This Row],[m_wies]]-Table1[[#This Row],[k_miasto]]-Table1[[#This Row],[k_wies]]</f>
        <v>3607</v>
      </c>
      <c r="L2376" s="1" cm="1">
        <f t="array" ref="L2376">_xlfn.IFS(A2375&lt;&gt;Table1[[#This Row],[rok]],0,AND(L2375=0, Table1[[#This Row],[Column1]]&lt;0),Table1[[#This Row],[wiek]]*Table1[[#This Row],[rok]],L2375&lt;&gt;0,L2375,L2375=0,L2375)</f>
        <v>0</v>
      </c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x14ac:dyDescent="0.3">
      <c r="A2377">
        <v>2036</v>
      </c>
      <c r="B2377">
        <v>52</v>
      </c>
      <c r="C2377">
        <v>183213</v>
      </c>
      <c r="D2377">
        <v>186709</v>
      </c>
      <c r="E2377">
        <v>132127</v>
      </c>
      <c r="F2377">
        <v>125382</v>
      </c>
      <c r="G2377">
        <f>Table1[[#This Row],[m_miasto]]+Table1[[#This Row],[k_miasto]]+Table1[[#This Row],[m_wies]]+Table1[[#This Row],[k_wies]]</f>
        <v>627431</v>
      </c>
      <c r="H2377">
        <f>Table1[[#This Row],[m_miasto]]+Table1[[#This Row],[k_miasto]]</f>
        <v>369922</v>
      </c>
      <c r="I2377">
        <f>Table1[[#This Row],[m_wies]]+Table1[[#This Row],[k_wies]]</f>
        <v>257509</v>
      </c>
      <c r="J2377" s="1">
        <f>Table1[[#This Row],[m_miasto]]*Table1[[#This Row],[wiek]]</f>
        <v>9527076</v>
      </c>
      <c r="K2377" s="1">
        <f>Table1[[#This Row],[m_miasto]]+Table1[[#This Row],[m_wies]]-Table1[[#This Row],[k_miasto]]-Table1[[#This Row],[k_wies]]</f>
        <v>3249</v>
      </c>
      <c r="L2377" s="1" cm="1">
        <f t="array" ref="L2377">_xlfn.IFS(A2376&lt;&gt;Table1[[#This Row],[rok]],0,AND(L2376=0, Table1[[#This Row],[Column1]]&lt;0),Table1[[#This Row],[wiek]]*Table1[[#This Row],[rok]],L2376&lt;&gt;0,L2376,L2376=0,L2376)</f>
        <v>0</v>
      </c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x14ac:dyDescent="0.3">
      <c r="A2378">
        <v>2036</v>
      </c>
      <c r="B2378">
        <v>53</v>
      </c>
      <c r="C2378">
        <v>187958</v>
      </c>
      <c r="D2378">
        <v>193074</v>
      </c>
      <c r="E2378">
        <v>134055</v>
      </c>
      <c r="F2378">
        <v>128622</v>
      </c>
      <c r="G2378">
        <f>Table1[[#This Row],[m_miasto]]+Table1[[#This Row],[k_miasto]]+Table1[[#This Row],[m_wies]]+Table1[[#This Row],[k_wies]]</f>
        <v>643709</v>
      </c>
      <c r="H2378">
        <f>Table1[[#This Row],[m_miasto]]+Table1[[#This Row],[k_miasto]]</f>
        <v>381032</v>
      </c>
      <c r="I2378">
        <f>Table1[[#This Row],[m_wies]]+Table1[[#This Row],[k_wies]]</f>
        <v>262677</v>
      </c>
      <c r="J2378" s="1">
        <f>Table1[[#This Row],[m_miasto]]*Table1[[#This Row],[wiek]]</f>
        <v>9961774</v>
      </c>
      <c r="K2378" s="1">
        <f>Table1[[#This Row],[m_miasto]]+Table1[[#This Row],[m_wies]]-Table1[[#This Row],[k_miasto]]-Table1[[#This Row],[k_wies]]</f>
        <v>317</v>
      </c>
      <c r="L2378" s="1" cm="1">
        <f t="array" ref="L2378">_xlfn.IFS(A2377&lt;&gt;Table1[[#This Row],[rok]],0,AND(L2377=0, Table1[[#This Row],[Column1]]&lt;0),Table1[[#This Row],[wiek]]*Table1[[#This Row],[rok]],L2377&lt;&gt;0,L2377,L2377=0,L2377)</f>
        <v>0</v>
      </c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x14ac:dyDescent="0.3">
      <c r="A2379">
        <v>2036</v>
      </c>
      <c r="B2379">
        <v>54</v>
      </c>
      <c r="C2379">
        <v>180649</v>
      </c>
      <c r="D2379">
        <v>185641</v>
      </c>
      <c r="E2379">
        <v>130420</v>
      </c>
      <c r="F2379">
        <v>124431</v>
      </c>
      <c r="G2379">
        <f>Table1[[#This Row],[m_miasto]]+Table1[[#This Row],[k_miasto]]+Table1[[#This Row],[m_wies]]+Table1[[#This Row],[k_wies]]</f>
        <v>621141</v>
      </c>
      <c r="H2379">
        <f>Table1[[#This Row],[m_miasto]]+Table1[[#This Row],[k_miasto]]</f>
        <v>366290</v>
      </c>
      <c r="I2379">
        <f>Table1[[#This Row],[m_wies]]+Table1[[#This Row],[k_wies]]</f>
        <v>254851</v>
      </c>
      <c r="J2379" s="1">
        <f>Table1[[#This Row],[m_miasto]]*Table1[[#This Row],[wiek]]</f>
        <v>9755046</v>
      </c>
      <c r="K2379" s="1">
        <f>Table1[[#This Row],[m_miasto]]+Table1[[#This Row],[m_wies]]-Table1[[#This Row],[k_miasto]]-Table1[[#This Row],[k_wies]]</f>
        <v>997</v>
      </c>
      <c r="L2379" s="1" cm="1">
        <f t="array" ref="L2379">_xlfn.IFS(A2378&lt;&gt;Table1[[#This Row],[rok]],0,AND(L2378=0, Table1[[#This Row],[Column1]]&lt;0),Table1[[#This Row],[wiek]]*Table1[[#This Row],[rok]],L2378&lt;&gt;0,L2378,L2378=0,L2378)</f>
        <v>0</v>
      </c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x14ac:dyDescent="0.3">
      <c r="A2380">
        <v>2036</v>
      </c>
      <c r="B2380">
        <v>55</v>
      </c>
      <c r="C2380">
        <v>171827</v>
      </c>
      <c r="D2380">
        <v>178826</v>
      </c>
      <c r="E2380">
        <v>123287</v>
      </c>
      <c r="F2380">
        <v>118303</v>
      </c>
      <c r="G2380">
        <f>Table1[[#This Row],[m_miasto]]+Table1[[#This Row],[k_miasto]]+Table1[[#This Row],[m_wies]]+Table1[[#This Row],[k_wies]]</f>
        <v>592243</v>
      </c>
      <c r="H2380">
        <f>Table1[[#This Row],[m_miasto]]+Table1[[#This Row],[k_miasto]]</f>
        <v>350653</v>
      </c>
      <c r="I2380">
        <f>Table1[[#This Row],[m_wies]]+Table1[[#This Row],[k_wies]]</f>
        <v>241590</v>
      </c>
      <c r="J2380" s="1">
        <f>Table1[[#This Row],[m_miasto]]*Table1[[#This Row],[wiek]]</f>
        <v>9450485</v>
      </c>
      <c r="K2380" s="1">
        <f>Table1[[#This Row],[m_miasto]]+Table1[[#This Row],[m_wies]]-Table1[[#This Row],[k_miasto]]-Table1[[#This Row],[k_wies]]</f>
        <v>-2015</v>
      </c>
      <c r="L2380" s="1" cm="1">
        <f t="array" ref="L2380">_xlfn.IFS(A2379&lt;&gt;Table1[[#This Row],[rok]],0,AND(L2379=0, Table1[[#This Row],[Column1]]&lt;0),Table1[[#This Row],[wiek]]*Table1[[#This Row],[rok]],L2379&lt;&gt;0,L2379,L2379=0,L2379)</f>
        <v>111980</v>
      </c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x14ac:dyDescent="0.3">
      <c r="A2381">
        <v>2036</v>
      </c>
      <c r="B2381">
        <v>56</v>
      </c>
      <c r="C2381">
        <v>173969</v>
      </c>
      <c r="D2381">
        <v>181365</v>
      </c>
      <c r="E2381">
        <v>124431</v>
      </c>
      <c r="F2381">
        <v>120695</v>
      </c>
      <c r="G2381">
        <f>Table1[[#This Row],[m_miasto]]+Table1[[#This Row],[k_miasto]]+Table1[[#This Row],[m_wies]]+Table1[[#This Row],[k_wies]]</f>
        <v>600460</v>
      </c>
      <c r="H2381">
        <f>Table1[[#This Row],[m_miasto]]+Table1[[#This Row],[k_miasto]]</f>
        <v>355334</v>
      </c>
      <c r="I2381">
        <f>Table1[[#This Row],[m_wies]]+Table1[[#This Row],[k_wies]]</f>
        <v>245126</v>
      </c>
      <c r="J2381" s="1">
        <f>Table1[[#This Row],[m_miasto]]*Table1[[#This Row],[wiek]]</f>
        <v>9742264</v>
      </c>
      <c r="K2381" s="1">
        <f>Table1[[#This Row],[m_miasto]]+Table1[[#This Row],[m_wies]]-Table1[[#This Row],[k_miasto]]-Table1[[#This Row],[k_wies]]</f>
        <v>-3660</v>
      </c>
      <c r="L2381" s="1" cm="1">
        <f t="array" ref="L2381">_xlfn.IFS(A2380&lt;&gt;Table1[[#This Row],[rok]],0,AND(L2380=0, Table1[[#This Row],[Column1]]&lt;0),Table1[[#This Row],[wiek]]*Table1[[#This Row],[rok]],L2380&lt;&gt;0,L2380,L2380=0,L2380)</f>
        <v>111980</v>
      </c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x14ac:dyDescent="0.3">
      <c r="A2382">
        <v>2036</v>
      </c>
      <c r="B2382">
        <v>57</v>
      </c>
      <c r="C2382">
        <v>172660</v>
      </c>
      <c r="D2382">
        <v>179368</v>
      </c>
      <c r="E2382">
        <v>122689</v>
      </c>
      <c r="F2382">
        <v>118853</v>
      </c>
      <c r="G2382">
        <f>Table1[[#This Row],[m_miasto]]+Table1[[#This Row],[k_miasto]]+Table1[[#This Row],[m_wies]]+Table1[[#This Row],[k_wies]]</f>
        <v>593570</v>
      </c>
      <c r="H2382">
        <f>Table1[[#This Row],[m_miasto]]+Table1[[#This Row],[k_miasto]]</f>
        <v>352028</v>
      </c>
      <c r="I2382">
        <f>Table1[[#This Row],[m_wies]]+Table1[[#This Row],[k_wies]]</f>
        <v>241542</v>
      </c>
      <c r="J2382" s="1">
        <f>Table1[[#This Row],[m_miasto]]*Table1[[#This Row],[wiek]]</f>
        <v>9841620</v>
      </c>
      <c r="K2382" s="1">
        <f>Table1[[#This Row],[m_miasto]]+Table1[[#This Row],[m_wies]]-Table1[[#This Row],[k_miasto]]-Table1[[#This Row],[k_wies]]</f>
        <v>-2872</v>
      </c>
      <c r="L2382" s="1" cm="1">
        <f t="array" ref="L2382">_xlfn.IFS(A2381&lt;&gt;Table1[[#This Row],[rok]],0,AND(L2381=0, Table1[[#This Row],[Column1]]&lt;0),Table1[[#This Row],[wiek]]*Table1[[#This Row],[rok]],L2381&lt;&gt;0,L2381,L2381=0,L2381)</f>
        <v>111980</v>
      </c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x14ac:dyDescent="0.3">
      <c r="A2383">
        <v>2036</v>
      </c>
      <c r="B2383">
        <v>58</v>
      </c>
      <c r="C2383">
        <v>165622</v>
      </c>
      <c r="D2383">
        <v>173670</v>
      </c>
      <c r="E2383">
        <v>118693</v>
      </c>
      <c r="F2383">
        <v>115877</v>
      </c>
      <c r="G2383">
        <f>Table1[[#This Row],[m_miasto]]+Table1[[#This Row],[k_miasto]]+Table1[[#This Row],[m_wies]]+Table1[[#This Row],[k_wies]]</f>
        <v>573862</v>
      </c>
      <c r="H2383">
        <f>Table1[[#This Row],[m_miasto]]+Table1[[#This Row],[k_miasto]]</f>
        <v>339292</v>
      </c>
      <c r="I2383">
        <f>Table1[[#This Row],[m_wies]]+Table1[[#This Row],[k_wies]]</f>
        <v>234570</v>
      </c>
      <c r="J2383" s="1">
        <f>Table1[[#This Row],[m_miasto]]*Table1[[#This Row],[wiek]]</f>
        <v>9606076</v>
      </c>
      <c r="K2383" s="1">
        <f>Table1[[#This Row],[m_miasto]]+Table1[[#This Row],[m_wies]]-Table1[[#This Row],[k_miasto]]-Table1[[#This Row],[k_wies]]</f>
        <v>-5232</v>
      </c>
      <c r="L2383" s="1" cm="1">
        <f t="array" ref="L2383">_xlfn.IFS(A2382&lt;&gt;Table1[[#This Row],[rok]],0,AND(L2382=0, Table1[[#This Row],[Column1]]&lt;0),Table1[[#This Row],[wiek]]*Table1[[#This Row],[rok]],L2382&lt;&gt;0,L2382,L2382=0,L2382)</f>
        <v>111980</v>
      </c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x14ac:dyDescent="0.3">
      <c r="A2384">
        <v>2036</v>
      </c>
      <c r="B2384">
        <v>59</v>
      </c>
      <c r="C2384">
        <v>162344</v>
      </c>
      <c r="D2384">
        <v>171423</v>
      </c>
      <c r="E2384">
        <v>117528</v>
      </c>
      <c r="F2384">
        <v>114712</v>
      </c>
      <c r="G2384">
        <f>Table1[[#This Row],[m_miasto]]+Table1[[#This Row],[k_miasto]]+Table1[[#This Row],[m_wies]]+Table1[[#This Row],[k_wies]]</f>
        <v>566007</v>
      </c>
      <c r="H2384">
        <f>Table1[[#This Row],[m_miasto]]+Table1[[#This Row],[k_miasto]]</f>
        <v>333767</v>
      </c>
      <c r="I2384">
        <f>Table1[[#This Row],[m_wies]]+Table1[[#This Row],[k_wies]]</f>
        <v>232240</v>
      </c>
      <c r="J2384" s="1">
        <f>Table1[[#This Row],[m_miasto]]*Table1[[#This Row],[wiek]]</f>
        <v>9578296</v>
      </c>
      <c r="K2384" s="1">
        <f>Table1[[#This Row],[m_miasto]]+Table1[[#This Row],[m_wies]]-Table1[[#This Row],[k_miasto]]-Table1[[#This Row],[k_wies]]</f>
        <v>-6263</v>
      </c>
      <c r="L2384" s="1" cm="1">
        <f t="array" ref="L2384">_xlfn.IFS(A2383&lt;&gt;Table1[[#This Row],[rok]],0,AND(L2383=0, Table1[[#This Row],[Column1]]&lt;0),Table1[[#This Row],[wiek]]*Table1[[#This Row],[rok]],L2383&lt;&gt;0,L2383,L2383=0,L2383)</f>
        <v>111980</v>
      </c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x14ac:dyDescent="0.3">
      <c r="A2385">
        <v>2036</v>
      </c>
      <c r="B2385">
        <v>60</v>
      </c>
      <c r="C2385">
        <v>160331</v>
      </c>
      <c r="D2385">
        <v>171749</v>
      </c>
      <c r="E2385">
        <v>117480</v>
      </c>
      <c r="F2385">
        <v>114888</v>
      </c>
      <c r="G2385">
        <f>Table1[[#This Row],[m_miasto]]+Table1[[#This Row],[k_miasto]]+Table1[[#This Row],[m_wies]]+Table1[[#This Row],[k_wies]]</f>
        <v>564448</v>
      </c>
      <c r="H2385">
        <f>Table1[[#This Row],[m_miasto]]+Table1[[#This Row],[k_miasto]]</f>
        <v>332080</v>
      </c>
      <c r="I2385">
        <f>Table1[[#This Row],[m_wies]]+Table1[[#This Row],[k_wies]]</f>
        <v>232368</v>
      </c>
      <c r="J2385" s="1">
        <f>Table1[[#This Row],[m_miasto]]*Table1[[#This Row],[wiek]]</f>
        <v>9619860</v>
      </c>
      <c r="K2385" s="1">
        <f>Table1[[#This Row],[m_miasto]]+Table1[[#This Row],[m_wies]]-Table1[[#This Row],[k_miasto]]-Table1[[#This Row],[k_wies]]</f>
        <v>-8826</v>
      </c>
      <c r="L2385" s="1" cm="1">
        <f t="array" ref="L2385">_xlfn.IFS(A2384&lt;&gt;Table1[[#This Row],[rok]],0,AND(L2384=0, Table1[[#This Row],[Column1]]&lt;0),Table1[[#This Row],[wiek]]*Table1[[#This Row],[rok]],L2384&lt;&gt;0,L2384,L2384=0,L2384)</f>
        <v>111980</v>
      </c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x14ac:dyDescent="0.3">
      <c r="A2386">
        <v>2036</v>
      </c>
      <c r="B2386">
        <v>61</v>
      </c>
      <c r="C2386">
        <v>152363</v>
      </c>
      <c r="D2386">
        <v>163401</v>
      </c>
      <c r="E2386">
        <v>113245</v>
      </c>
      <c r="F2386">
        <v>112509</v>
      </c>
      <c r="G2386">
        <f>Table1[[#This Row],[m_miasto]]+Table1[[#This Row],[k_miasto]]+Table1[[#This Row],[m_wies]]+Table1[[#This Row],[k_wies]]</f>
        <v>541518</v>
      </c>
      <c r="H2386">
        <f>Table1[[#This Row],[m_miasto]]+Table1[[#This Row],[k_miasto]]</f>
        <v>315764</v>
      </c>
      <c r="I2386">
        <f>Table1[[#This Row],[m_wies]]+Table1[[#This Row],[k_wies]]</f>
        <v>225754</v>
      </c>
      <c r="J2386" s="1">
        <f>Table1[[#This Row],[m_miasto]]*Table1[[#This Row],[wiek]]</f>
        <v>9294143</v>
      </c>
      <c r="K2386" s="1">
        <f>Table1[[#This Row],[m_miasto]]+Table1[[#This Row],[m_wies]]-Table1[[#This Row],[k_miasto]]-Table1[[#This Row],[k_wies]]</f>
        <v>-10302</v>
      </c>
      <c r="L2386" s="1" cm="1">
        <f t="array" ref="L2386">_xlfn.IFS(A2385&lt;&gt;Table1[[#This Row],[rok]],0,AND(L2385=0, Table1[[#This Row],[Column1]]&lt;0),Table1[[#This Row],[wiek]]*Table1[[#This Row],[rok]],L2385&lt;&gt;0,L2385,L2385=0,L2385)</f>
        <v>111980</v>
      </c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x14ac:dyDescent="0.3">
      <c r="A2387">
        <v>2036</v>
      </c>
      <c r="B2387">
        <v>62</v>
      </c>
      <c r="C2387">
        <v>144081</v>
      </c>
      <c r="D2387">
        <v>155554</v>
      </c>
      <c r="E2387">
        <v>109763</v>
      </c>
      <c r="F2387">
        <v>108965</v>
      </c>
      <c r="G2387">
        <f>Table1[[#This Row],[m_miasto]]+Table1[[#This Row],[k_miasto]]+Table1[[#This Row],[m_wies]]+Table1[[#This Row],[k_wies]]</f>
        <v>518363</v>
      </c>
      <c r="H2387">
        <f>Table1[[#This Row],[m_miasto]]+Table1[[#This Row],[k_miasto]]</f>
        <v>299635</v>
      </c>
      <c r="I2387">
        <f>Table1[[#This Row],[m_wies]]+Table1[[#This Row],[k_wies]]</f>
        <v>218728</v>
      </c>
      <c r="J2387" s="1">
        <f>Table1[[#This Row],[m_miasto]]*Table1[[#This Row],[wiek]]</f>
        <v>8933022</v>
      </c>
      <c r="K2387" s="1">
        <f>Table1[[#This Row],[m_miasto]]+Table1[[#This Row],[m_wies]]-Table1[[#This Row],[k_miasto]]-Table1[[#This Row],[k_wies]]</f>
        <v>-10675</v>
      </c>
      <c r="L2387" s="1" cm="1">
        <f t="array" ref="L2387">_xlfn.IFS(A2386&lt;&gt;Table1[[#This Row],[rok]],0,AND(L2386=0, Table1[[#This Row],[Column1]]&lt;0),Table1[[#This Row],[wiek]]*Table1[[#This Row],[rok]],L2386&lt;&gt;0,L2386,L2386=0,L2386)</f>
        <v>111980</v>
      </c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x14ac:dyDescent="0.3">
      <c r="A2388">
        <v>2036</v>
      </c>
      <c r="B2388">
        <v>63</v>
      </c>
      <c r="C2388">
        <v>135765</v>
      </c>
      <c r="D2388">
        <v>148237</v>
      </c>
      <c r="E2388">
        <v>104749</v>
      </c>
      <c r="F2388">
        <v>105505</v>
      </c>
      <c r="G2388">
        <f>Table1[[#This Row],[m_miasto]]+Table1[[#This Row],[k_miasto]]+Table1[[#This Row],[m_wies]]+Table1[[#This Row],[k_wies]]</f>
        <v>494256</v>
      </c>
      <c r="H2388">
        <f>Table1[[#This Row],[m_miasto]]+Table1[[#This Row],[k_miasto]]</f>
        <v>284002</v>
      </c>
      <c r="I2388">
        <f>Table1[[#This Row],[m_wies]]+Table1[[#This Row],[k_wies]]</f>
        <v>210254</v>
      </c>
      <c r="J2388" s="1">
        <f>Table1[[#This Row],[m_miasto]]*Table1[[#This Row],[wiek]]</f>
        <v>8553195</v>
      </c>
      <c r="K2388" s="1">
        <f>Table1[[#This Row],[m_miasto]]+Table1[[#This Row],[m_wies]]-Table1[[#This Row],[k_miasto]]-Table1[[#This Row],[k_wies]]</f>
        <v>-13228</v>
      </c>
      <c r="L2388" s="1" cm="1">
        <f t="array" ref="L2388">_xlfn.IFS(A2387&lt;&gt;Table1[[#This Row],[rok]],0,AND(L2387=0, Table1[[#This Row],[Column1]]&lt;0),Table1[[#This Row],[wiek]]*Table1[[#This Row],[rok]],L2387&lt;&gt;0,L2387,L2387=0,L2387)</f>
        <v>111980</v>
      </c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x14ac:dyDescent="0.3">
      <c r="A2389">
        <v>2036</v>
      </c>
      <c r="B2389">
        <v>64</v>
      </c>
      <c r="C2389">
        <v>128734</v>
      </c>
      <c r="D2389">
        <v>141325</v>
      </c>
      <c r="E2389">
        <v>100188</v>
      </c>
      <c r="F2389">
        <v>101813</v>
      </c>
      <c r="G2389">
        <f>Table1[[#This Row],[m_miasto]]+Table1[[#This Row],[k_miasto]]+Table1[[#This Row],[m_wies]]+Table1[[#This Row],[k_wies]]</f>
        <v>472060</v>
      </c>
      <c r="H2389">
        <f>Table1[[#This Row],[m_miasto]]+Table1[[#This Row],[k_miasto]]</f>
        <v>270059</v>
      </c>
      <c r="I2389">
        <f>Table1[[#This Row],[m_wies]]+Table1[[#This Row],[k_wies]]</f>
        <v>202001</v>
      </c>
      <c r="J2389" s="1">
        <f>Table1[[#This Row],[m_miasto]]*Table1[[#This Row],[wiek]]</f>
        <v>8238976</v>
      </c>
      <c r="K2389" s="1">
        <f>Table1[[#This Row],[m_miasto]]+Table1[[#This Row],[m_wies]]-Table1[[#This Row],[k_miasto]]-Table1[[#This Row],[k_wies]]</f>
        <v>-14216</v>
      </c>
      <c r="L2389" s="1" cm="1">
        <f t="array" ref="L2389">_xlfn.IFS(A2388&lt;&gt;Table1[[#This Row],[rok]],0,AND(L2388=0, Table1[[#This Row],[Column1]]&lt;0),Table1[[#This Row],[wiek]]*Table1[[#This Row],[rok]],L2388&lt;&gt;0,L2388,L2388=0,L2388)</f>
        <v>111980</v>
      </c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x14ac:dyDescent="0.3">
      <c r="A2390">
        <v>2036</v>
      </c>
      <c r="B2390">
        <v>65</v>
      </c>
      <c r="C2390">
        <v>120338</v>
      </c>
      <c r="D2390">
        <v>135013</v>
      </c>
      <c r="E2390">
        <v>95781</v>
      </c>
      <c r="F2390">
        <v>98333</v>
      </c>
      <c r="G2390">
        <f>Table1[[#This Row],[m_miasto]]+Table1[[#This Row],[k_miasto]]+Table1[[#This Row],[m_wies]]+Table1[[#This Row],[k_wies]]</f>
        <v>449465</v>
      </c>
      <c r="H2390">
        <f>Table1[[#This Row],[m_miasto]]+Table1[[#This Row],[k_miasto]]</f>
        <v>255351</v>
      </c>
      <c r="I2390">
        <f>Table1[[#This Row],[m_wies]]+Table1[[#This Row],[k_wies]]</f>
        <v>194114</v>
      </c>
      <c r="J2390" s="1">
        <f>Table1[[#This Row],[m_miasto]]*Table1[[#This Row],[wiek]]</f>
        <v>7821970</v>
      </c>
      <c r="K2390" s="1">
        <f>Table1[[#This Row],[m_miasto]]+Table1[[#This Row],[m_wies]]-Table1[[#This Row],[k_miasto]]-Table1[[#This Row],[k_wies]]</f>
        <v>-17227</v>
      </c>
      <c r="L2390" s="1" cm="1">
        <f t="array" ref="L2390">_xlfn.IFS(A2389&lt;&gt;Table1[[#This Row],[rok]],0,AND(L2389=0, Table1[[#This Row],[Column1]]&lt;0),Table1[[#This Row],[wiek]]*Table1[[#This Row],[rok]],L2389&lt;&gt;0,L2389,L2389=0,L2389)</f>
        <v>111980</v>
      </c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x14ac:dyDescent="0.3">
      <c r="A2391">
        <v>2036</v>
      </c>
      <c r="B2391">
        <v>66</v>
      </c>
      <c r="C2391">
        <v>115318</v>
      </c>
      <c r="D2391">
        <v>130509</v>
      </c>
      <c r="E2391">
        <v>91782</v>
      </c>
      <c r="F2391">
        <v>93873</v>
      </c>
      <c r="G2391">
        <f>Table1[[#This Row],[m_miasto]]+Table1[[#This Row],[k_miasto]]+Table1[[#This Row],[m_wies]]+Table1[[#This Row],[k_wies]]</f>
        <v>431482</v>
      </c>
      <c r="H2391">
        <f>Table1[[#This Row],[m_miasto]]+Table1[[#This Row],[k_miasto]]</f>
        <v>245827</v>
      </c>
      <c r="I2391">
        <f>Table1[[#This Row],[m_wies]]+Table1[[#This Row],[k_wies]]</f>
        <v>185655</v>
      </c>
      <c r="J2391" s="1">
        <f>Table1[[#This Row],[m_miasto]]*Table1[[#This Row],[wiek]]</f>
        <v>7610988</v>
      </c>
      <c r="K2391" s="1">
        <f>Table1[[#This Row],[m_miasto]]+Table1[[#This Row],[m_wies]]-Table1[[#This Row],[k_miasto]]-Table1[[#This Row],[k_wies]]</f>
        <v>-17282</v>
      </c>
      <c r="L2391" s="1" cm="1">
        <f t="array" ref="L2391">_xlfn.IFS(A2390&lt;&gt;Table1[[#This Row],[rok]],0,AND(L2390=0, Table1[[#This Row],[Column1]]&lt;0),Table1[[#This Row],[wiek]]*Table1[[#This Row],[rok]],L2390&lt;&gt;0,L2390,L2390=0,L2390)</f>
        <v>111980</v>
      </c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x14ac:dyDescent="0.3">
      <c r="A2392">
        <v>2036</v>
      </c>
      <c r="B2392">
        <v>67</v>
      </c>
      <c r="C2392">
        <v>108021</v>
      </c>
      <c r="D2392">
        <v>124564</v>
      </c>
      <c r="E2392">
        <v>87425</v>
      </c>
      <c r="F2392">
        <v>91157</v>
      </c>
      <c r="G2392">
        <f>Table1[[#This Row],[m_miasto]]+Table1[[#This Row],[k_miasto]]+Table1[[#This Row],[m_wies]]+Table1[[#This Row],[k_wies]]</f>
        <v>411167</v>
      </c>
      <c r="H2392">
        <f>Table1[[#This Row],[m_miasto]]+Table1[[#This Row],[k_miasto]]</f>
        <v>232585</v>
      </c>
      <c r="I2392">
        <f>Table1[[#This Row],[m_wies]]+Table1[[#This Row],[k_wies]]</f>
        <v>178582</v>
      </c>
      <c r="J2392" s="1">
        <f>Table1[[#This Row],[m_miasto]]*Table1[[#This Row],[wiek]]</f>
        <v>7237407</v>
      </c>
      <c r="K2392" s="1">
        <f>Table1[[#This Row],[m_miasto]]+Table1[[#This Row],[m_wies]]-Table1[[#This Row],[k_miasto]]-Table1[[#This Row],[k_wies]]</f>
        <v>-20275</v>
      </c>
      <c r="L2392" s="1" cm="1">
        <f t="array" ref="L2392">_xlfn.IFS(A2391&lt;&gt;Table1[[#This Row],[rok]],0,AND(L2391=0, Table1[[#This Row],[Column1]]&lt;0),Table1[[#This Row],[wiek]]*Table1[[#This Row],[rok]],L2391&lt;&gt;0,L2391,L2391=0,L2391)</f>
        <v>111980</v>
      </c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x14ac:dyDescent="0.3">
      <c r="A2393">
        <v>2036</v>
      </c>
      <c r="B2393">
        <v>68</v>
      </c>
      <c r="C2393">
        <v>104007</v>
      </c>
      <c r="D2393">
        <v>121744</v>
      </c>
      <c r="E2393">
        <v>84721</v>
      </c>
      <c r="F2393">
        <v>88746</v>
      </c>
      <c r="G2393">
        <f>Table1[[#This Row],[m_miasto]]+Table1[[#This Row],[k_miasto]]+Table1[[#This Row],[m_wies]]+Table1[[#This Row],[k_wies]]</f>
        <v>399218</v>
      </c>
      <c r="H2393">
        <f>Table1[[#This Row],[m_miasto]]+Table1[[#This Row],[k_miasto]]</f>
        <v>225751</v>
      </c>
      <c r="I2393">
        <f>Table1[[#This Row],[m_wies]]+Table1[[#This Row],[k_wies]]</f>
        <v>173467</v>
      </c>
      <c r="J2393" s="1">
        <f>Table1[[#This Row],[m_miasto]]*Table1[[#This Row],[wiek]]</f>
        <v>7072476</v>
      </c>
      <c r="K2393" s="1">
        <f>Table1[[#This Row],[m_miasto]]+Table1[[#This Row],[m_wies]]-Table1[[#This Row],[k_miasto]]-Table1[[#This Row],[k_wies]]</f>
        <v>-21762</v>
      </c>
      <c r="L2393" s="1" cm="1">
        <f t="array" ref="L2393">_xlfn.IFS(A2392&lt;&gt;Table1[[#This Row],[rok]],0,AND(L2392=0, Table1[[#This Row],[Column1]]&lt;0),Table1[[#This Row],[wiek]]*Table1[[#This Row],[rok]],L2392&lt;&gt;0,L2392,L2392=0,L2392)</f>
        <v>111980</v>
      </c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x14ac:dyDescent="0.3">
      <c r="A2394">
        <v>2036</v>
      </c>
      <c r="B2394">
        <v>69</v>
      </c>
      <c r="C2394">
        <v>100364</v>
      </c>
      <c r="D2394">
        <v>120120</v>
      </c>
      <c r="E2394">
        <v>82688</v>
      </c>
      <c r="F2394">
        <v>87060</v>
      </c>
      <c r="G2394">
        <f>Table1[[#This Row],[m_miasto]]+Table1[[#This Row],[k_miasto]]+Table1[[#This Row],[m_wies]]+Table1[[#This Row],[k_wies]]</f>
        <v>390232</v>
      </c>
      <c r="H2394">
        <f>Table1[[#This Row],[m_miasto]]+Table1[[#This Row],[k_miasto]]</f>
        <v>220484</v>
      </c>
      <c r="I2394">
        <f>Table1[[#This Row],[m_wies]]+Table1[[#This Row],[k_wies]]</f>
        <v>169748</v>
      </c>
      <c r="J2394" s="1">
        <f>Table1[[#This Row],[m_miasto]]*Table1[[#This Row],[wiek]]</f>
        <v>6925116</v>
      </c>
      <c r="K2394" s="1">
        <f>Table1[[#This Row],[m_miasto]]+Table1[[#This Row],[m_wies]]-Table1[[#This Row],[k_miasto]]-Table1[[#This Row],[k_wies]]</f>
        <v>-24128</v>
      </c>
      <c r="L2394" s="1" cm="1">
        <f t="array" ref="L2394">_xlfn.IFS(A2393&lt;&gt;Table1[[#This Row],[rok]],0,AND(L2393=0, Table1[[#This Row],[Column1]]&lt;0),Table1[[#This Row],[wiek]]*Table1[[#This Row],[rok]],L2393&lt;&gt;0,L2393,L2393=0,L2393)</f>
        <v>111980</v>
      </c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x14ac:dyDescent="0.3">
      <c r="A2395">
        <v>2036</v>
      </c>
      <c r="B2395">
        <v>70</v>
      </c>
      <c r="C2395">
        <v>99078</v>
      </c>
      <c r="D2395">
        <v>121215</v>
      </c>
      <c r="E2395">
        <v>80732</v>
      </c>
      <c r="F2395">
        <v>85652</v>
      </c>
      <c r="G2395">
        <f>Table1[[#This Row],[m_miasto]]+Table1[[#This Row],[k_miasto]]+Table1[[#This Row],[m_wies]]+Table1[[#This Row],[k_wies]]</f>
        <v>386677</v>
      </c>
      <c r="H2395">
        <f>Table1[[#This Row],[m_miasto]]+Table1[[#This Row],[k_miasto]]</f>
        <v>220293</v>
      </c>
      <c r="I2395">
        <f>Table1[[#This Row],[m_wies]]+Table1[[#This Row],[k_wies]]</f>
        <v>166384</v>
      </c>
      <c r="J2395" s="1">
        <f>Table1[[#This Row],[m_miasto]]*Table1[[#This Row],[wiek]]</f>
        <v>6935460</v>
      </c>
      <c r="K2395" s="1">
        <f>Table1[[#This Row],[m_miasto]]+Table1[[#This Row],[m_wies]]-Table1[[#This Row],[k_miasto]]-Table1[[#This Row],[k_wies]]</f>
        <v>-27057</v>
      </c>
      <c r="L2395" s="1" cm="1">
        <f t="array" ref="L2395">_xlfn.IFS(A2394&lt;&gt;Table1[[#This Row],[rok]],0,AND(L2394=0, Table1[[#This Row],[Column1]]&lt;0),Table1[[#This Row],[wiek]]*Table1[[#This Row],[rok]],L2394&lt;&gt;0,L2394,L2394=0,L2394)</f>
        <v>111980</v>
      </c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x14ac:dyDescent="0.3">
      <c r="A2396">
        <v>2036</v>
      </c>
      <c r="B2396">
        <v>71</v>
      </c>
      <c r="C2396">
        <v>97861</v>
      </c>
      <c r="D2396">
        <v>122161</v>
      </c>
      <c r="E2396">
        <v>79575</v>
      </c>
      <c r="F2396">
        <v>85281</v>
      </c>
      <c r="G2396">
        <f>Table1[[#This Row],[m_miasto]]+Table1[[#This Row],[k_miasto]]+Table1[[#This Row],[m_wies]]+Table1[[#This Row],[k_wies]]</f>
        <v>384878</v>
      </c>
      <c r="H2396">
        <f>Table1[[#This Row],[m_miasto]]+Table1[[#This Row],[k_miasto]]</f>
        <v>220022</v>
      </c>
      <c r="I2396">
        <f>Table1[[#This Row],[m_wies]]+Table1[[#This Row],[k_wies]]</f>
        <v>164856</v>
      </c>
      <c r="J2396" s="1">
        <f>Table1[[#This Row],[m_miasto]]*Table1[[#This Row],[wiek]]</f>
        <v>6948131</v>
      </c>
      <c r="K2396" s="1">
        <f>Table1[[#This Row],[m_miasto]]+Table1[[#This Row],[m_wies]]-Table1[[#This Row],[k_miasto]]-Table1[[#This Row],[k_wies]]</f>
        <v>-30006</v>
      </c>
      <c r="L2396" s="1" cm="1">
        <f t="array" ref="L2396">_xlfn.IFS(A2395&lt;&gt;Table1[[#This Row],[rok]],0,AND(L2395=0, Table1[[#This Row],[Column1]]&lt;0),Table1[[#This Row],[wiek]]*Table1[[#This Row],[rok]],L2395&lt;&gt;0,L2395,L2395=0,L2395)</f>
        <v>111980</v>
      </c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x14ac:dyDescent="0.3">
      <c r="A2397">
        <v>2036</v>
      </c>
      <c r="B2397">
        <v>72</v>
      </c>
      <c r="C2397">
        <v>98028</v>
      </c>
      <c r="D2397">
        <v>125245</v>
      </c>
      <c r="E2397">
        <v>78236</v>
      </c>
      <c r="F2397">
        <v>84746</v>
      </c>
      <c r="G2397">
        <f>Table1[[#This Row],[m_miasto]]+Table1[[#This Row],[k_miasto]]+Table1[[#This Row],[m_wies]]+Table1[[#This Row],[k_wies]]</f>
        <v>386255</v>
      </c>
      <c r="H2397">
        <f>Table1[[#This Row],[m_miasto]]+Table1[[#This Row],[k_miasto]]</f>
        <v>223273</v>
      </c>
      <c r="I2397">
        <f>Table1[[#This Row],[m_wies]]+Table1[[#This Row],[k_wies]]</f>
        <v>162982</v>
      </c>
      <c r="J2397" s="1">
        <f>Table1[[#This Row],[m_miasto]]*Table1[[#This Row],[wiek]]</f>
        <v>7058016</v>
      </c>
      <c r="K2397" s="1">
        <f>Table1[[#This Row],[m_miasto]]+Table1[[#This Row],[m_wies]]-Table1[[#This Row],[k_miasto]]-Table1[[#This Row],[k_wies]]</f>
        <v>-33727</v>
      </c>
      <c r="L2397" s="1" cm="1">
        <f t="array" ref="L2397">_xlfn.IFS(A2396&lt;&gt;Table1[[#This Row],[rok]],0,AND(L2396=0, Table1[[#This Row],[Column1]]&lt;0),Table1[[#This Row],[wiek]]*Table1[[#This Row],[rok]],L2396&lt;&gt;0,L2396,L2396=0,L2396)</f>
        <v>111980</v>
      </c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x14ac:dyDescent="0.3">
      <c r="A2398">
        <v>2036</v>
      </c>
      <c r="B2398">
        <v>73</v>
      </c>
      <c r="C2398">
        <v>97182</v>
      </c>
      <c r="D2398">
        <v>127458</v>
      </c>
      <c r="E2398">
        <v>76614</v>
      </c>
      <c r="F2398">
        <v>85149</v>
      </c>
      <c r="G2398">
        <f>Table1[[#This Row],[m_miasto]]+Table1[[#This Row],[k_miasto]]+Table1[[#This Row],[m_wies]]+Table1[[#This Row],[k_wies]]</f>
        <v>386403</v>
      </c>
      <c r="H2398">
        <f>Table1[[#This Row],[m_miasto]]+Table1[[#This Row],[k_miasto]]</f>
        <v>224640</v>
      </c>
      <c r="I2398">
        <f>Table1[[#This Row],[m_wies]]+Table1[[#This Row],[k_wies]]</f>
        <v>161763</v>
      </c>
      <c r="J2398" s="1">
        <f>Table1[[#This Row],[m_miasto]]*Table1[[#This Row],[wiek]]</f>
        <v>7094286</v>
      </c>
      <c r="K2398" s="1">
        <f>Table1[[#This Row],[m_miasto]]+Table1[[#This Row],[m_wies]]-Table1[[#This Row],[k_miasto]]-Table1[[#This Row],[k_wies]]</f>
        <v>-38811</v>
      </c>
      <c r="L2398" s="1" cm="1">
        <f t="array" ref="L2398">_xlfn.IFS(A2397&lt;&gt;Table1[[#This Row],[rok]],0,AND(L2397=0, Table1[[#This Row],[Column1]]&lt;0),Table1[[#This Row],[wiek]]*Table1[[#This Row],[rok]],L2397&lt;&gt;0,L2397,L2397=0,L2397)</f>
        <v>111980</v>
      </c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x14ac:dyDescent="0.3">
      <c r="A2399">
        <v>2036</v>
      </c>
      <c r="B2399">
        <v>74</v>
      </c>
      <c r="C2399">
        <v>95262</v>
      </c>
      <c r="D2399">
        <v>127960</v>
      </c>
      <c r="E2399">
        <v>74065</v>
      </c>
      <c r="F2399">
        <v>83604</v>
      </c>
      <c r="G2399">
        <f>Table1[[#This Row],[m_miasto]]+Table1[[#This Row],[k_miasto]]+Table1[[#This Row],[m_wies]]+Table1[[#This Row],[k_wies]]</f>
        <v>380891</v>
      </c>
      <c r="H2399">
        <f>Table1[[#This Row],[m_miasto]]+Table1[[#This Row],[k_miasto]]</f>
        <v>223222</v>
      </c>
      <c r="I2399">
        <f>Table1[[#This Row],[m_wies]]+Table1[[#This Row],[k_wies]]</f>
        <v>157669</v>
      </c>
      <c r="J2399" s="1">
        <f>Table1[[#This Row],[m_miasto]]*Table1[[#This Row],[wiek]]</f>
        <v>7049388</v>
      </c>
      <c r="K2399" s="1">
        <f>Table1[[#This Row],[m_miasto]]+Table1[[#This Row],[m_wies]]-Table1[[#This Row],[k_miasto]]-Table1[[#This Row],[k_wies]]</f>
        <v>-42237</v>
      </c>
      <c r="L2399" s="1" cm="1">
        <f t="array" ref="L2399">_xlfn.IFS(A2398&lt;&gt;Table1[[#This Row],[rok]],0,AND(L2398=0, Table1[[#This Row],[Column1]]&lt;0),Table1[[#This Row],[wiek]]*Table1[[#This Row],[rok]],L2398&lt;&gt;0,L2398,L2398=0,L2398)</f>
        <v>111980</v>
      </c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x14ac:dyDescent="0.3">
      <c r="A2400">
        <v>2036</v>
      </c>
      <c r="B2400">
        <v>75</v>
      </c>
      <c r="C2400">
        <v>95954</v>
      </c>
      <c r="D2400">
        <v>133145</v>
      </c>
      <c r="E2400">
        <v>72343</v>
      </c>
      <c r="F2400">
        <v>83610</v>
      </c>
      <c r="G2400">
        <f>Table1[[#This Row],[m_miasto]]+Table1[[#This Row],[k_miasto]]+Table1[[#This Row],[m_wies]]+Table1[[#This Row],[k_wies]]</f>
        <v>385052</v>
      </c>
      <c r="H2400">
        <f>Table1[[#This Row],[m_miasto]]+Table1[[#This Row],[k_miasto]]</f>
        <v>229099</v>
      </c>
      <c r="I2400">
        <f>Table1[[#This Row],[m_wies]]+Table1[[#This Row],[k_wies]]</f>
        <v>155953</v>
      </c>
      <c r="J2400" s="1">
        <f>Table1[[#This Row],[m_miasto]]*Table1[[#This Row],[wiek]]</f>
        <v>7196550</v>
      </c>
      <c r="K2400" s="1">
        <f>Table1[[#This Row],[m_miasto]]+Table1[[#This Row],[m_wies]]-Table1[[#This Row],[k_miasto]]-Table1[[#This Row],[k_wies]]</f>
        <v>-48458</v>
      </c>
      <c r="L2400" s="1" cm="1">
        <f t="array" ref="L2400">_xlfn.IFS(A2399&lt;&gt;Table1[[#This Row],[rok]],0,AND(L2399=0, Table1[[#This Row],[Column1]]&lt;0),Table1[[#This Row],[wiek]]*Table1[[#This Row],[rok]],L2399&lt;&gt;0,L2399,L2399=0,L2399)</f>
        <v>111980</v>
      </c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x14ac:dyDescent="0.3">
      <c r="A2401">
        <v>2036</v>
      </c>
      <c r="B2401">
        <v>76</v>
      </c>
      <c r="C2401">
        <v>97866</v>
      </c>
      <c r="D2401">
        <v>140956</v>
      </c>
      <c r="E2401">
        <v>71582</v>
      </c>
      <c r="F2401">
        <v>84914</v>
      </c>
      <c r="G2401">
        <f>Table1[[#This Row],[m_miasto]]+Table1[[#This Row],[k_miasto]]+Table1[[#This Row],[m_wies]]+Table1[[#This Row],[k_wies]]</f>
        <v>395318</v>
      </c>
      <c r="H2401">
        <f>Table1[[#This Row],[m_miasto]]+Table1[[#This Row],[k_miasto]]</f>
        <v>238822</v>
      </c>
      <c r="I2401">
        <f>Table1[[#This Row],[m_wies]]+Table1[[#This Row],[k_wies]]</f>
        <v>156496</v>
      </c>
      <c r="J2401" s="1">
        <f>Table1[[#This Row],[m_miasto]]*Table1[[#This Row],[wiek]]</f>
        <v>7437816</v>
      </c>
      <c r="K2401" s="1">
        <f>Table1[[#This Row],[m_miasto]]+Table1[[#This Row],[m_wies]]-Table1[[#This Row],[k_miasto]]-Table1[[#This Row],[k_wies]]</f>
        <v>-56422</v>
      </c>
      <c r="L2401" s="1" cm="1">
        <f t="array" ref="L2401">_xlfn.IFS(A2400&lt;&gt;Table1[[#This Row],[rok]],0,AND(L2400=0, Table1[[#This Row],[Column1]]&lt;0),Table1[[#This Row],[wiek]]*Table1[[#This Row],[rok]],L2400&lt;&gt;0,L2400,L2400=0,L2400)</f>
        <v>111980</v>
      </c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x14ac:dyDescent="0.3">
      <c r="A2402">
        <v>2036</v>
      </c>
      <c r="B2402">
        <v>77</v>
      </c>
      <c r="C2402">
        <v>100796</v>
      </c>
      <c r="D2402">
        <v>149383</v>
      </c>
      <c r="E2402">
        <v>70983</v>
      </c>
      <c r="F2402">
        <v>86323</v>
      </c>
      <c r="G2402">
        <f>Table1[[#This Row],[m_miasto]]+Table1[[#This Row],[k_miasto]]+Table1[[#This Row],[m_wies]]+Table1[[#This Row],[k_wies]]</f>
        <v>407485</v>
      </c>
      <c r="H2402">
        <f>Table1[[#This Row],[m_miasto]]+Table1[[#This Row],[k_miasto]]</f>
        <v>250179</v>
      </c>
      <c r="I2402">
        <f>Table1[[#This Row],[m_wies]]+Table1[[#This Row],[k_wies]]</f>
        <v>157306</v>
      </c>
      <c r="J2402" s="1">
        <f>Table1[[#This Row],[m_miasto]]*Table1[[#This Row],[wiek]]</f>
        <v>7761292</v>
      </c>
      <c r="K2402" s="1">
        <f>Table1[[#This Row],[m_miasto]]+Table1[[#This Row],[m_wies]]-Table1[[#This Row],[k_miasto]]-Table1[[#This Row],[k_wies]]</f>
        <v>-63927</v>
      </c>
      <c r="L2402" s="1" cm="1">
        <f t="array" ref="L2402">_xlfn.IFS(A2401&lt;&gt;Table1[[#This Row],[rok]],0,AND(L2401=0, Table1[[#This Row],[Column1]]&lt;0),Table1[[#This Row],[wiek]]*Table1[[#This Row],[rok]],L2401&lt;&gt;0,L2401,L2401=0,L2401)</f>
        <v>111980</v>
      </c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x14ac:dyDescent="0.3">
      <c r="A2403">
        <v>2036</v>
      </c>
      <c r="B2403">
        <v>78</v>
      </c>
      <c r="C2403">
        <v>101080</v>
      </c>
      <c r="D2403">
        <v>153657</v>
      </c>
      <c r="E2403">
        <v>66751</v>
      </c>
      <c r="F2403">
        <v>84576</v>
      </c>
      <c r="G2403">
        <f>Table1[[#This Row],[m_miasto]]+Table1[[#This Row],[k_miasto]]+Table1[[#This Row],[m_wies]]+Table1[[#This Row],[k_wies]]</f>
        <v>406064</v>
      </c>
      <c r="H2403">
        <f>Table1[[#This Row],[m_miasto]]+Table1[[#This Row],[k_miasto]]</f>
        <v>254737</v>
      </c>
      <c r="I2403">
        <f>Table1[[#This Row],[m_wies]]+Table1[[#This Row],[k_wies]]</f>
        <v>151327</v>
      </c>
      <c r="J2403" s="1">
        <f>Table1[[#This Row],[m_miasto]]*Table1[[#This Row],[wiek]]</f>
        <v>7884240</v>
      </c>
      <c r="K2403" s="1">
        <f>Table1[[#This Row],[m_miasto]]+Table1[[#This Row],[m_wies]]-Table1[[#This Row],[k_miasto]]-Table1[[#This Row],[k_wies]]</f>
        <v>-70402</v>
      </c>
      <c r="L2403" s="1" cm="1">
        <f t="array" ref="L2403">_xlfn.IFS(A2402&lt;&gt;Table1[[#This Row],[rok]],0,AND(L2402=0, Table1[[#This Row],[Column1]]&lt;0),Table1[[#This Row],[wiek]]*Table1[[#This Row],[rok]],L2402&lt;&gt;0,L2402,L2402=0,L2402)</f>
        <v>111980</v>
      </c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x14ac:dyDescent="0.3">
      <c r="A2404">
        <v>2036</v>
      </c>
      <c r="B2404">
        <v>79</v>
      </c>
      <c r="C2404">
        <v>97701</v>
      </c>
      <c r="D2404">
        <v>154690</v>
      </c>
      <c r="E2404">
        <v>62162</v>
      </c>
      <c r="F2404">
        <v>81377</v>
      </c>
      <c r="G2404">
        <f>Table1[[#This Row],[m_miasto]]+Table1[[#This Row],[k_miasto]]+Table1[[#This Row],[m_wies]]+Table1[[#This Row],[k_wies]]</f>
        <v>395930</v>
      </c>
      <c r="H2404">
        <f>Table1[[#This Row],[m_miasto]]+Table1[[#This Row],[k_miasto]]</f>
        <v>252391</v>
      </c>
      <c r="I2404">
        <f>Table1[[#This Row],[m_wies]]+Table1[[#This Row],[k_wies]]</f>
        <v>143539</v>
      </c>
      <c r="J2404" s="1">
        <f>Table1[[#This Row],[m_miasto]]*Table1[[#This Row],[wiek]]</f>
        <v>7718379</v>
      </c>
      <c r="K2404" s="1">
        <f>Table1[[#This Row],[m_miasto]]+Table1[[#This Row],[m_wies]]-Table1[[#This Row],[k_miasto]]-Table1[[#This Row],[k_wies]]</f>
        <v>-76204</v>
      </c>
      <c r="L2404" s="1" cm="1">
        <f t="array" ref="L2404">_xlfn.IFS(A2403&lt;&gt;Table1[[#This Row],[rok]],0,AND(L2403=0, Table1[[#This Row],[Column1]]&lt;0),Table1[[#This Row],[wiek]]*Table1[[#This Row],[rok]],L2403&lt;&gt;0,L2403,L2403=0,L2403)</f>
        <v>111980</v>
      </c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x14ac:dyDescent="0.3">
      <c r="A2405">
        <v>2036</v>
      </c>
      <c r="B2405">
        <v>80</v>
      </c>
      <c r="C2405">
        <v>91908</v>
      </c>
      <c r="D2405">
        <v>149853</v>
      </c>
      <c r="E2405">
        <v>55926</v>
      </c>
      <c r="F2405">
        <v>76309</v>
      </c>
      <c r="G2405">
        <f>Table1[[#This Row],[m_miasto]]+Table1[[#This Row],[k_miasto]]+Table1[[#This Row],[m_wies]]+Table1[[#This Row],[k_wies]]</f>
        <v>373996</v>
      </c>
      <c r="H2405">
        <f>Table1[[#This Row],[m_miasto]]+Table1[[#This Row],[k_miasto]]</f>
        <v>241761</v>
      </c>
      <c r="I2405">
        <f>Table1[[#This Row],[m_wies]]+Table1[[#This Row],[k_wies]]</f>
        <v>132235</v>
      </c>
      <c r="J2405" s="1">
        <f>Table1[[#This Row],[m_miasto]]*Table1[[#This Row],[wiek]]</f>
        <v>7352640</v>
      </c>
      <c r="K2405" s="1">
        <f>Table1[[#This Row],[m_miasto]]+Table1[[#This Row],[m_wies]]-Table1[[#This Row],[k_miasto]]-Table1[[#This Row],[k_wies]]</f>
        <v>-78328</v>
      </c>
      <c r="L2405" s="1" cm="1">
        <f t="array" ref="L2405">_xlfn.IFS(A2404&lt;&gt;Table1[[#This Row],[rok]],0,AND(L2404=0, Table1[[#This Row],[Column1]]&lt;0),Table1[[#This Row],[wiek]]*Table1[[#This Row],[rok]],L2404&lt;&gt;0,L2404,L2404=0,L2404)</f>
        <v>111980</v>
      </c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x14ac:dyDescent="0.3">
      <c r="A2406">
        <v>2036</v>
      </c>
      <c r="B2406">
        <v>81</v>
      </c>
      <c r="C2406">
        <v>87330</v>
      </c>
      <c r="D2406">
        <v>147247</v>
      </c>
      <c r="E2406">
        <v>50797</v>
      </c>
      <c r="F2406">
        <v>72738</v>
      </c>
      <c r="G2406">
        <f>Table1[[#This Row],[m_miasto]]+Table1[[#This Row],[k_miasto]]+Table1[[#This Row],[m_wies]]+Table1[[#This Row],[k_wies]]</f>
        <v>358112</v>
      </c>
      <c r="H2406">
        <f>Table1[[#This Row],[m_miasto]]+Table1[[#This Row],[k_miasto]]</f>
        <v>234577</v>
      </c>
      <c r="I2406">
        <f>Table1[[#This Row],[m_wies]]+Table1[[#This Row],[k_wies]]</f>
        <v>123535</v>
      </c>
      <c r="J2406" s="1">
        <f>Table1[[#This Row],[m_miasto]]*Table1[[#This Row],[wiek]]</f>
        <v>7073730</v>
      </c>
      <c r="K2406" s="1">
        <f>Table1[[#This Row],[m_miasto]]+Table1[[#This Row],[m_wies]]-Table1[[#This Row],[k_miasto]]-Table1[[#This Row],[k_wies]]</f>
        <v>-81858</v>
      </c>
      <c r="L2406" s="1" cm="1">
        <f t="array" ref="L2406">_xlfn.IFS(A2405&lt;&gt;Table1[[#This Row],[rok]],0,AND(L2405=0, Table1[[#This Row],[Column1]]&lt;0),Table1[[#This Row],[wiek]]*Table1[[#This Row],[rok]],L2405&lt;&gt;0,L2405,L2405=0,L2405)</f>
        <v>111980</v>
      </c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x14ac:dyDescent="0.3">
      <c r="A2407">
        <v>2036</v>
      </c>
      <c r="B2407">
        <v>82</v>
      </c>
      <c r="C2407">
        <v>77786</v>
      </c>
      <c r="D2407">
        <v>137235</v>
      </c>
      <c r="E2407">
        <v>43587</v>
      </c>
      <c r="F2407">
        <v>65671</v>
      </c>
      <c r="G2407">
        <f>Table1[[#This Row],[m_miasto]]+Table1[[#This Row],[k_miasto]]+Table1[[#This Row],[m_wies]]+Table1[[#This Row],[k_wies]]</f>
        <v>324279</v>
      </c>
      <c r="H2407">
        <f>Table1[[#This Row],[m_miasto]]+Table1[[#This Row],[k_miasto]]</f>
        <v>215021</v>
      </c>
      <c r="I2407">
        <f>Table1[[#This Row],[m_wies]]+Table1[[#This Row],[k_wies]]</f>
        <v>109258</v>
      </c>
      <c r="J2407" s="1">
        <f>Table1[[#This Row],[m_miasto]]*Table1[[#This Row],[wiek]]</f>
        <v>6378452</v>
      </c>
      <c r="K2407" s="1">
        <f>Table1[[#This Row],[m_miasto]]+Table1[[#This Row],[m_wies]]-Table1[[#This Row],[k_miasto]]-Table1[[#This Row],[k_wies]]</f>
        <v>-81533</v>
      </c>
      <c r="L2407" s="1" cm="1">
        <f t="array" ref="L2407">_xlfn.IFS(A2406&lt;&gt;Table1[[#This Row],[rok]],0,AND(L2406=0, Table1[[#This Row],[Column1]]&lt;0),Table1[[#This Row],[wiek]]*Table1[[#This Row],[rok]],L2406&lt;&gt;0,L2406,L2406=0,L2406)</f>
        <v>111980</v>
      </c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x14ac:dyDescent="0.3">
      <c r="A2408">
        <v>2036</v>
      </c>
      <c r="B2408">
        <v>83</v>
      </c>
      <c r="C2408">
        <v>70633</v>
      </c>
      <c r="D2408">
        <v>130214</v>
      </c>
      <c r="E2408">
        <v>38551</v>
      </c>
      <c r="F2408">
        <v>61417</v>
      </c>
      <c r="G2408">
        <f>Table1[[#This Row],[m_miasto]]+Table1[[#This Row],[k_miasto]]+Table1[[#This Row],[m_wies]]+Table1[[#This Row],[k_wies]]</f>
        <v>300815</v>
      </c>
      <c r="H2408">
        <f>Table1[[#This Row],[m_miasto]]+Table1[[#This Row],[k_miasto]]</f>
        <v>200847</v>
      </c>
      <c r="I2408">
        <f>Table1[[#This Row],[m_wies]]+Table1[[#This Row],[k_wies]]</f>
        <v>99968</v>
      </c>
      <c r="J2408" s="1">
        <f>Table1[[#This Row],[m_miasto]]*Table1[[#This Row],[wiek]]</f>
        <v>5862539</v>
      </c>
      <c r="K2408" s="1">
        <f>Table1[[#This Row],[m_miasto]]+Table1[[#This Row],[m_wies]]-Table1[[#This Row],[k_miasto]]-Table1[[#This Row],[k_wies]]</f>
        <v>-82447</v>
      </c>
      <c r="L2408" s="1" cm="1">
        <f t="array" ref="L2408">_xlfn.IFS(A2407&lt;&gt;Table1[[#This Row],[rok]],0,AND(L2407=0, Table1[[#This Row],[Column1]]&lt;0),Table1[[#This Row],[wiek]]*Table1[[#This Row],[rok]],L2407&lt;&gt;0,L2407,L2407=0,L2407)</f>
        <v>111980</v>
      </c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x14ac:dyDescent="0.3">
      <c r="A2409">
        <v>2036</v>
      </c>
      <c r="B2409">
        <v>84</v>
      </c>
      <c r="C2409">
        <v>63037</v>
      </c>
      <c r="D2409">
        <v>121076</v>
      </c>
      <c r="E2409">
        <v>33401</v>
      </c>
      <c r="F2409">
        <v>56640</v>
      </c>
      <c r="G2409">
        <f>Table1[[#This Row],[m_miasto]]+Table1[[#This Row],[k_miasto]]+Table1[[#This Row],[m_wies]]+Table1[[#This Row],[k_wies]]</f>
        <v>274154</v>
      </c>
      <c r="H2409">
        <f>Table1[[#This Row],[m_miasto]]+Table1[[#This Row],[k_miasto]]</f>
        <v>184113</v>
      </c>
      <c r="I2409">
        <f>Table1[[#This Row],[m_wies]]+Table1[[#This Row],[k_wies]]</f>
        <v>90041</v>
      </c>
      <c r="J2409" s="1">
        <f>Table1[[#This Row],[m_miasto]]*Table1[[#This Row],[wiek]]</f>
        <v>5295108</v>
      </c>
      <c r="K2409" s="1">
        <f>Table1[[#This Row],[m_miasto]]+Table1[[#This Row],[m_wies]]-Table1[[#This Row],[k_miasto]]-Table1[[#This Row],[k_wies]]</f>
        <v>-81278</v>
      </c>
      <c r="L2409" s="1" cm="1">
        <f t="array" ref="L2409">_xlfn.IFS(A2408&lt;&gt;Table1[[#This Row],[rok]],0,AND(L2408=0, Table1[[#This Row],[Column1]]&lt;0),Table1[[#This Row],[wiek]]*Table1[[#This Row],[rok]],L2408&lt;&gt;0,L2408,L2408=0,L2408)</f>
        <v>111980</v>
      </c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x14ac:dyDescent="0.3">
      <c r="A2410">
        <v>2036</v>
      </c>
      <c r="B2410">
        <v>85</v>
      </c>
      <c r="C2410">
        <v>55639</v>
      </c>
      <c r="D2410">
        <v>111877</v>
      </c>
      <c r="E2410">
        <v>28346</v>
      </c>
      <c r="F2410">
        <v>52026</v>
      </c>
      <c r="G2410">
        <f>Table1[[#This Row],[m_miasto]]+Table1[[#This Row],[k_miasto]]+Table1[[#This Row],[m_wies]]+Table1[[#This Row],[k_wies]]</f>
        <v>247888</v>
      </c>
      <c r="H2410">
        <f>Table1[[#This Row],[m_miasto]]+Table1[[#This Row],[k_miasto]]</f>
        <v>167516</v>
      </c>
      <c r="I2410">
        <f>Table1[[#This Row],[m_wies]]+Table1[[#This Row],[k_wies]]</f>
        <v>80372</v>
      </c>
      <c r="J2410" s="1">
        <f>Table1[[#This Row],[m_miasto]]*Table1[[#This Row],[wiek]]</f>
        <v>4729315</v>
      </c>
      <c r="K2410" s="1">
        <f>Table1[[#This Row],[m_miasto]]+Table1[[#This Row],[m_wies]]-Table1[[#This Row],[k_miasto]]-Table1[[#This Row],[k_wies]]</f>
        <v>-79918</v>
      </c>
      <c r="L2410" s="1" cm="1">
        <f t="array" ref="L2410">_xlfn.IFS(A2409&lt;&gt;Table1[[#This Row],[rok]],0,AND(L2409=0, Table1[[#This Row],[Column1]]&lt;0),Table1[[#This Row],[wiek]]*Table1[[#This Row],[rok]],L2409&lt;&gt;0,L2409,L2409=0,L2409)</f>
        <v>111980</v>
      </c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x14ac:dyDescent="0.3">
      <c r="A2411">
        <v>2036</v>
      </c>
      <c r="B2411">
        <v>86</v>
      </c>
      <c r="C2411">
        <v>47288</v>
      </c>
      <c r="D2411">
        <v>98089</v>
      </c>
      <c r="E2411">
        <v>23497</v>
      </c>
      <c r="F2411">
        <v>45783</v>
      </c>
      <c r="G2411">
        <f>Table1[[#This Row],[m_miasto]]+Table1[[#This Row],[k_miasto]]+Table1[[#This Row],[m_wies]]+Table1[[#This Row],[k_wies]]</f>
        <v>214657</v>
      </c>
      <c r="H2411">
        <f>Table1[[#This Row],[m_miasto]]+Table1[[#This Row],[k_miasto]]</f>
        <v>145377</v>
      </c>
      <c r="I2411">
        <f>Table1[[#This Row],[m_wies]]+Table1[[#This Row],[k_wies]]</f>
        <v>69280</v>
      </c>
      <c r="J2411" s="1">
        <f>Table1[[#This Row],[m_miasto]]*Table1[[#This Row],[wiek]]</f>
        <v>4066768</v>
      </c>
      <c r="K2411" s="1">
        <f>Table1[[#This Row],[m_miasto]]+Table1[[#This Row],[m_wies]]-Table1[[#This Row],[k_miasto]]-Table1[[#This Row],[k_wies]]</f>
        <v>-73087</v>
      </c>
      <c r="L2411" s="1" cm="1">
        <f t="array" ref="L2411">_xlfn.IFS(A2410&lt;&gt;Table1[[#This Row],[rok]],0,AND(L2410=0, Table1[[#This Row],[Column1]]&lt;0),Table1[[#This Row],[wiek]]*Table1[[#This Row],[rok]],L2410&lt;&gt;0,L2410,L2410=0,L2410)</f>
        <v>111980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x14ac:dyDescent="0.3">
      <c r="A2412">
        <v>2036</v>
      </c>
      <c r="B2412">
        <v>87</v>
      </c>
      <c r="C2412">
        <v>39705</v>
      </c>
      <c r="D2412">
        <v>86503</v>
      </c>
      <c r="E2412">
        <v>18970</v>
      </c>
      <c r="F2412">
        <v>39887</v>
      </c>
      <c r="G2412">
        <f>Table1[[#This Row],[m_miasto]]+Table1[[#This Row],[k_miasto]]+Table1[[#This Row],[m_wies]]+Table1[[#This Row],[k_wies]]</f>
        <v>185065</v>
      </c>
      <c r="H2412">
        <f>Table1[[#This Row],[m_miasto]]+Table1[[#This Row],[k_miasto]]</f>
        <v>126208</v>
      </c>
      <c r="I2412">
        <f>Table1[[#This Row],[m_wies]]+Table1[[#This Row],[k_wies]]</f>
        <v>58857</v>
      </c>
      <c r="J2412" s="1">
        <f>Table1[[#This Row],[m_miasto]]*Table1[[#This Row],[wiek]]</f>
        <v>3454335</v>
      </c>
      <c r="K2412" s="1">
        <f>Table1[[#This Row],[m_miasto]]+Table1[[#This Row],[m_wies]]-Table1[[#This Row],[k_miasto]]-Table1[[#This Row],[k_wies]]</f>
        <v>-67715</v>
      </c>
      <c r="L2412" s="1" cm="1">
        <f t="array" ref="L2412">_xlfn.IFS(A2411&lt;&gt;Table1[[#This Row],[rok]],0,AND(L2411=0, Table1[[#This Row],[Column1]]&lt;0),Table1[[#This Row],[wiek]]*Table1[[#This Row],[rok]],L2411&lt;&gt;0,L2411,L2411=0,L2411)</f>
        <v>111980</v>
      </c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x14ac:dyDescent="0.3">
      <c r="A2413">
        <v>2036</v>
      </c>
      <c r="B2413">
        <v>88</v>
      </c>
      <c r="C2413">
        <v>33421</v>
      </c>
      <c r="D2413">
        <v>75865</v>
      </c>
      <c r="E2413">
        <v>15658</v>
      </c>
      <c r="F2413">
        <v>34877</v>
      </c>
      <c r="G2413">
        <f>Table1[[#This Row],[m_miasto]]+Table1[[#This Row],[k_miasto]]+Table1[[#This Row],[m_wies]]+Table1[[#This Row],[k_wies]]</f>
        <v>159821</v>
      </c>
      <c r="H2413">
        <f>Table1[[#This Row],[m_miasto]]+Table1[[#This Row],[k_miasto]]</f>
        <v>109286</v>
      </c>
      <c r="I2413">
        <f>Table1[[#This Row],[m_wies]]+Table1[[#This Row],[k_wies]]</f>
        <v>50535</v>
      </c>
      <c r="J2413" s="1">
        <f>Table1[[#This Row],[m_miasto]]*Table1[[#This Row],[wiek]]</f>
        <v>2941048</v>
      </c>
      <c r="K2413" s="1">
        <f>Table1[[#This Row],[m_miasto]]+Table1[[#This Row],[m_wies]]-Table1[[#This Row],[k_miasto]]-Table1[[#This Row],[k_wies]]</f>
        <v>-61663</v>
      </c>
      <c r="L2413" s="1" cm="1">
        <f t="array" ref="L2413">_xlfn.IFS(A2412&lt;&gt;Table1[[#This Row],[rok]],0,AND(L2412=0, Table1[[#This Row],[Column1]]&lt;0),Table1[[#This Row],[wiek]]*Table1[[#This Row],[rok]],L2412&lt;&gt;0,L2412,L2412=0,L2412)</f>
        <v>111980</v>
      </c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x14ac:dyDescent="0.3">
      <c r="A2414">
        <v>2036</v>
      </c>
      <c r="B2414">
        <v>89</v>
      </c>
      <c r="C2414">
        <v>26740</v>
      </c>
      <c r="D2414">
        <v>63818</v>
      </c>
      <c r="E2414">
        <v>11983</v>
      </c>
      <c r="F2414">
        <v>28909</v>
      </c>
      <c r="G2414">
        <f>Table1[[#This Row],[m_miasto]]+Table1[[#This Row],[k_miasto]]+Table1[[#This Row],[m_wies]]+Table1[[#This Row],[k_wies]]</f>
        <v>131450</v>
      </c>
      <c r="H2414">
        <f>Table1[[#This Row],[m_miasto]]+Table1[[#This Row],[k_miasto]]</f>
        <v>90558</v>
      </c>
      <c r="I2414">
        <f>Table1[[#This Row],[m_wies]]+Table1[[#This Row],[k_wies]]</f>
        <v>40892</v>
      </c>
      <c r="J2414" s="1">
        <f>Table1[[#This Row],[m_miasto]]*Table1[[#This Row],[wiek]]</f>
        <v>2379860</v>
      </c>
      <c r="K2414" s="1">
        <f>Table1[[#This Row],[m_miasto]]+Table1[[#This Row],[m_wies]]-Table1[[#This Row],[k_miasto]]-Table1[[#This Row],[k_wies]]</f>
        <v>-54004</v>
      </c>
      <c r="L2414" s="1" cm="1">
        <f t="array" ref="L2414">_xlfn.IFS(A2413&lt;&gt;Table1[[#This Row],[rok]],0,AND(L2413=0, Table1[[#This Row],[Column1]]&lt;0),Table1[[#This Row],[wiek]]*Table1[[#This Row],[rok]],L2413&lt;&gt;0,L2413,L2413=0,L2413)</f>
        <v>111980</v>
      </c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x14ac:dyDescent="0.3">
      <c r="A2415">
        <v>2036</v>
      </c>
      <c r="B2415">
        <v>90</v>
      </c>
      <c r="C2415">
        <v>20479</v>
      </c>
      <c r="D2415">
        <v>51565</v>
      </c>
      <c r="E2415">
        <v>8822</v>
      </c>
      <c r="F2415">
        <v>23249</v>
      </c>
      <c r="G2415">
        <f>Table1[[#This Row],[m_miasto]]+Table1[[#This Row],[k_miasto]]+Table1[[#This Row],[m_wies]]+Table1[[#This Row],[k_wies]]</f>
        <v>104115</v>
      </c>
      <c r="H2415">
        <f>Table1[[#This Row],[m_miasto]]+Table1[[#This Row],[k_miasto]]</f>
        <v>72044</v>
      </c>
      <c r="I2415">
        <f>Table1[[#This Row],[m_wies]]+Table1[[#This Row],[k_wies]]</f>
        <v>32071</v>
      </c>
      <c r="J2415" s="1">
        <f>Table1[[#This Row],[m_miasto]]*Table1[[#This Row],[wiek]]</f>
        <v>1843110</v>
      </c>
      <c r="K2415" s="1">
        <f>Table1[[#This Row],[m_miasto]]+Table1[[#This Row],[m_wies]]-Table1[[#This Row],[k_miasto]]-Table1[[#This Row],[k_wies]]</f>
        <v>-45513</v>
      </c>
      <c r="L2415" s="1" cm="1">
        <f t="array" ref="L2415">_xlfn.IFS(A2414&lt;&gt;Table1[[#This Row],[rok]],0,AND(L2414=0, Table1[[#This Row],[Column1]]&lt;0),Table1[[#This Row],[wiek]]*Table1[[#This Row],[rok]],L2414&lt;&gt;0,L2414,L2414=0,L2414)</f>
        <v>111980</v>
      </c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x14ac:dyDescent="0.3">
      <c r="A2416">
        <v>2036</v>
      </c>
      <c r="B2416">
        <v>91</v>
      </c>
      <c r="C2416">
        <v>12054</v>
      </c>
      <c r="D2416">
        <v>32014</v>
      </c>
      <c r="E2416">
        <v>5282</v>
      </c>
      <c r="F2416">
        <v>15244</v>
      </c>
      <c r="G2416">
        <f>Table1[[#This Row],[m_miasto]]+Table1[[#This Row],[k_miasto]]+Table1[[#This Row],[m_wies]]+Table1[[#This Row],[k_wies]]</f>
        <v>64594</v>
      </c>
      <c r="H2416">
        <f>Table1[[#This Row],[m_miasto]]+Table1[[#This Row],[k_miasto]]</f>
        <v>44068</v>
      </c>
      <c r="I2416">
        <f>Table1[[#This Row],[m_wies]]+Table1[[#This Row],[k_wies]]</f>
        <v>20526</v>
      </c>
      <c r="J2416" s="1">
        <f>Table1[[#This Row],[m_miasto]]*Table1[[#This Row],[wiek]]</f>
        <v>1096914</v>
      </c>
      <c r="K2416" s="1">
        <f>Table1[[#This Row],[m_miasto]]+Table1[[#This Row],[m_wies]]-Table1[[#This Row],[k_miasto]]-Table1[[#This Row],[k_wies]]</f>
        <v>-29922</v>
      </c>
      <c r="L2416" s="1" cm="1">
        <f t="array" ref="L2416">_xlfn.IFS(A2415&lt;&gt;Table1[[#This Row],[rok]],0,AND(L2415=0, Table1[[#This Row],[Column1]]&lt;0),Table1[[#This Row],[wiek]]*Table1[[#This Row],[rok]],L2415&lt;&gt;0,L2415,L2415=0,L2415)</f>
        <v>111980</v>
      </c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x14ac:dyDescent="0.3">
      <c r="A2417">
        <v>2036</v>
      </c>
      <c r="B2417">
        <v>92</v>
      </c>
      <c r="C2417">
        <v>9680</v>
      </c>
      <c r="D2417">
        <v>27352</v>
      </c>
      <c r="E2417">
        <v>4181</v>
      </c>
      <c r="F2417">
        <v>13043</v>
      </c>
      <c r="G2417">
        <f>Table1[[#This Row],[m_miasto]]+Table1[[#This Row],[k_miasto]]+Table1[[#This Row],[m_wies]]+Table1[[#This Row],[k_wies]]</f>
        <v>54256</v>
      </c>
      <c r="H2417">
        <f>Table1[[#This Row],[m_miasto]]+Table1[[#This Row],[k_miasto]]</f>
        <v>37032</v>
      </c>
      <c r="I2417">
        <f>Table1[[#This Row],[m_wies]]+Table1[[#This Row],[k_wies]]</f>
        <v>17224</v>
      </c>
      <c r="J2417" s="1">
        <f>Table1[[#This Row],[m_miasto]]*Table1[[#This Row],[wiek]]</f>
        <v>890560</v>
      </c>
      <c r="K2417" s="1">
        <f>Table1[[#This Row],[m_miasto]]+Table1[[#This Row],[m_wies]]-Table1[[#This Row],[k_miasto]]-Table1[[#This Row],[k_wies]]</f>
        <v>-26534</v>
      </c>
      <c r="L2417" s="1" cm="1">
        <f t="array" ref="L2417">_xlfn.IFS(A2416&lt;&gt;Table1[[#This Row],[rok]],0,AND(L2416=0, Table1[[#This Row],[Column1]]&lt;0),Table1[[#This Row],[wiek]]*Table1[[#This Row],[rok]],L2416&lt;&gt;0,L2416,L2416=0,L2416)</f>
        <v>111980</v>
      </c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x14ac:dyDescent="0.3">
      <c r="A2418">
        <v>2036</v>
      </c>
      <c r="B2418">
        <v>93</v>
      </c>
      <c r="C2418">
        <v>7558</v>
      </c>
      <c r="D2418">
        <v>22383</v>
      </c>
      <c r="E2418">
        <v>3179</v>
      </c>
      <c r="F2418">
        <v>10721</v>
      </c>
      <c r="G2418">
        <f>Table1[[#This Row],[m_miasto]]+Table1[[#This Row],[k_miasto]]+Table1[[#This Row],[m_wies]]+Table1[[#This Row],[k_wies]]</f>
        <v>43841</v>
      </c>
      <c r="H2418">
        <f>Table1[[#This Row],[m_miasto]]+Table1[[#This Row],[k_miasto]]</f>
        <v>29941</v>
      </c>
      <c r="I2418">
        <f>Table1[[#This Row],[m_wies]]+Table1[[#This Row],[k_wies]]</f>
        <v>13900</v>
      </c>
      <c r="J2418" s="1">
        <f>Table1[[#This Row],[m_miasto]]*Table1[[#This Row],[wiek]]</f>
        <v>702894</v>
      </c>
      <c r="K2418" s="1">
        <f>Table1[[#This Row],[m_miasto]]+Table1[[#This Row],[m_wies]]-Table1[[#This Row],[k_miasto]]-Table1[[#This Row],[k_wies]]</f>
        <v>-22367</v>
      </c>
      <c r="L2418" s="1" cm="1">
        <f t="array" ref="L2418">_xlfn.IFS(A2417&lt;&gt;Table1[[#This Row],[rok]],0,AND(L2417=0, Table1[[#This Row],[Column1]]&lt;0),Table1[[#This Row],[wiek]]*Table1[[#This Row],[rok]],L2417&lt;&gt;0,L2417,L2417=0,L2417)</f>
        <v>111980</v>
      </c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x14ac:dyDescent="0.3">
      <c r="A2419">
        <v>2036</v>
      </c>
      <c r="B2419">
        <v>94</v>
      </c>
      <c r="C2419">
        <v>5772</v>
      </c>
      <c r="D2419">
        <v>18322</v>
      </c>
      <c r="E2419">
        <v>2397</v>
      </c>
      <c r="F2419">
        <v>8748</v>
      </c>
      <c r="G2419">
        <f>Table1[[#This Row],[m_miasto]]+Table1[[#This Row],[k_miasto]]+Table1[[#This Row],[m_wies]]+Table1[[#This Row],[k_wies]]</f>
        <v>35239</v>
      </c>
      <c r="H2419">
        <f>Table1[[#This Row],[m_miasto]]+Table1[[#This Row],[k_miasto]]</f>
        <v>24094</v>
      </c>
      <c r="I2419">
        <f>Table1[[#This Row],[m_wies]]+Table1[[#This Row],[k_wies]]</f>
        <v>11145</v>
      </c>
      <c r="J2419" s="1">
        <f>Table1[[#This Row],[m_miasto]]*Table1[[#This Row],[wiek]]</f>
        <v>542568</v>
      </c>
      <c r="K2419" s="1">
        <f>Table1[[#This Row],[m_miasto]]+Table1[[#This Row],[m_wies]]-Table1[[#This Row],[k_miasto]]-Table1[[#This Row],[k_wies]]</f>
        <v>-18901</v>
      </c>
      <c r="L2419" s="1" cm="1">
        <f t="array" ref="L2419">_xlfn.IFS(A2418&lt;&gt;Table1[[#This Row],[rok]],0,AND(L2418=0, Table1[[#This Row],[Column1]]&lt;0),Table1[[#This Row],[wiek]]*Table1[[#This Row],[rok]],L2418&lt;&gt;0,L2418,L2418=0,L2418)</f>
        <v>111980</v>
      </c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x14ac:dyDescent="0.3">
      <c r="A2420">
        <v>2036</v>
      </c>
      <c r="B2420">
        <v>95</v>
      </c>
      <c r="C2420">
        <v>4653</v>
      </c>
      <c r="D2420">
        <v>15935</v>
      </c>
      <c r="E2420">
        <v>1995</v>
      </c>
      <c r="F2420">
        <v>7651</v>
      </c>
      <c r="G2420">
        <f>Table1[[#This Row],[m_miasto]]+Table1[[#This Row],[k_miasto]]+Table1[[#This Row],[m_wies]]+Table1[[#This Row],[k_wies]]</f>
        <v>30234</v>
      </c>
      <c r="H2420">
        <f>Table1[[#This Row],[m_miasto]]+Table1[[#This Row],[k_miasto]]</f>
        <v>20588</v>
      </c>
      <c r="I2420">
        <f>Table1[[#This Row],[m_wies]]+Table1[[#This Row],[k_wies]]</f>
        <v>9646</v>
      </c>
      <c r="J2420" s="1">
        <f>Table1[[#This Row],[m_miasto]]*Table1[[#This Row],[wiek]]</f>
        <v>442035</v>
      </c>
      <c r="K2420" s="1">
        <f>Table1[[#This Row],[m_miasto]]+Table1[[#This Row],[m_wies]]-Table1[[#This Row],[k_miasto]]-Table1[[#This Row],[k_wies]]</f>
        <v>-16938</v>
      </c>
      <c r="L2420" s="1" cm="1">
        <f t="array" ref="L2420">_xlfn.IFS(A2419&lt;&gt;Table1[[#This Row],[rok]],0,AND(L2419=0, Table1[[#This Row],[Column1]]&lt;0),Table1[[#This Row],[wiek]]*Table1[[#This Row],[rok]],L2419&lt;&gt;0,L2419,L2419=0,L2419)</f>
        <v>111980</v>
      </c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x14ac:dyDescent="0.3">
      <c r="A2421">
        <v>2036</v>
      </c>
      <c r="B2421">
        <v>96</v>
      </c>
      <c r="C2421">
        <v>3598</v>
      </c>
      <c r="D2421">
        <v>13226</v>
      </c>
      <c r="E2421">
        <v>1546</v>
      </c>
      <c r="F2421">
        <v>6530</v>
      </c>
      <c r="G2421">
        <f>Table1[[#This Row],[m_miasto]]+Table1[[#This Row],[k_miasto]]+Table1[[#This Row],[m_wies]]+Table1[[#This Row],[k_wies]]</f>
        <v>24900</v>
      </c>
      <c r="H2421">
        <f>Table1[[#This Row],[m_miasto]]+Table1[[#This Row],[k_miasto]]</f>
        <v>16824</v>
      </c>
      <c r="I2421">
        <f>Table1[[#This Row],[m_wies]]+Table1[[#This Row],[k_wies]]</f>
        <v>8076</v>
      </c>
      <c r="J2421" s="1">
        <f>Table1[[#This Row],[m_miasto]]*Table1[[#This Row],[wiek]]</f>
        <v>345408</v>
      </c>
      <c r="K2421" s="1">
        <f>Table1[[#This Row],[m_miasto]]+Table1[[#This Row],[m_wies]]-Table1[[#This Row],[k_miasto]]-Table1[[#This Row],[k_wies]]</f>
        <v>-14612</v>
      </c>
      <c r="L2421" s="1" cm="1">
        <f t="array" ref="L2421">_xlfn.IFS(A2420&lt;&gt;Table1[[#This Row],[rok]],0,AND(L2420=0, Table1[[#This Row],[Column1]]&lt;0),Table1[[#This Row],[wiek]]*Table1[[#This Row],[rok]],L2420&lt;&gt;0,L2420,L2420=0,L2420)</f>
        <v>111980</v>
      </c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x14ac:dyDescent="0.3">
      <c r="A2422">
        <v>2036</v>
      </c>
      <c r="B2422">
        <v>97</v>
      </c>
      <c r="C2422">
        <v>2625</v>
      </c>
      <c r="D2422">
        <v>10349</v>
      </c>
      <c r="E2422">
        <v>1105</v>
      </c>
      <c r="F2422">
        <v>5123</v>
      </c>
      <c r="G2422">
        <f>Table1[[#This Row],[m_miasto]]+Table1[[#This Row],[k_miasto]]+Table1[[#This Row],[m_wies]]+Table1[[#This Row],[k_wies]]</f>
        <v>19202</v>
      </c>
      <c r="H2422">
        <f>Table1[[#This Row],[m_miasto]]+Table1[[#This Row],[k_miasto]]</f>
        <v>12974</v>
      </c>
      <c r="I2422">
        <f>Table1[[#This Row],[m_wies]]+Table1[[#This Row],[k_wies]]</f>
        <v>6228</v>
      </c>
      <c r="J2422" s="1">
        <f>Table1[[#This Row],[m_miasto]]*Table1[[#This Row],[wiek]]</f>
        <v>254625</v>
      </c>
      <c r="K2422" s="1">
        <f>Table1[[#This Row],[m_miasto]]+Table1[[#This Row],[m_wies]]-Table1[[#This Row],[k_miasto]]-Table1[[#This Row],[k_wies]]</f>
        <v>-11742</v>
      </c>
      <c r="L2422" s="1" cm="1">
        <f t="array" ref="L2422">_xlfn.IFS(A2421&lt;&gt;Table1[[#This Row],[rok]],0,AND(L2421=0, Table1[[#This Row],[Column1]]&lt;0),Table1[[#This Row],[wiek]]*Table1[[#This Row],[rok]],L2421&lt;&gt;0,L2421,L2421=0,L2421)</f>
        <v>111980</v>
      </c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x14ac:dyDescent="0.3">
      <c r="A2423">
        <v>2036</v>
      </c>
      <c r="B2423">
        <v>98</v>
      </c>
      <c r="C2423">
        <v>1847</v>
      </c>
      <c r="D2423">
        <v>7813</v>
      </c>
      <c r="E2423">
        <v>782</v>
      </c>
      <c r="F2423">
        <v>3899</v>
      </c>
      <c r="G2423">
        <f>Table1[[#This Row],[m_miasto]]+Table1[[#This Row],[k_miasto]]+Table1[[#This Row],[m_wies]]+Table1[[#This Row],[k_wies]]</f>
        <v>14341</v>
      </c>
      <c r="H2423">
        <f>Table1[[#This Row],[m_miasto]]+Table1[[#This Row],[k_miasto]]</f>
        <v>9660</v>
      </c>
      <c r="I2423">
        <f>Table1[[#This Row],[m_wies]]+Table1[[#This Row],[k_wies]]</f>
        <v>4681</v>
      </c>
      <c r="J2423" s="1">
        <f>Table1[[#This Row],[m_miasto]]*Table1[[#This Row],[wiek]]</f>
        <v>181006</v>
      </c>
      <c r="K2423" s="1">
        <f>Table1[[#This Row],[m_miasto]]+Table1[[#This Row],[m_wies]]-Table1[[#This Row],[k_miasto]]-Table1[[#This Row],[k_wies]]</f>
        <v>-9083</v>
      </c>
      <c r="L2423" s="1" cm="1">
        <f t="array" ref="L2423">_xlfn.IFS(A2422&lt;&gt;Table1[[#This Row],[rok]],0,AND(L2422=0, Table1[[#This Row],[Column1]]&lt;0),Table1[[#This Row],[wiek]]*Table1[[#This Row],[rok]],L2422&lt;&gt;0,L2422,L2422=0,L2422)</f>
        <v>111980</v>
      </c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x14ac:dyDescent="0.3">
      <c r="A2424">
        <v>2036</v>
      </c>
      <c r="B2424">
        <v>99</v>
      </c>
      <c r="C2424">
        <v>1287</v>
      </c>
      <c r="D2424">
        <v>5764</v>
      </c>
      <c r="E2424">
        <v>525</v>
      </c>
      <c r="F2424">
        <v>2849</v>
      </c>
      <c r="G2424">
        <f>Table1[[#This Row],[m_miasto]]+Table1[[#This Row],[k_miasto]]+Table1[[#This Row],[m_wies]]+Table1[[#This Row],[k_wies]]</f>
        <v>10425</v>
      </c>
      <c r="H2424">
        <f>Table1[[#This Row],[m_miasto]]+Table1[[#This Row],[k_miasto]]</f>
        <v>7051</v>
      </c>
      <c r="I2424">
        <f>Table1[[#This Row],[m_wies]]+Table1[[#This Row],[k_wies]]</f>
        <v>3374</v>
      </c>
      <c r="J2424" s="1">
        <f>Table1[[#This Row],[m_miasto]]*Table1[[#This Row],[wiek]]</f>
        <v>127413</v>
      </c>
      <c r="K2424" s="1">
        <f>Table1[[#This Row],[m_miasto]]+Table1[[#This Row],[m_wies]]-Table1[[#This Row],[k_miasto]]-Table1[[#This Row],[k_wies]]</f>
        <v>-6801</v>
      </c>
      <c r="L2424" s="1" cm="1">
        <f t="array" ref="L2424">_xlfn.IFS(A2423&lt;&gt;Table1[[#This Row],[rok]],0,AND(L2423=0, Table1[[#This Row],[Column1]]&lt;0),Table1[[#This Row],[wiek]]*Table1[[#This Row],[rok]],L2423&lt;&gt;0,L2423,L2423=0,L2423)</f>
        <v>111980</v>
      </c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x14ac:dyDescent="0.3">
      <c r="A2425">
        <v>2036</v>
      </c>
      <c r="B2425">
        <v>100</v>
      </c>
      <c r="C2425">
        <v>2318</v>
      </c>
      <c r="D2425">
        <v>12494</v>
      </c>
      <c r="E2425">
        <v>906</v>
      </c>
      <c r="F2425">
        <v>6279</v>
      </c>
      <c r="G2425">
        <f>Table1[[#This Row],[m_miasto]]+Table1[[#This Row],[k_miasto]]+Table1[[#This Row],[m_wies]]+Table1[[#This Row],[k_wies]]</f>
        <v>21997</v>
      </c>
      <c r="H2425">
        <f>Table1[[#This Row],[m_miasto]]+Table1[[#This Row],[k_miasto]]</f>
        <v>14812</v>
      </c>
      <c r="I2425">
        <f>Table1[[#This Row],[m_wies]]+Table1[[#This Row],[k_wies]]</f>
        <v>7185</v>
      </c>
      <c r="J2425" s="1">
        <f>Table1[[#This Row],[m_miasto]]*Table1[[#This Row],[wiek]]</f>
        <v>231800</v>
      </c>
      <c r="K2425" s="1">
        <f>Table1[[#This Row],[m_miasto]]+Table1[[#This Row],[m_wies]]-Table1[[#This Row],[k_miasto]]-Table1[[#This Row],[k_wies]]</f>
        <v>-15549</v>
      </c>
      <c r="L2425" s="1" cm="1">
        <f t="array" ref="L2425">_xlfn.IFS(A2424&lt;&gt;Table1[[#This Row],[rok]],0,AND(L2424=0, Table1[[#This Row],[Column1]]&lt;0),Table1[[#This Row],[wiek]]*Table1[[#This Row],[rok]],L2424&lt;&gt;0,L2424,L2424=0,L2424)</f>
        <v>111980</v>
      </c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x14ac:dyDescent="0.3">
      <c r="A2426">
        <v>2037</v>
      </c>
      <c r="B2426">
        <v>0</v>
      </c>
      <c r="C2426">
        <v>76835</v>
      </c>
      <c r="D2426">
        <v>72444</v>
      </c>
      <c r="E2426">
        <v>64658</v>
      </c>
      <c r="F2426">
        <v>60922</v>
      </c>
      <c r="G2426">
        <f>Table1[[#This Row],[m_miasto]]+Table1[[#This Row],[k_miasto]]+Table1[[#This Row],[m_wies]]+Table1[[#This Row],[k_wies]]</f>
        <v>274859</v>
      </c>
      <c r="H2426">
        <f>Table1[[#This Row],[m_miasto]]+Table1[[#This Row],[k_miasto]]</f>
        <v>149279</v>
      </c>
      <c r="I2426">
        <f>Table1[[#This Row],[m_wies]]+Table1[[#This Row],[k_wies]]</f>
        <v>125580</v>
      </c>
      <c r="J2426" s="1">
        <f>Table1[[#This Row],[m_miasto]]*Table1[[#This Row],[wiek]]</f>
        <v>0</v>
      </c>
      <c r="K2426" s="1">
        <f>Table1[[#This Row],[m_miasto]]+Table1[[#This Row],[m_wies]]-Table1[[#This Row],[k_miasto]]-Table1[[#This Row],[k_wies]]</f>
        <v>8127</v>
      </c>
      <c r="L2426" s="1" cm="1">
        <f t="array" ref="L2426">_xlfn.IFS(A2425&lt;&gt;Table1[[#This Row],[rok]],0,AND(L2425=0, Table1[[#This Row],[Column1]]&lt;0),Table1[[#This Row],[wiek]]*Table1[[#This Row],[rok]],L2425&lt;&gt;0,L2425,L2425=0,L2425)</f>
        <v>0</v>
      </c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x14ac:dyDescent="0.3">
      <c r="A2427">
        <v>2037</v>
      </c>
      <c r="B2427">
        <v>1</v>
      </c>
      <c r="C2427">
        <v>77322</v>
      </c>
      <c r="D2427">
        <v>72955</v>
      </c>
      <c r="E2427">
        <v>65181</v>
      </c>
      <c r="F2427">
        <v>61401</v>
      </c>
      <c r="G2427">
        <f>Table1[[#This Row],[m_miasto]]+Table1[[#This Row],[k_miasto]]+Table1[[#This Row],[m_wies]]+Table1[[#This Row],[k_wies]]</f>
        <v>276859</v>
      </c>
      <c r="H2427">
        <f>Table1[[#This Row],[m_miasto]]+Table1[[#This Row],[k_miasto]]</f>
        <v>150277</v>
      </c>
      <c r="I2427">
        <f>Table1[[#This Row],[m_wies]]+Table1[[#This Row],[k_wies]]</f>
        <v>126582</v>
      </c>
      <c r="J2427" s="1">
        <f>Table1[[#This Row],[m_miasto]]*Table1[[#This Row],[wiek]]</f>
        <v>77322</v>
      </c>
      <c r="K2427" s="1">
        <f>Table1[[#This Row],[m_miasto]]+Table1[[#This Row],[m_wies]]-Table1[[#This Row],[k_miasto]]-Table1[[#This Row],[k_wies]]</f>
        <v>8147</v>
      </c>
      <c r="L2427" s="1" cm="1">
        <f t="array" ref="L2427">_xlfn.IFS(A2426&lt;&gt;Table1[[#This Row],[rok]],0,AND(L2426=0, Table1[[#This Row],[Column1]]&lt;0),Table1[[#This Row],[wiek]]*Table1[[#This Row],[rok]],L2426&lt;&gt;0,L2426,L2426=0,L2426)</f>
        <v>0</v>
      </c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x14ac:dyDescent="0.3">
      <c r="A2428">
        <v>2037</v>
      </c>
      <c r="B2428">
        <v>2</v>
      </c>
      <c r="C2428">
        <v>77694</v>
      </c>
      <c r="D2428">
        <v>73353</v>
      </c>
      <c r="E2428">
        <v>65758</v>
      </c>
      <c r="F2428">
        <v>61921</v>
      </c>
      <c r="G2428">
        <f>Table1[[#This Row],[m_miasto]]+Table1[[#This Row],[k_miasto]]+Table1[[#This Row],[m_wies]]+Table1[[#This Row],[k_wies]]</f>
        <v>278726</v>
      </c>
      <c r="H2428">
        <f>Table1[[#This Row],[m_miasto]]+Table1[[#This Row],[k_miasto]]</f>
        <v>151047</v>
      </c>
      <c r="I2428">
        <f>Table1[[#This Row],[m_wies]]+Table1[[#This Row],[k_wies]]</f>
        <v>127679</v>
      </c>
      <c r="J2428" s="1">
        <f>Table1[[#This Row],[m_miasto]]*Table1[[#This Row],[wiek]]</f>
        <v>155388</v>
      </c>
      <c r="K2428" s="1">
        <f>Table1[[#This Row],[m_miasto]]+Table1[[#This Row],[m_wies]]-Table1[[#This Row],[k_miasto]]-Table1[[#This Row],[k_wies]]</f>
        <v>8178</v>
      </c>
      <c r="L2428" s="1" cm="1">
        <f t="array" ref="L2428">_xlfn.IFS(A2427&lt;&gt;Table1[[#This Row],[rok]],0,AND(L2427=0, Table1[[#This Row],[Column1]]&lt;0),Table1[[#This Row],[wiek]]*Table1[[#This Row],[rok]],L2427&lt;&gt;0,L2427,L2427=0,L2427)</f>
        <v>0</v>
      </c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x14ac:dyDescent="0.3">
      <c r="A2429">
        <v>2037</v>
      </c>
      <c r="B2429">
        <v>3</v>
      </c>
      <c r="C2429">
        <v>78015</v>
      </c>
      <c r="D2429">
        <v>73692</v>
      </c>
      <c r="E2429">
        <v>66389</v>
      </c>
      <c r="F2429">
        <v>62486</v>
      </c>
      <c r="G2429">
        <f>Table1[[#This Row],[m_miasto]]+Table1[[#This Row],[k_miasto]]+Table1[[#This Row],[m_wies]]+Table1[[#This Row],[k_wies]]</f>
        <v>280582</v>
      </c>
      <c r="H2429">
        <f>Table1[[#This Row],[m_miasto]]+Table1[[#This Row],[k_miasto]]</f>
        <v>151707</v>
      </c>
      <c r="I2429">
        <f>Table1[[#This Row],[m_wies]]+Table1[[#This Row],[k_wies]]</f>
        <v>128875</v>
      </c>
      <c r="J2429" s="1">
        <f>Table1[[#This Row],[m_miasto]]*Table1[[#This Row],[wiek]]</f>
        <v>234045</v>
      </c>
      <c r="K2429" s="1">
        <f>Table1[[#This Row],[m_miasto]]+Table1[[#This Row],[m_wies]]-Table1[[#This Row],[k_miasto]]-Table1[[#This Row],[k_wies]]</f>
        <v>8226</v>
      </c>
      <c r="L2429" s="1" cm="1">
        <f t="array" ref="L2429">_xlfn.IFS(A2428&lt;&gt;Table1[[#This Row],[rok]],0,AND(L2428=0, Table1[[#This Row],[Column1]]&lt;0),Table1[[#This Row],[wiek]]*Table1[[#This Row],[rok]],L2428&lt;&gt;0,L2428,L2428=0,L2428)</f>
        <v>0</v>
      </c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x14ac:dyDescent="0.3">
      <c r="A2430">
        <v>2037</v>
      </c>
      <c r="B2430">
        <v>4</v>
      </c>
      <c r="C2430">
        <v>78354</v>
      </c>
      <c r="D2430">
        <v>74044</v>
      </c>
      <c r="E2430">
        <v>67090</v>
      </c>
      <c r="F2430">
        <v>63114</v>
      </c>
      <c r="G2430">
        <f>Table1[[#This Row],[m_miasto]]+Table1[[#This Row],[k_miasto]]+Table1[[#This Row],[m_wies]]+Table1[[#This Row],[k_wies]]</f>
        <v>282602</v>
      </c>
      <c r="H2430">
        <f>Table1[[#This Row],[m_miasto]]+Table1[[#This Row],[k_miasto]]</f>
        <v>152398</v>
      </c>
      <c r="I2430">
        <f>Table1[[#This Row],[m_wies]]+Table1[[#This Row],[k_wies]]</f>
        <v>130204</v>
      </c>
      <c r="J2430" s="1">
        <f>Table1[[#This Row],[m_miasto]]*Table1[[#This Row],[wiek]]</f>
        <v>313416</v>
      </c>
      <c r="K2430" s="1">
        <f>Table1[[#This Row],[m_miasto]]+Table1[[#This Row],[m_wies]]-Table1[[#This Row],[k_miasto]]-Table1[[#This Row],[k_wies]]</f>
        <v>8286</v>
      </c>
      <c r="L2430" s="1" cm="1">
        <f t="array" ref="L2430">_xlfn.IFS(A2429&lt;&gt;Table1[[#This Row],[rok]],0,AND(L2429=0, Table1[[#This Row],[Column1]]&lt;0),Table1[[#This Row],[wiek]]*Table1[[#This Row],[rok]],L2429&lt;&gt;0,L2429,L2429=0,L2429)</f>
        <v>0</v>
      </c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x14ac:dyDescent="0.3">
      <c r="A2431">
        <v>2037</v>
      </c>
      <c r="B2431">
        <v>5</v>
      </c>
      <c r="C2431">
        <v>78772</v>
      </c>
      <c r="D2431">
        <v>74459</v>
      </c>
      <c r="E2431">
        <v>67874</v>
      </c>
      <c r="F2431">
        <v>63827</v>
      </c>
      <c r="G2431">
        <f>Table1[[#This Row],[m_miasto]]+Table1[[#This Row],[k_miasto]]+Table1[[#This Row],[m_wies]]+Table1[[#This Row],[k_wies]]</f>
        <v>284932</v>
      </c>
      <c r="H2431">
        <f>Table1[[#This Row],[m_miasto]]+Table1[[#This Row],[k_miasto]]</f>
        <v>153231</v>
      </c>
      <c r="I2431">
        <f>Table1[[#This Row],[m_wies]]+Table1[[#This Row],[k_wies]]</f>
        <v>131701</v>
      </c>
      <c r="J2431" s="1">
        <f>Table1[[#This Row],[m_miasto]]*Table1[[#This Row],[wiek]]</f>
        <v>393860</v>
      </c>
      <c r="K2431" s="1">
        <f>Table1[[#This Row],[m_miasto]]+Table1[[#This Row],[m_wies]]-Table1[[#This Row],[k_miasto]]-Table1[[#This Row],[k_wies]]</f>
        <v>8360</v>
      </c>
      <c r="L2431" s="1" cm="1">
        <f t="array" ref="L2431">_xlfn.IFS(A2430&lt;&gt;Table1[[#This Row],[rok]],0,AND(L2430=0, Table1[[#This Row],[Column1]]&lt;0),Table1[[#This Row],[wiek]]*Table1[[#This Row],[rok]],L2430&lt;&gt;0,L2430,L2430=0,L2430)</f>
        <v>0</v>
      </c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x14ac:dyDescent="0.3">
      <c r="A2432">
        <v>2037</v>
      </c>
      <c r="B2432">
        <v>6</v>
      </c>
      <c r="C2432">
        <v>79308</v>
      </c>
      <c r="D2432">
        <v>74983</v>
      </c>
      <c r="E2432">
        <v>68751</v>
      </c>
      <c r="F2432">
        <v>64627</v>
      </c>
      <c r="G2432">
        <f>Table1[[#This Row],[m_miasto]]+Table1[[#This Row],[k_miasto]]+Table1[[#This Row],[m_wies]]+Table1[[#This Row],[k_wies]]</f>
        <v>287669</v>
      </c>
      <c r="H2432">
        <f>Table1[[#This Row],[m_miasto]]+Table1[[#This Row],[k_miasto]]</f>
        <v>154291</v>
      </c>
      <c r="I2432">
        <f>Table1[[#This Row],[m_wies]]+Table1[[#This Row],[k_wies]]</f>
        <v>133378</v>
      </c>
      <c r="J2432" s="1">
        <f>Table1[[#This Row],[m_miasto]]*Table1[[#This Row],[wiek]]</f>
        <v>475848</v>
      </c>
      <c r="K2432" s="1">
        <f>Table1[[#This Row],[m_miasto]]+Table1[[#This Row],[m_wies]]-Table1[[#This Row],[k_miasto]]-Table1[[#This Row],[k_wies]]</f>
        <v>8449</v>
      </c>
      <c r="L2432" s="1" cm="1">
        <f t="array" ref="L2432">_xlfn.IFS(A2431&lt;&gt;Table1[[#This Row],[rok]],0,AND(L2431=0, Table1[[#This Row],[Column1]]&lt;0),Table1[[#This Row],[wiek]]*Table1[[#This Row],[rok]],L2431&lt;&gt;0,L2431,L2431=0,L2431)</f>
        <v>0</v>
      </c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x14ac:dyDescent="0.3">
      <c r="A2433">
        <v>2037</v>
      </c>
      <c r="B2433">
        <v>7</v>
      </c>
      <c r="C2433">
        <v>79989</v>
      </c>
      <c r="D2433">
        <v>75641</v>
      </c>
      <c r="E2433">
        <v>69728</v>
      </c>
      <c r="F2433">
        <v>65528</v>
      </c>
      <c r="G2433">
        <f>Table1[[#This Row],[m_miasto]]+Table1[[#This Row],[k_miasto]]+Table1[[#This Row],[m_wies]]+Table1[[#This Row],[k_wies]]</f>
        <v>290886</v>
      </c>
      <c r="H2433">
        <f>Table1[[#This Row],[m_miasto]]+Table1[[#This Row],[k_miasto]]</f>
        <v>155630</v>
      </c>
      <c r="I2433">
        <f>Table1[[#This Row],[m_wies]]+Table1[[#This Row],[k_wies]]</f>
        <v>135256</v>
      </c>
      <c r="J2433" s="1">
        <f>Table1[[#This Row],[m_miasto]]*Table1[[#This Row],[wiek]]</f>
        <v>559923</v>
      </c>
      <c r="K2433" s="1">
        <f>Table1[[#This Row],[m_miasto]]+Table1[[#This Row],[m_wies]]-Table1[[#This Row],[k_miasto]]-Table1[[#This Row],[k_wies]]</f>
        <v>8548</v>
      </c>
      <c r="L2433" s="1" cm="1">
        <f t="array" ref="L2433">_xlfn.IFS(A2432&lt;&gt;Table1[[#This Row],[rok]],0,AND(L2432=0, Table1[[#This Row],[Column1]]&lt;0),Table1[[#This Row],[wiek]]*Table1[[#This Row],[rok]],L2432&lt;&gt;0,L2432,L2432=0,L2432)</f>
        <v>0</v>
      </c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x14ac:dyDescent="0.3">
      <c r="A2434">
        <v>2037</v>
      </c>
      <c r="B2434">
        <v>8</v>
      </c>
      <c r="C2434">
        <v>80839</v>
      </c>
      <c r="D2434">
        <v>76462</v>
      </c>
      <c r="E2434">
        <v>70801</v>
      </c>
      <c r="F2434">
        <v>66524</v>
      </c>
      <c r="G2434">
        <f>Table1[[#This Row],[m_miasto]]+Table1[[#This Row],[k_miasto]]+Table1[[#This Row],[m_wies]]+Table1[[#This Row],[k_wies]]</f>
        <v>294626</v>
      </c>
      <c r="H2434">
        <f>Table1[[#This Row],[m_miasto]]+Table1[[#This Row],[k_miasto]]</f>
        <v>157301</v>
      </c>
      <c r="I2434">
        <f>Table1[[#This Row],[m_wies]]+Table1[[#This Row],[k_wies]]</f>
        <v>137325</v>
      </c>
      <c r="J2434" s="1">
        <f>Table1[[#This Row],[m_miasto]]*Table1[[#This Row],[wiek]]</f>
        <v>646712</v>
      </c>
      <c r="K2434" s="1">
        <f>Table1[[#This Row],[m_miasto]]+Table1[[#This Row],[m_wies]]-Table1[[#This Row],[k_miasto]]-Table1[[#This Row],[k_wies]]</f>
        <v>8654</v>
      </c>
      <c r="L2434" s="1" cm="1">
        <f t="array" ref="L2434">_xlfn.IFS(A2433&lt;&gt;Table1[[#This Row],[rok]],0,AND(L2433=0, Table1[[#This Row],[Column1]]&lt;0),Table1[[#This Row],[wiek]]*Table1[[#This Row],[rok]],L2433&lt;&gt;0,L2433,L2433=0,L2433)</f>
        <v>0</v>
      </c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x14ac:dyDescent="0.3">
      <c r="A2435">
        <v>2037</v>
      </c>
      <c r="B2435">
        <v>9</v>
      </c>
      <c r="C2435">
        <v>81864</v>
      </c>
      <c r="D2435">
        <v>77443</v>
      </c>
      <c r="E2435">
        <v>71967</v>
      </c>
      <c r="F2435">
        <v>67615</v>
      </c>
      <c r="G2435">
        <f>Table1[[#This Row],[m_miasto]]+Table1[[#This Row],[k_miasto]]+Table1[[#This Row],[m_wies]]+Table1[[#This Row],[k_wies]]</f>
        <v>298889</v>
      </c>
      <c r="H2435">
        <f>Table1[[#This Row],[m_miasto]]+Table1[[#This Row],[k_miasto]]</f>
        <v>159307</v>
      </c>
      <c r="I2435">
        <f>Table1[[#This Row],[m_wies]]+Table1[[#This Row],[k_wies]]</f>
        <v>139582</v>
      </c>
      <c r="J2435" s="1">
        <f>Table1[[#This Row],[m_miasto]]*Table1[[#This Row],[wiek]]</f>
        <v>736776</v>
      </c>
      <c r="K2435" s="1">
        <f>Table1[[#This Row],[m_miasto]]+Table1[[#This Row],[m_wies]]-Table1[[#This Row],[k_miasto]]-Table1[[#This Row],[k_wies]]</f>
        <v>8773</v>
      </c>
      <c r="L2435" s="1" cm="1">
        <f t="array" ref="L2435">_xlfn.IFS(A2434&lt;&gt;Table1[[#This Row],[rok]],0,AND(L2434=0, Table1[[#This Row],[Column1]]&lt;0),Table1[[#This Row],[wiek]]*Table1[[#This Row],[rok]],L2434&lt;&gt;0,L2434,L2434=0,L2434)</f>
        <v>0</v>
      </c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x14ac:dyDescent="0.3">
      <c r="A2436">
        <v>2037</v>
      </c>
      <c r="B2436">
        <v>10</v>
      </c>
      <c r="C2436">
        <v>83074</v>
      </c>
      <c r="D2436">
        <v>78596</v>
      </c>
      <c r="E2436">
        <v>73224</v>
      </c>
      <c r="F2436">
        <v>68797</v>
      </c>
      <c r="G2436">
        <f>Table1[[#This Row],[m_miasto]]+Table1[[#This Row],[k_miasto]]+Table1[[#This Row],[m_wies]]+Table1[[#This Row],[k_wies]]</f>
        <v>303691</v>
      </c>
      <c r="H2436">
        <f>Table1[[#This Row],[m_miasto]]+Table1[[#This Row],[k_miasto]]</f>
        <v>161670</v>
      </c>
      <c r="I2436">
        <f>Table1[[#This Row],[m_wies]]+Table1[[#This Row],[k_wies]]</f>
        <v>142021</v>
      </c>
      <c r="J2436" s="1">
        <f>Table1[[#This Row],[m_miasto]]*Table1[[#This Row],[wiek]]</f>
        <v>830740</v>
      </c>
      <c r="K2436" s="1">
        <f>Table1[[#This Row],[m_miasto]]+Table1[[#This Row],[m_wies]]-Table1[[#This Row],[k_miasto]]-Table1[[#This Row],[k_wies]]</f>
        <v>8905</v>
      </c>
      <c r="L2436" s="1" cm="1">
        <f t="array" ref="L2436">_xlfn.IFS(A2435&lt;&gt;Table1[[#This Row],[rok]],0,AND(L2435=0, Table1[[#This Row],[Column1]]&lt;0),Table1[[#This Row],[wiek]]*Table1[[#This Row],[rok]],L2435&lt;&gt;0,L2435,L2435=0,L2435)</f>
        <v>0</v>
      </c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x14ac:dyDescent="0.3">
      <c r="A2437">
        <v>2037</v>
      </c>
      <c r="B2437">
        <v>11</v>
      </c>
      <c r="C2437">
        <v>84456</v>
      </c>
      <c r="D2437">
        <v>79907</v>
      </c>
      <c r="E2437">
        <v>74556</v>
      </c>
      <c r="F2437">
        <v>70064</v>
      </c>
      <c r="G2437">
        <f>Table1[[#This Row],[m_miasto]]+Table1[[#This Row],[k_miasto]]+Table1[[#This Row],[m_wies]]+Table1[[#This Row],[k_wies]]</f>
        <v>308983</v>
      </c>
      <c r="H2437">
        <f>Table1[[#This Row],[m_miasto]]+Table1[[#This Row],[k_miasto]]</f>
        <v>164363</v>
      </c>
      <c r="I2437">
        <f>Table1[[#This Row],[m_wies]]+Table1[[#This Row],[k_wies]]</f>
        <v>144620</v>
      </c>
      <c r="J2437" s="1">
        <f>Table1[[#This Row],[m_miasto]]*Table1[[#This Row],[wiek]]</f>
        <v>929016</v>
      </c>
      <c r="K2437" s="1">
        <f>Table1[[#This Row],[m_miasto]]+Table1[[#This Row],[m_wies]]-Table1[[#This Row],[k_miasto]]-Table1[[#This Row],[k_wies]]</f>
        <v>9041</v>
      </c>
      <c r="L2437" s="1" cm="1">
        <f t="array" ref="L2437">_xlfn.IFS(A2436&lt;&gt;Table1[[#This Row],[rok]],0,AND(L2436=0, Table1[[#This Row],[Column1]]&lt;0),Table1[[#This Row],[wiek]]*Table1[[#This Row],[rok]],L2436&lt;&gt;0,L2436,L2436=0,L2436)</f>
        <v>0</v>
      </c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x14ac:dyDescent="0.3">
      <c r="A2438">
        <v>2037</v>
      </c>
      <c r="B2438">
        <v>12</v>
      </c>
      <c r="C2438">
        <v>85977</v>
      </c>
      <c r="D2438">
        <v>81358</v>
      </c>
      <c r="E2438">
        <v>75948</v>
      </c>
      <c r="F2438">
        <v>71386</v>
      </c>
      <c r="G2438">
        <f>Table1[[#This Row],[m_miasto]]+Table1[[#This Row],[k_miasto]]+Table1[[#This Row],[m_wies]]+Table1[[#This Row],[k_wies]]</f>
        <v>314669</v>
      </c>
      <c r="H2438">
        <f>Table1[[#This Row],[m_miasto]]+Table1[[#This Row],[k_miasto]]</f>
        <v>167335</v>
      </c>
      <c r="I2438">
        <f>Table1[[#This Row],[m_wies]]+Table1[[#This Row],[k_wies]]</f>
        <v>147334</v>
      </c>
      <c r="J2438" s="1">
        <f>Table1[[#This Row],[m_miasto]]*Table1[[#This Row],[wiek]]</f>
        <v>1031724</v>
      </c>
      <c r="K2438" s="1">
        <f>Table1[[#This Row],[m_miasto]]+Table1[[#This Row],[m_wies]]-Table1[[#This Row],[k_miasto]]-Table1[[#This Row],[k_wies]]</f>
        <v>9181</v>
      </c>
      <c r="L2438" s="1" cm="1">
        <f t="array" ref="L2438">_xlfn.IFS(A2437&lt;&gt;Table1[[#This Row],[rok]],0,AND(L2437=0, Table1[[#This Row],[Column1]]&lt;0),Table1[[#This Row],[wiek]]*Table1[[#This Row],[rok]],L2437&lt;&gt;0,L2437,L2437=0,L2437)</f>
        <v>0</v>
      </c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x14ac:dyDescent="0.3">
      <c r="A2439">
        <v>2037</v>
      </c>
      <c r="B2439">
        <v>13</v>
      </c>
      <c r="C2439">
        <v>87589</v>
      </c>
      <c r="D2439">
        <v>82895</v>
      </c>
      <c r="E2439">
        <v>77359</v>
      </c>
      <c r="F2439">
        <v>72735</v>
      </c>
      <c r="G2439">
        <f>Table1[[#This Row],[m_miasto]]+Table1[[#This Row],[k_miasto]]+Table1[[#This Row],[m_wies]]+Table1[[#This Row],[k_wies]]</f>
        <v>320578</v>
      </c>
      <c r="H2439">
        <f>Table1[[#This Row],[m_miasto]]+Table1[[#This Row],[k_miasto]]</f>
        <v>170484</v>
      </c>
      <c r="I2439">
        <f>Table1[[#This Row],[m_wies]]+Table1[[#This Row],[k_wies]]</f>
        <v>150094</v>
      </c>
      <c r="J2439" s="1">
        <f>Table1[[#This Row],[m_miasto]]*Table1[[#This Row],[wiek]]</f>
        <v>1138657</v>
      </c>
      <c r="K2439" s="1">
        <f>Table1[[#This Row],[m_miasto]]+Table1[[#This Row],[m_wies]]-Table1[[#This Row],[k_miasto]]-Table1[[#This Row],[k_wies]]</f>
        <v>9318</v>
      </c>
      <c r="L2439" s="1" cm="1">
        <f t="array" ref="L2439">_xlfn.IFS(A2438&lt;&gt;Table1[[#This Row],[rok]],0,AND(L2438=0, Table1[[#This Row],[Column1]]&lt;0),Table1[[#This Row],[wiek]]*Table1[[#This Row],[rok]],L2438&lt;&gt;0,L2438,L2438=0,L2438)</f>
        <v>0</v>
      </c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x14ac:dyDescent="0.3">
      <c r="A2440">
        <v>2037</v>
      </c>
      <c r="B2440">
        <v>14</v>
      </c>
      <c r="C2440">
        <v>89205</v>
      </c>
      <c r="D2440">
        <v>84448</v>
      </c>
      <c r="E2440">
        <v>78742</v>
      </c>
      <c r="F2440">
        <v>74055</v>
      </c>
      <c r="G2440">
        <f>Table1[[#This Row],[m_miasto]]+Table1[[#This Row],[k_miasto]]+Table1[[#This Row],[m_wies]]+Table1[[#This Row],[k_wies]]</f>
        <v>326450</v>
      </c>
      <c r="H2440">
        <f>Table1[[#This Row],[m_miasto]]+Table1[[#This Row],[k_miasto]]</f>
        <v>173653</v>
      </c>
      <c r="I2440">
        <f>Table1[[#This Row],[m_wies]]+Table1[[#This Row],[k_wies]]</f>
        <v>152797</v>
      </c>
      <c r="J2440" s="1">
        <f>Table1[[#This Row],[m_miasto]]*Table1[[#This Row],[wiek]]</f>
        <v>1248870</v>
      </c>
      <c r="K2440" s="1">
        <f>Table1[[#This Row],[m_miasto]]+Table1[[#This Row],[m_wies]]-Table1[[#This Row],[k_miasto]]-Table1[[#This Row],[k_wies]]</f>
        <v>9444</v>
      </c>
      <c r="L2440" s="1" cm="1">
        <f t="array" ref="L2440">_xlfn.IFS(A2439&lt;&gt;Table1[[#This Row],[rok]],0,AND(L2439=0, Table1[[#This Row],[Column1]]&lt;0),Table1[[#This Row],[wiek]]*Table1[[#This Row],[rok]],L2439&lt;&gt;0,L2439,L2439=0,L2439)</f>
        <v>0</v>
      </c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x14ac:dyDescent="0.3">
      <c r="A2441">
        <v>2037</v>
      </c>
      <c r="B2441">
        <v>15</v>
      </c>
      <c r="C2441">
        <v>90728</v>
      </c>
      <c r="D2441">
        <v>85931</v>
      </c>
      <c r="E2441">
        <v>80034</v>
      </c>
      <c r="F2441">
        <v>75285</v>
      </c>
      <c r="G2441">
        <f>Table1[[#This Row],[m_miasto]]+Table1[[#This Row],[k_miasto]]+Table1[[#This Row],[m_wies]]+Table1[[#This Row],[k_wies]]</f>
        <v>331978</v>
      </c>
      <c r="H2441">
        <f>Table1[[#This Row],[m_miasto]]+Table1[[#This Row],[k_miasto]]</f>
        <v>176659</v>
      </c>
      <c r="I2441">
        <f>Table1[[#This Row],[m_wies]]+Table1[[#This Row],[k_wies]]</f>
        <v>155319</v>
      </c>
      <c r="J2441" s="1">
        <f>Table1[[#This Row],[m_miasto]]*Table1[[#This Row],[wiek]]</f>
        <v>1360920</v>
      </c>
      <c r="K2441" s="1">
        <f>Table1[[#This Row],[m_miasto]]+Table1[[#This Row],[m_wies]]-Table1[[#This Row],[k_miasto]]-Table1[[#This Row],[k_wies]]</f>
        <v>9546</v>
      </c>
      <c r="L2441" s="1" cm="1">
        <f t="array" ref="L2441">_xlfn.IFS(A2440&lt;&gt;Table1[[#This Row],[rok]],0,AND(L2440=0, Table1[[#This Row],[Column1]]&lt;0),Table1[[#This Row],[wiek]]*Table1[[#This Row],[rok]],L2440&lt;&gt;0,L2440,L2440=0,L2440)</f>
        <v>0</v>
      </c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x14ac:dyDescent="0.3">
      <c r="A2442">
        <v>2037</v>
      </c>
      <c r="B2442">
        <v>16</v>
      </c>
      <c r="C2442">
        <v>92129</v>
      </c>
      <c r="D2442">
        <v>87319</v>
      </c>
      <c r="E2442">
        <v>81152</v>
      </c>
      <c r="F2442">
        <v>76335</v>
      </c>
      <c r="G2442">
        <f>Table1[[#This Row],[m_miasto]]+Table1[[#This Row],[k_miasto]]+Table1[[#This Row],[m_wies]]+Table1[[#This Row],[k_wies]]</f>
        <v>336935</v>
      </c>
      <c r="H2442">
        <f>Table1[[#This Row],[m_miasto]]+Table1[[#This Row],[k_miasto]]</f>
        <v>179448</v>
      </c>
      <c r="I2442">
        <f>Table1[[#This Row],[m_wies]]+Table1[[#This Row],[k_wies]]</f>
        <v>157487</v>
      </c>
      <c r="J2442" s="1">
        <f>Table1[[#This Row],[m_miasto]]*Table1[[#This Row],[wiek]]</f>
        <v>1474064</v>
      </c>
      <c r="K2442" s="1">
        <f>Table1[[#This Row],[m_miasto]]+Table1[[#This Row],[m_wies]]-Table1[[#This Row],[k_miasto]]-Table1[[#This Row],[k_wies]]</f>
        <v>9627</v>
      </c>
      <c r="L2442" s="1" cm="1">
        <f t="array" ref="L2442">_xlfn.IFS(A2441&lt;&gt;Table1[[#This Row],[rok]],0,AND(L2441=0, Table1[[#This Row],[Column1]]&lt;0),Table1[[#This Row],[wiek]]*Table1[[#This Row],[rok]],L2441&lt;&gt;0,L2441,L2441=0,L2441)</f>
        <v>0</v>
      </c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x14ac:dyDescent="0.3">
      <c r="A2443">
        <v>2037</v>
      </c>
      <c r="B2443">
        <v>17</v>
      </c>
      <c r="C2443">
        <v>93354</v>
      </c>
      <c r="D2443">
        <v>88573</v>
      </c>
      <c r="E2443">
        <v>81996</v>
      </c>
      <c r="F2443">
        <v>77108</v>
      </c>
      <c r="G2443">
        <f>Table1[[#This Row],[m_miasto]]+Table1[[#This Row],[k_miasto]]+Table1[[#This Row],[m_wies]]+Table1[[#This Row],[k_wies]]</f>
        <v>341031</v>
      </c>
      <c r="H2443">
        <f>Table1[[#This Row],[m_miasto]]+Table1[[#This Row],[k_miasto]]</f>
        <v>181927</v>
      </c>
      <c r="I2443">
        <f>Table1[[#This Row],[m_wies]]+Table1[[#This Row],[k_wies]]</f>
        <v>159104</v>
      </c>
      <c r="J2443" s="1">
        <f>Table1[[#This Row],[m_miasto]]*Table1[[#This Row],[wiek]]</f>
        <v>1587018</v>
      </c>
      <c r="K2443" s="1">
        <f>Table1[[#This Row],[m_miasto]]+Table1[[#This Row],[m_wies]]-Table1[[#This Row],[k_miasto]]-Table1[[#This Row],[k_wies]]</f>
        <v>9669</v>
      </c>
      <c r="L2443" s="1" cm="1">
        <f t="array" ref="L2443">_xlfn.IFS(A2442&lt;&gt;Table1[[#This Row],[rok]],0,AND(L2442=0, Table1[[#This Row],[Column1]]&lt;0),Table1[[#This Row],[wiek]]*Table1[[#This Row],[rok]],L2442&lt;&gt;0,L2442,L2442=0,L2442)</f>
        <v>0</v>
      </c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x14ac:dyDescent="0.3">
      <c r="A2444">
        <v>2037</v>
      </c>
      <c r="B2444">
        <v>18</v>
      </c>
      <c r="C2444">
        <v>94303</v>
      </c>
      <c r="D2444">
        <v>89605</v>
      </c>
      <c r="E2444">
        <v>82525</v>
      </c>
      <c r="F2444">
        <v>77563</v>
      </c>
      <c r="G2444">
        <f>Table1[[#This Row],[m_miasto]]+Table1[[#This Row],[k_miasto]]+Table1[[#This Row],[m_wies]]+Table1[[#This Row],[k_wies]]</f>
        <v>343996</v>
      </c>
      <c r="H2444">
        <f>Table1[[#This Row],[m_miasto]]+Table1[[#This Row],[k_miasto]]</f>
        <v>183908</v>
      </c>
      <c r="I2444">
        <f>Table1[[#This Row],[m_wies]]+Table1[[#This Row],[k_wies]]</f>
        <v>160088</v>
      </c>
      <c r="J2444" s="1">
        <f>Table1[[#This Row],[m_miasto]]*Table1[[#This Row],[wiek]]</f>
        <v>1697454</v>
      </c>
      <c r="K2444" s="1">
        <f>Table1[[#This Row],[m_miasto]]+Table1[[#This Row],[m_wies]]-Table1[[#This Row],[k_miasto]]-Table1[[#This Row],[k_wies]]</f>
        <v>9660</v>
      </c>
      <c r="L2444" s="1" cm="1">
        <f t="array" ref="L2444">_xlfn.IFS(A2443&lt;&gt;Table1[[#This Row],[rok]],0,AND(L2443=0, Table1[[#This Row],[Column1]]&lt;0),Table1[[#This Row],[wiek]]*Table1[[#This Row],[rok]],L2443&lt;&gt;0,L2443,L2443=0,L2443)</f>
        <v>0</v>
      </c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x14ac:dyDescent="0.3">
      <c r="A2445">
        <v>2037</v>
      </c>
      <c r="B2445">
        <v>19</v>
      </c>
      <c r="C2445">
        <v>94993</v>
      </c>
      <c r="D2445">
        <v>90411</v>
      </c>
      <c r="E2445">
        <v>82792</v>
      </c>
      <c r="F2445">
        <v>77741</v>
      </c>
      <c r="G2445">
        <f>Table1[[#This Row],[m_miasto]]+Table1[[#This Row],[k_miasto]]+Table1[[#This Row],[m_wies]]+Table1[[#This Row],[k_wies]]</f>
        <v>345937</v>
      </c>
      <c r="H2445">
        <f>Table1[[#This Row],[m_miasto]]+Table1[[#This Row],[k_miasto]]</f>
        <v>185404</v>
      </c>
      <c r="I2445">
        <f>Table1[[#This Row],[m_wies]]+Table1[[#This Row],[k_wies]]</f>
        <v>160533</v>
      </c>
      <c r="J2445" s="1">
        <f>Table1[[#This Row],[m_miasto]]*Table1[[#This Row],[wiek]]</f>
        <v>1804867</v>
      </c>
      <c r="K2445" s="1">
        <f>Table1[[#This Row],[m_miasto]]+Table1[[#This Row],[m_wies]]-Table1[[#This Row],[k_miasto]]-Table1[[#This Row],[k_wies]]</f>
        <v>9633</v>
      </c>
      <c r="L2445" s="1" cm="1">
        <f t="array" ref="L2445">_xlfn.IFS(A2444&lt;&gt;Table1[[#This Row],[rok]],0,AND(L2444=0, Table1[[#This Row],[Column1]]&lt;0),Table1[[#This Row],[wiek]]*Table1[[#This Row],[rok]],L2444&lt;&gt;0,L2444,L2444=0,L2444)</f>
        <v>0</v>
      </c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x14ac:dyDescent="0.3">
      <c r="A2446">
        <v>2037</v>
      </c>
      <c r="B2446">
        <v>20</v>
      </c>
      <c r="C2446">
        <v>95092</v>
      </c>
      <c r="D2446">
        <v>90686</v>
      </c>
      <c r="E2446">
        <v>82950</v>
      </c>
      <c r="F2446">
        <v>77784</v>
      </c>
      <c r="G2446">
        <f>Table1[[#This Row],[m_miasto]]+Table1[[#This Row],[k_miasto]]+Table1[[#This Row],[m_wies]]+Table1[[#This Row],[k_wies]]</f>
        <v>346512</v>
      </c>
      <c r="H2446">
        <f>Table1[[#This Row],[m_miasto]]+Table1[[#This Row],[k_miasto]]</f>
        <v>185778</v>
      </c>
      <c r="I2446">
        <f>Table1[[#This Row],[m_wies]]+Table1[[#This Row],[k_wies]]</f>
        <v>160734</v>
      </c>
      <c r="J2446" s="1">
        <f>Table1[[#This Row],[m_miasto]]*Table1[[#This Row],[wiek]]</f>
        <v>1901840</v>
      </c>
      <c r="K2446" s="1">
        <f>Table1[[#This Row],[m_miasto]]+Table1[[#This Row],[m_wies]]-Table1[[#This Row],[k_miasto]]-Table1[[#This Row],[k_wies]]</f>
        <v>9572</v>
      </c>
      <c r="L2446" s="1" cm="1">
        <f t="array" ref="L2446">_xlfn.IFS(A2445&lt;&gt;Table1[[#This Row],[rok]],0,AND(L2445=0, Table1[[#This Row],[Column1]]&lt;0),Table1[[#This Row],[wiek]]*Table1[[#This Row],[rok]],L2445&lt;&gt;0,L2445,L2445=0,L2445)</f>
        <v>0</v>
      </c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x14ac:dyDescent="0.3">
      <c r="A2447">
        <v>2037</v>
      </c>
      <c r="B2447">
        <v>21</v>
      </c>
      <c r="C2447">
        <v>95916</v>
      </c>
      <c r="D2447">
        <v>91655</v>
      </c>
      <c r="E2447">
        <v>83372</v>
      </c>
      <c r="F2447">
        <v>78037</v>
      </c>
      <c r="G2447">
        <f>Table1[[#This Row],[m_miasto]]+Table1[[#This Row],[k_miasto]]+Table1[[#This Row],[m_wies]]+Table1[[#This Row],[k_wies]]</f>
        <v>348980</v>
      </c>
      <c r="H2447">
        <f>Table1[[#This Row],[m_miasto]]+Table1[[#This Row],[k_miasto]]</f>
        <v>187571</v>
      </c>
      <c r="I2447">
        <f>Table1[[#This Row],[m_wies]]+Table1[[#This Row],[k_wies]]</f>
        <v>161409</v>
      </c>
      <c r="J2447" s="1">
        <f>Table1[[#This Row],[m_miasto]]*Table1[[#This Row],[wiek]]</f>
        <v>2014236</v>
      </c>
      <c r="K2447" s="1">
        <f>Table1[[#This Row],[m_miasto]]+Table1[[#This Row],[m_wies]]-Table1[[#This Row],[k_miasto]]-Table1[[#This Row],[k_wies]]</f>
        <v>9596</v>
      </c>
      <c r="L2447" s="1" cm="1">
        <f t="array" ref="L2447">_xlfn.IFS(A2446&lt;&gt;Table1[[#This Row],[rok]],0,AND(L2446=0, Table1[[#This Row],[Column1]]&lt;0),Table1[[#This Row],[wiek]]*Table1[[#This Row],[rok]],L2446&lt;&gt;0,L2446,L2446=0,L2446)</f>
        <v>0</v>
      </c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x14ac:dyDescent="0.3">
      <c r="A2448">
        <v>2037</v>
      </c>
      <c r="B2448">
        <v>22</v>
      </c>
      <c r="C2448">
        <v>97525</v>
      </c>
      <c r="D2448">
        <v>93372</v>
      </c>
      <c r="E2448">
        <v>84158</v>
      </c>
      <c r="F2448">
        <v>78595</v>
      </c>
      <c r="G2448">
        <f>Table1[[#This Row],[m_miasto]]+Table1[[#This Row],[k_miasto]]+Table1[[#This Row],[m_wies]]+Table1[[#This Row],[k_wies]]</f>
        <v>353650</v>
      </c>
      <c r="H2448">
        <f>Table1[[#This Row],[m_miasto]]+Table1[[#This Row],[k_miasto]]</f>
        <v>190897</v>
      </c>
      <c r="I2448">
        <f>Table1[[#This Row],[m_wies]]+Table1[[#This Row],[k_wies]]</f>
        <v>162753</v>
      </c>
      <c r="J2448" s="1">
        <f>Table1[[#This Row],[m_miasto]]*Table1[[#This Row],[wiek]]</f>
        <v>2145550</v>
      </c>
      <c r="K2448" s="1">
        <f>Table1[[#This Row],[m_miasto]]+Table1[[#This Row],[m_wies]]-Table1[[#This Row],[k_miasto]]-Table1[[#This Row],[k_wies]]</f>
        <v>9716</v>
      </c>
      <c r="L2448" s="1" cm="1">
        <f t="array" ref="L2448">_xlfn.IFS(A2447&lt;&gt;Table1[[#This Row],[rok]],0,AND(L2447=0, Table1[[#This Row],[Column1]]&lt;0),Table1[[#This Row],[wiek]]*Table1[[#This Row],[rok]],L2447&lt;&gt;0,L2447,L2447=0,L2447)</f>
        <v>0</v>
      </c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x14ac:dyDescent="0.3">
      <c r="A2449">
        <v>2037</v>
      </c>
      <c r="B2449">
        <v>23</v>
      </c>
      <c r="C2449">
        <v>99663</v>
      </c>
      <c r="D2449">
        <v>95600</v>
      </c>
      <c r="E2449">
        <v>85180</v>
      </c>
      <c r="F2449">
        <v>79321</v>
      </c>
      <c r="G2449">
        <f>Table1[[#This Row],[m_miasto]]+Table1[[#This Row],[k_miasto]]+Table1[[#This Row],[m_wies]]+Table1[[#This Row],[k_wies]]</f>
        <v>359764</v>
      </c>
      <c r="H2449">
        <f>Table1[[#This Row],[m_miasto]]+Table1[[#This Row],[k_miasto]]</f>
        <v>195263</v>
      </c>
      <c r="I2449">
        <f>Table1[[#This Row],[m_wies]]+Table1[[#This Row],[k_wies]]</f>
        <v>164501</v>
      </c>
      <c r="J2449" s="1">
        <f>Table1[[#This Row],[m_miasto]]*Table1[[#This Row],[wiek]]</f>
        <v>2292249</v>
      </c>
      <c r="K2449" s="1">
        <f>Table1[[#This Row],[m_miasto]]+Table1[[#This Row],[m_wies]]-Table1[[#This Row],[k_miasto]]-Table1[[#This Row],[k_wies]]</f>
        <v>9922</v>
      </c>
      <c r="L2449" s="1" cm="1">
        <f t="array" ref="L2449">_xlfn.IFS(A2448&lt;&gt;Table1[[#This Row],[rok]],0,AND(L2448=0, Table1[[#This Row],[Column1]]&lt;0),Table1[[#This Row],[wiek]]*Table1[[#This Row],[rok]],L2448&lt;&gt;0,L2448,L2448=0,L2448)</f>
        <v>0</v>
      </c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x14ac:dyDescent="0.3">
      <c r="A2450">
        <v>2037</v>
      </c>
      <c r="B2450">
        <v>24</v>
      </c>
      <c r="C2450">
        <v>100535</v>
      </c>
      <c r="D2450">
        <v>96857</v>
      </c>
      <c r="E2450">
        <v>83893</v>
      </c>
      <c r="F2450">
        <v>78435</v>
      </c>
      <c r="G2450">
        <f>Table1[[#This Row],[m_miasto]]+Table1[[#This Row],[k_miasto]]+Table1[[#This Row],[m_wies]]+Table1[[#This Row],[k_wies]]</f>
        <v>359720</v>
      </c>
      <c r="H2450">
        <f>Table1[[#This Row],[m_miasto]]+Table1[[#This Row],[k_miasto]]</f>
        <v>197392</v>
      </c>
      <c r="I2450">
        <f>Table1[[#This Row],[m_wies]]+Table1[[#This Row],[k_wies]]</f>
        <v>162328</v>
      </c>
      <c r="J2450" s="1">
        <f>Table1[[#This Row],[m_miasto]]*Table1[[#This Row],[wiek]]</f>
        <v>2412840</v>
      </c>
      <c r="K2450" s="1">
        <f>Table1[[#This Row],[m_miasto]]+Table1[[#This Row],[m_wies]]-Table1[[#This Row],[k_miasto]]-Table1[[#This Row],[k_wies]]</f>
        <v>9136</v>
      </c>
      <c r="L2450" s="1" cm="1">
        <f t="array" ref="L2450">_xlfn.IFS(A2449&lt;&gt;Table1[[#This Row],[rok]],0,AND(L2449=0, Table1[[#This Row],[Column1]]&lt;0),Table1[[#This Row],[wiek]]*Table1[[#This Row],[rok]],L2449&lt;&gt;0,L2449,L2449=0,L2449)</f>
        <v>0</v>
      </c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x14ac:dyDescent="0.3">
      <c r="A2451">
        <v>2037</v>
      </c>
      <c r="B2451">
        <v>25</v>
      </c>
      <c r="C2451">
        <v>108835</v>
      </c>
      <c r="D2451">
        <v>104721</v>
      </c>
      <c r="E2451">
        <v>89983</v>
      </c>
      <c r="F2451">
        <v>83354</v>
      </c>
      <c r="G2451">
        <f>Table1[[#This Row],[m_miasto]]+Table1[[#This Row],[k_miasto]]+Table1[[#This Row],[m_wies]]+Table1[[#This Row],[k_wies]]</f>
        <v>386893</v>
      </c>
      <c r="H2451">
        <f>Table1[[#This Row],[m_miasto]]+Table1[[#This Row],[k_miasto]]</f>
        <v>213556</v>
      </c>
      <c r="I2451">
        <f>Table1[[#This Row],[m_wies]]+Table1[[#This Row],[k_wies]]</f>
        <v>173337</v>
      </c>
      <c r="J2451" s="1">
        <f>Table1[[#This Row],[m_miasto]]*Table1[[#This Row],[wiek]]</f>
        <v>2720875</v>
      </c>
      <c r="K2451" s="1">
        <f>Table1[[#This Row],[m_miasto]]+Table1[[#This Row],[m_wies]]-Table1[[#This Row],[k_miasto]]-Table1[[#This Row],[k_wies]]</f>
        <v>10743</v>
      </c>
      <c r="L2451" s="1" cm="1">
        <f t="array" ref="L2451">_xlfn.IFS(A2450&lt;&gt;Table1[[#This Row],[rok]],0,AND(L2450=0, Table1[[#This Row],[Column1]]&lt;0),Table1[[#This Row],[wiek]]*Table1[[#This Row],[rok]],L2450&lt;&gt;0,L2450,L2450=0,L2450)</f>
        <v>0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x14ac:dyDescent="0.3">
      <c r="A2452">
        <v>2037</v>
      </c>
      <c r="B2452">
        <v>26</v>
      </c>
      <c r="C2452">
        <v>111635</v>
      </c>
      <c r="D2452">
        <v>107379</v>
      </c>
      <c r="E2452">
        <v>90997</v>
      </c>
      <c r="F2452">
        <v>84152</v>
      </c>
      <c r="G2452">
        <f>Table1[[#This Row],[m_miasto]]+Table1[[#This Row],[k_miasto]]+Table1[[#This Row],[m_wies]]+Table1[[#This Row],[k_wies]]</f>
        <v>394163</v>
      </c>
      <c r="H2452">
        <f>Table1[[#This Row],[m_miasto]]+Table1[[#This Row],[k_miasto]]</f>
        <v>219014</v>
      </c>
      <c r="I2452">
        <f>Table1[[#This Row],[m_wies]]+Table1[[#This Row],[k_wies]]</f>
        <v>175149</v>
      </c>
      <c r="J2452" s="1">
        <f>Table1[[#This Row],[m_miasto]]*Table1[[#This Row],[wiek]]</f>
        <v>2902510</v>
      </c>
      <c r="K2452" s="1">
        <f>Table1[[#This Row],[m_miasto]]+Table1[[#This Row],[m_wies]]-Table1[[#This Row],[k_miasto]]-Table1[[#This Row],[k_wies]]</f>
        <v>11101</v>
      </c>
      <c r="L2452" s="1" cm="1">
        <f t="array" ref="L2452">_xlfn.IFS(A2451&lt;&gt;Table1[[#This Row],[rok]],0,AND(L2451=0, Table1[[#This Row],[Column1]]&lt;0),Table1[[#This Row],[wiek]]*Table1[[#This Row],[rok]],L2451&lt;&gt;0,L2451,L2451=0,L2451)</f>
        <v>0</v>
      </c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x14ac:dyDescent="0.3">
      <c r="A2453">
        <v>2037</v>
      </c>
      <c r="B2453">
        <v>27</v>
      </c>
      <c r="C2453">
        <v>117087</v>
      </c>
      <c r="D2453">
        <v>113341</v>
      </c>
      <c r="E2453">
        <v>94338</v>
      </c>
      <c r="F2453">
        <v>86729</v>
      </c>
      <c r="G2453">
        <f>Table1[[#This Row],[m_miasto]]+Table1[[#This Row],[k_miasto]]+Table1[[#This Row],[m_wies]]+Table1[[#This Row],[k_wies]]</f>
        <v>411495</v>
      </c>
      <c r="H2453">
        <f>Table1[[#This Row],[m_miasto]]+Table1[[#This Row],[k_miasto]]</f>
        <v>230428</v>
      </c>
      <c r="I2453">
        <f>Table1[[#This Row],[m_wies]]+Table1[[#This Row],[k_wies]]</f>
        <v>181067</v>
      </c>
      <c r="J2453" s="1">
        <f>Table1[[#This Row],[m_miasto]]*Table1[[#This Row],[wiek]]</f>
        <v>3161349</v>
      </c>
      <c r="K2453" s="1">
        <f>Table1[[#This Row],[m_miasto]]+Table1[[#This Row],[m_wies]]-Table1[[#This Row],[k_miasto]]-Table1[[#This Row],[k_wies]]</f>
        <v>11355</v>
      </c>
      <c r="L2453" s="1" cm="1">
        <f t="array" ref="L2453">_xlfn.IFS(A2452&lt;&gt;Table1[[#This Row],[rok]],0,AND(L2452=0, Table1[[#This Row],[Column1]]&lt;0),Table1[[#This Row],[wiek]]*Table1[[#This Row],[rok]],L2452&lt;&gt;0,L2452,L2452=0,L2452)</f>
        <v>0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x14ac:dyDescent="0.3">
      <c r="A2454">
        <v>2037</v>
      </c>
      <c r="B2454">
        <v>28</v>
      </c>
      <c r="C2454">
        <v>122287</v>
      </c>
      <c r="D2454">
        <v>119241</v>
      </c>
      <c r="E2454">
        <v>98073</v>
      </c>
      <c r="F2454">
        <v>90622</v>
      </c>
      <c r="G2454">
        <f>Table1[[#This Row],[m_miasto]]+Table1[[#This Row],[k_miasto]]+Table1[[#This Row],[m_wies]]+Table1[[#This Row],[k_wies]]</f>
        <v>430223</v>
      </c>
      <c r="H2454">
        <f>Table1[[#This Row],[m_miasto]]+Table1[[#This Row],[k_miasto]]</f>
        <v>241528</v>
      </c>
      <c r="I2454">
        <f>Table1[[#This Row],[m_wies]]+Table1[[#This Row],[k_wies]]</f>
        <v>188695</v>
      </c>
      <c r="J2454" s="1">
        <f>Table1[[#This Row],[m_miasto]]*Table1[[#This Row],[wiek]]</f>
        <v>3424036</v>
      </c>
      <c r="K2454" s="1">
        <f>Table1[[#This Row],[m_miasto]]+Table1[[#This Row],[m_wies]]-Table1[[#This Row],[k_miasto]]-Table1[[#This Row],[k_wies]]</f>
        <v>10497</v>
      </c>
      <c r="L2454" s="1" cm="1">
        <f t="array" ref="L2454">_xlfn.IFS(A2453&lt;&gt;Table1[[#This Row],[rok]],0,AND(L2453=0, Table1[[#This Row],[Column1]]&lt;0),Table1[[#This Row],[wiek]]*Table1[[#This Row],[rok]],L2453&lt;&gt;0,L2453,L2453=0,L2453)</f>
        <v>0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x14ac:dyDescent="0.3">
      <c r="A2455">
        <v>2037</v>
      </c>
      <c r="B2455">
        <v>29</v>
      </c>
      <c r="C2455">
        <v>121419</v>
      </c>
      <c r="D2455">
        <v>118837</v>
      </c>
      <c r="E2455">
        <v>97999</v>
      </c>
      <c r="F2455">
        <v>89991</v>
      </c>
      <c r="G2455">
        <f>Table1[[#This Row],[m_miasto]]+Table1[[#This Row],[k_miasto]]+Table1[[#This Row],[m_wies]]+Table1[[#This Row],[k_wies]]</f>
        <v>428246</v>
      </c>
      <c r="H2455">
        <f>Table1[[#This Row],[m_miasto]]+Table1[[#This Row],[k_miasto]]</f>
        <v>240256</v>
      </c>
      <c r="I2455">
        <f>Table1[[#This Row],[m_wies]]+Table1[[#This Row],[k_wies]]</f>
        <v>187990</v>
      </c>
      <c r="J2455" s="1">
        <f>Table1[[#This Row],[m_miasto]]*Table1[[#This Row],[wiek]]</f>
        <v>3521151</v>
      </c>
      <c r="K2455" s="1">
        <f>Table1[[#This Row],[m_miasto]]+Table1[[#This Row],[m_wies]]-Table1[[#This Row],[k_miasto]]-Table1[[#This Row],[k_wies]]</f>
        <v>10590</v>
      </c>
      <c r="L2455" s="1" cm="1">
        <f t="array" ref="L2455">_xlfn.IFS(A2454&lt;&gt;Table1[[#This Row],[rok]],0,AND(L2454=0, Table1[[#This Row],[Column1]]&lt;0),Table1[[#This Row],[wiek]]*Table1[[#This Row],[rok]],L2454&lt;&gt;0,L2454,L2454=0,L2454)</f>
        <v>0</v>
      </c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x14ac:dyDescent="0.3">
      <c r="A2456">
        <v>2037</v>
      </c>
      <c r="B2456">
        <v>30</v>
      </c>
      <c r="C2456">
        <v>113710</v>
      </c>
      <c r="D2456">
        <v>111030</v>
      </c>
      <c r="E2456">
        <v>92217</v>
      </c>
      <c r="F2456">
        <v>84111</v>
      </c>
      <c r="G2456">
        <f>Table1[[#This Row],[m_miasto]]+Table1[[#This Row],[k_miasto]]+Table1[[#This Row],[m_wies]]+Table1[[#This Row],[k_wies]]</f>
        <v>401068</v>
      </c>
      <c r="H2456">
        <f>Table1[[#This Row],[m_miasto]]+Table1[[#This Row],[k_miasto]]</f>
        <v>224740</v>
      </c>
      <c r="I2456">
        <f>Table1[[#This Row],[m_wies]]+Table1[[#This Row],[k_wies]]</f>
        <v>176328</v>
      </c>
      <c r="J2456" s="1">
        <f>Table1[[#This Row],[m_miasto]]*Table1[[#This Row],[wiek]]</f>
        <v>3411300</v>
      </c>
      <c r="K2456" s="1">
        <f>Table1[[#This Row],[m_miasto]]+Table1[[#This Row],[m_wies]]-Table1[[#This Row],[k_miasto]]-Table1[[#This Row],[k_wies]]</f>
        <v>10786</v>
      </c>
      <c r="L2456" s="1" cm="1">
        <f t="array" ref="L2456">_xlfn.IFS(A2455&lt;&gt;Table1[[#This Row],[rok]],0,AND(L2455=0, Table1[[#This Row],[Column1]]&lt;0),Table1[[#This Row],[wiek]]*Table1[[#This Row],[rok]],L2455&lt;&gt;0,L2455,L2455=0,L2455)</f>
        <v>0</v>
      </c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x14ac:dyDescent="0.3">
      <c r="A2457">
        <v>2037</v>
      </c>
      <c r="B2457">
        <v>31</v>
      </c>
      <c r="C2457">
        <v>108067</v>
      </c>
      <c r="D2457">
        <v>105265</v>
      </c>
      <c r="E2457">
        <v>87859</v>
      </c>
      <c r="F2457">
        <v>79958</v>
      </c>
      <c r="G2457">
        <f>Table1[[#This Row],[m_miasto]]+Table1[[#This Row],[k_miasto]]+Table1[[#This Row],[m_wies]]+Table1[[#This Row],[k_wies]]</f>
        <v>381149</v>
      </c>
      <c r="H2457">
        <f>Table1[[#This Row],[m_miasto]]+Table1[[#This Row],[k_miasto]]</f>
        <v>213332</v>
      </c>
      <c r="I2457">
        <f>Table1[[#This Row],[m_wies]]+Table1[[#This Row],[k_wies]]</f>
        <v>167817</v>
      </c>
      <c r="J2457" s="1">
        <f>Table1[[#This Row],[m_miasto]]*Table1[[#This Row],[wiek]]</f>
        <v>3350077</v>
      </c>
      <c r="K2457" s="1">
        <f>Table1[[#This Row],[m_miasto]]+Table1[[#This Row],[m_wies]]-Table1[[#This Row],[k_miasto]]-Table1[[#This Row],[k_wies]]</f>
        <v>10703</v>
      </c>
      <c r="L2457" s="1" cm="1">
        <f t="array" ref="L2457">_xlfn.IFS(A2456&lt;&gt;Table1[[#This Row],[rok]],0,AND(L2456=0, Table1[[#This Row],[Column1]]&lt;0),Table1[[#This Row],[wiek]]*Table1[[#This Row],[rok]],L2456&lt;&gt;0,L2456,L2456=0,L2456)</f>
        <v>0</v>
      </c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x14ac:dyDescent="0.3">
      <c r="A2458">
        <v>2037</v>
      </c>
      <c r="B2458">
        <v>32</v>
      </c>
      <c r="C2458">
        <v>103640</v>
      </c>
      <c r="D2458">
        <v>100876</v>
      </c>
      <c r="E2458">
        <v>84985</v>
      </c>
      <c r="F2458">
        <v>77750</v>
      </c>
      <c r="G2458">
        <f>Table1[[#This Row],[m_miasto]]+Table1[[#This Row],[k_miasto]]+Table1[[#This Row],[m_wies]]+Table1[[#This Row],[k_wies]]</f>
        <v>367251</v>
      </c>
      <c r="H2458">
        <f>Table1[[#This Row],[m_miasto]]+Table1[[#This Row],[k_miasto]]</f>
        <v>204516</v>
      </c>
      <c r="I2458">
        <f>Table1[[#This Row],[m_wies]]+Table1[[#This Row],[k_wies]]</f>
        <v>162735</v>
      </c>
      <c r="J2458" s="1">
        <f>Table1[[#This Row],[m_miasto]]*Table1[[#This Row],[wiek]]</f>
        <v>3316480</v>
      </c>
      <c r="K2458" s="1">
        <f>Table1[[#This Row],[m_miasto]]+Table1[[#This Row],[m_wies]]-Table1[[#This Row],[k_miasto]]-Table1[[#This Row],[k_wies]]</f>
        <v>9999</v>
      </c>
      <c r="L2458" s="1" cm="1">
        <f t="array" ref="L2458">_xlfn.IFS(A2457&lt;&gt;Table1[[#This Row],[rok]],0,AND(L2457=0, Table1[[#This Row],[Column1]]&lt;0),Table1[[#This Row],[wiek]]*Table1[[#This Row],[rok]],L2457&lt;&gt;0,L2457,L2457=0,L2457)</f>
        <v>0</v>
      </c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x14ac:dyDescent="0.3">
      <c r="A2459">
        <v>2037</v>
      </c>
      <c r="B2459">
        <v>33</v>
      </c>
      <c r="C2459">
        <v>100233</v>
      </c>
      <c r="D2459">
        <v>96975</v>
      </c>
      <c r="E2459">
        <v>82999</v>
      </c>
      <c r="F2459">
        <v>75548</v>
      </c>
      <c r="G2459">
        <f>Table1[[#This Row],[m_miasto]]+Table1[[#This Row],[k_miasto]]+Table1[[#This Row],[m_wies]]+Table1[[#This Row],[k_wies]]</f>
        <v>355755</v>
      </c>
      <c r="H2459">
        <f>Table1[[#This Row],[m_miasto]]+Table1[[#This Row],[k_miasto]]</f>
        <v>197208</v>
      </c>
      <c r="I2459">
        <f>Table1[[#This Row],[m_wies]]+Table1[[#This Row],[k_wies]]</f>
        <v>158547</v>
      </c>
      <c r="J2459" s="1">
        <f>Table1[[#This Row],[m_miasto]]*Table1[[#This Row],[wiek]]</f>
        <v>3307689</v>
      </c>
      <c r="K2459" s="1">
        <f>Table1[[#This Row],[m_miasto]]+Table1[[#This Row],[m_wies]]-Table1[[#This Row],[k_miasto]]-Table1[[#This Row],[k_wies]]</f>
        <v>10709</v>
      </c>
      <c r="L2459" s="1" cm="1">
        <f t="array" ref="L2459">_xlfn.IFS(A2458&lt;&gt;Table1[[#This Row],[rok]],0,AND(L2458=0, Table1[[#This Row],[Column1]]&lt;0),Table1[[#This Row],[wiek]]*Table1[[#This Row],[rok]],L2458&lt;&gt;0,L2458,L2458=0,L2458)</f>
        <v>0</v>
      </c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x14ac:dyDescent="0.3">
      <c r="A2460">
        <v>2037</v>
      </c>
      <c r="B2460">
        <v>34</v>
      </c>
      <c r="C2460">
        <v>97273</v>
      </c>
      <c r="D2460">
        <v>94978</v>
      </c>
      <c r="E2460">
        <v>82390</v>
      </c>
      <c r="F2460">
        <v>74922</v>
      </c>
      <c r="G2460">
        <f>Table1[[#This Row],[m_miasto]]+Table1[[#This Row],[k_miasto]]+Table1[[#This Row],[m_wies]]+Table1[[#This Row],[k_wies]]</f>
        <v>349563</v>
      </c>
      <c r="H2460">
        <f>Table1[[#This Row],[m_miasto]]+Table1[[#This Row],[k_miasto]]</f>
        <v>192251</v>
      </c>
      <c r="I2460">
        <f>Table1[[#This Row],[m_wies]]+Table1[[#This Row],[k_wies]]</f>
        <v>157312</v>
      </c>
      <c r="J2460" s="1">
        <f>Table1[[#This Row],[m_miasto]]*Table1[[#This Row],[wiek]]</f>
        <v>3307282</v>
      </c>
      <c r="K2460" s="1">
        <f>Table1[[#This Row],[m_miasto]]+Table1[[#This Row],[m_wies]]-Table1[[#This Row],[k_miasto]]-Table1[[#This Row],[k_wies]]</f>
        <v>9763</v>
      </c>
      <c r="L2460" s="1" cm="1">
        <f t="array" ref="L2460">_xlfn.IFS(A2459&lt;&gt;Table1[[#This Row],[rok]],0,AND(L2459=0, Table1[[#This Row],[Column1]]&lt;0),Table1[[#This Row],[wiek]]*Table1[[#This Row],[rok]],L2459&lt;&gt;0,L2459,L2459=0,L2459)</f>
        <v>0</v>
      </c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x14ac:dyDescent="0.3">
      <c r="A2461">
        <v>2037</v>
      </c>
      <c r="B2461">
        <v>35</v>
      </c>
      <c r="C2461">
        <v>97570</v>
      </c>
      <c r="D2461">
        <v>94921</v>
      </c>
      <c r="E2461">
        <v>83913</v>
      </c>
      <c r="F2461">
        <v>76373</v>
      </c>
      <c r="G2461">
        <f>Table1[[#This Row],[m_miasto]]+Table1[[#This Row],[k_miasto]]+Table1[[#This Row],[m_wies]]+Table1[[#This Row],[k_wies]]</f>
        <v>352777</v>
      </c>
      <c r="H2461">
        <f>Table1[[#This Row],[m_miasto]]+Table1[[#This Row],[k_miasto]]</f>
        <v>192491</v>
      </c>
      <c r="I2461">
        <f>Table1[[#This Row],[m_wies]]+Table1[[#This Row],[k_wies]]</f>
        <v>160286</v>
      </c>
      <c r="J2461" s="1">
        <f>Table1[[#This Row],[m_miasto]]*Table1[[#This Row],[wiek]]</f>
        <v>3414950</v>
      </c>
      <c r="K2461" s="1">
        <f>Table1[[#This Row],[m_miasto]]+Table1[[#This Row],[m_wies]]-Table1[[#This Row],[k_miasto]]-Table1[[#This Row],[k_wies]]</f>
        <v>10189</v>
      </c>
      <c r="L2461" s="1" cm="1">
        <f t="array" ref="L2461">_xlfn.IFS(A2460&lt;&gt;Table1[[#This Row],[rok]],0,AND(L2460=0, Table1[[#This Row],[Column1]]&lt;0),Table1[[#This Row],[wiek]]*Table1[[#This Row],[rok]],L2460&lt;&gt;0,L2460,L2460=0,L2460)</f>
        <v>0</v>
      </c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x14ac:dyDescent="0.3">
      <c r="A2462">
        <v>2037</v>
      </c>
      <c r="B2462">
        <v>36</v>
      </c>
      <c r="C2462">
        <v>100666</v>
      </c>
      <c r="D2462">
        <v>98051</v>
      </c>
      <c r="E2462">
        <v>86730</v>
      </c>
      <c r="F2462">
        <v>79211</v>
      </c>
      <c r="G2462">
        <f>Table1[[#This Row],[m_miasto]]+Table1[[#This Row],[k_miasto]]+Table1[[#This Row],[m_wies]]+Table1[[#This Row],[k_wies]]</f>
        <v>364658</v>
      </c>
      <c r="H2462">
        <f>Table1[[#This Row],[m_miasto]]+Table1[[#This Row],[k_miasto]]</f>
        <v>198717</v>
      </c>
      <c r="I2462">
        <f>Table1[[#This Row],[m_wies]]+Table1[[#This Row],[k_wies]]</f>
        <v>165941</v>
      </c>
      <c r="J2462" s="1">
        <f>Table1[[#This Row],[m_miasto]]*Table1[[#This Row],[wiek]]</f>
        <v>3623976</v>
      </c>
      <c r="K2462" s="1">
        <f>Table1[[#This Row],[m_miasto]]+Table1[[#This Row],[m_wies]]-Table1[[#This Row],[k_miasto]]-Table1[[#This Row],[k_wies]]</f>
        <v>10134</v>
      </c>
      <c r="L2462" s="1" cm="1">
        <f t="array" ref="L2462">_xlfn.IFS(A2461&lt;&gt;Table1[[#This Row],[rok]],0,AND(L2461=0, Table1[[#This Row],[Column1]]&lt;0),Table1[[#This Row],[wiek]]*Table1[[#This Row],[rok]],L2461&lt;&gt;0,L2461,L2461=0,L2461)</f>
        <v>0</v>
      </c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x14ac:dyDescent="0.3">
      <c r="A2463">
        <v>2037</v>
      </c>
      <c r="B2463">
        <v>37</v>
      </c>
      <c r="C2463">
        <v>102965</v>
      </c>
      <c r="D2463">
        <v>100360</v>
      </c>
      <c r="E2463">
        <v>89258</v>
      </c>
      <c r="F2463">
        <v>81560</v>
      </c>
      <c r="G2463">
        <f>Table1[[#This Row],[m_miasto]]+Table1[[#This Row],[k_miasto]]+Table1[[#This Row],[m_wies]]+Table1[[#This Row],[k_wies]]</f>
        <v>374143</v>
      </c>
      <c r="H2463">
        <f>Table1[[#This Row],[m_miasto]]+Table1[[#This Row],[k_miasto]]</f>
        <v>203325</v>
      </c>
      <c r="I2463">
        <f>Table1[[#This Row],[m_wies]]+Table1[[#This Row],[k_wies]]</f>
        <v>170818</v>
      </c>
      <c r="J2463" s="1">
        <f>Table1[[#This Row],[m_miasto]]*Table1[[#This Row],[wiek]]</f>
        <v>3809705</v>
      </c>
      <c r="K2463" s="1">
        <f>Table1[[#This Row],[m_miasto]]+Table1[[#This Row],[m_wies]]-Table1[[#This Row],[k_miasto]]-Table1[[#This Row],[k_wies]]</f>
        <v>10303</v>
      </c>
      <c r="L2463" s="1" cm="1">
        <f t="array" ref="L2463">_xlfn.IFS(A2462&lt;&gt;Table1[[#This Row],[rok]],0,AND(L2462=0, Table1[[#This Row],[Column1]]&lt;0),Table1[[#This Row],[wiek]]*Table1[[#This Row],[rok]],L2462&lt;&gt;0,L2462,L2462=0,L2462)</f>
        <v>0</v>
      </c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x14ac:dyDescent="0.3">
      <c r="A2464">
        <v>2037</v>
      </c>
      <c r="B2464">
        <v>38</v>
      </c>
      <c r="C2464">
        <v>102789</v>
      </c>
      <c r="D2464">
        <v>100414</v>
      </c>
      <c r="E2464">
        <v>90605</v>
      </c>
      <c r="F2464">
        <v>82973</v>
      </c>
      <c r="G2464">
        <f>Table1[[#This Row],[m_miasto]]+Table1[[#This Row],[k_miasto]]+Table1[[#This Row],[m_wies]]+Table1[[#This Row],[k_wies]]</f>
        <v>376781</v>
      </c>
      <c r="H2464">
        <f>Table1[[#This Row],[m_miasto]]+Table1[[#This Row],[k_miasto]]</f>
        <v>203203</v>
      </c>
      <c r="I2464">
        <f>Table1[[#This Row],[m_wies]]+Table1[[#This Row],[k_wies]]</f>
        <v>173578</v>
      </c>
      <c r="J2464" s="1">
        <f>Table1[[#This Row],[m_miasto]]*Table1[[#This Row],[wiek]]</f>
        <v>3905982</v>
      </c>
      <c r="K2464" s="1">
        <f>Table1[[#This Row],[m_miasto]]+Table1[[#This Row],[m_wies]]-Table1[[#This Row],[k_miasto]]-Table1[[#This Row],[k_wies]]</f>
        <v>10007</v>
      </c>
      <c r="L2464" s="1" cm="1">
        <f t="array" ref="L2464">_xlfn.IFS(A2463&lt;&gt;Table1[[#This Row],[rok]],0,AND(L2463=0, Table1[[#This Row],[Column1]]&lt;0),Table1[[#This Row],[wiek]]*Table1[[#This Row],[rok]],L2463&lt;&gt;0,L2463,L2463=0,L2463)</f>
        <v>0</v>
      </c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x14ac:dyDescent="0.3">
      <c r="A2465">
        <v>2037</v>
      </c>
      <c r="B2465">
        <v>39</v>
      </c>
      <c r="C2465">
        <v>105574</v>
      </c>
      <c r="D2465">
        <v>102831</v>
      </c>
      <c r="E2465">
        <v>93490</v>
      </c>
      <c r="F2465">
        <v>85207</v>
      </c>
      <c r="G2465">
        <f>Table1[[#This Row],[m_miasto]]+Table1[[#This Row],[k_miasto]]+Table1[[#This Row],[m_wies]]+Table1[[#This Row],[k_wies]]</f>
        <v>387102</v>
      </c>
      <c r="H2465">
        <f>Table1[[#This Row],[m_miasto]]+Table1[[#This Row],[k_miasto]]</f>
        <v>208405</v>
      </c>
      <c r="I2465">
        <f>Table1[[#This Row],[m_wies]]+Table1[[#This Row],[k_wies]]</f>
        <v>178697</v>
      </c>
      <c r="J2465" s="1">
        <f>Table1[[#This Row],[m_miasto]]*Table1[[#This Row],[wiek]]</f>
        <v>4117386</v>
      </c>
      <c r="K2465" s="1">
        <f>Table1[[#This Row],[m_miasto]]+Table1[[#This Row],[m_wies]]-Table1[[#This Row],[k_miasto]]-Table1[[#This Row],[k_wies]]</f>
        <v>11026</v>
      </c>
      <c r="L2465" s="1" cm="1">
        <f t="array" ref="L2465">_xlfn.IFS(A2464&lt;&gt;Table1[[#This Row],[rok]],0,AND(L2464=0, Table1[[#This Row],[Column1]]&lt;0),Table1[[#This Row],[wiek]]*Table1[[#This Row],[rok]],L2464&lt;&gt;0,L2464,L2464=0,L2464)</f>
        <v>0</v>
      </c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x14ac:dyDescent="0.3">
      <c r="A2466">
        <v>2037</v>
      </c>
      <c r="B2466">
        <v>40</v>
      </c>
      <c r="C2466">
        <v>110917</v>
      </c>
      <c r="D2466">
        <v>109826</v>
      </c>
      <c r="E2466">
        <v>95375</v>
      </c>
      <c r="F2466">
        <v>86351</v>
      </c>
      <c r="G2466">
        <f>Table1[[#This Row],[m_miasto]]+Table1[[#This Row],[k_miasto]]+Table1[[#This Row],[m_wies]]+Table1[[#This Row],[k_wies]]</f>
        <v>402469</v>
      </c>
      <c r="H2466">
        <f>Table1[[#This Row],[m_miasto]]+Table1[[#This Row],[k_miasto]]</f>
        <v>220743</v>
      </c>
      <c r="I2466">
        <f>Table1[[#This Row],[m_wies]]+Table1[[#This Row],[k_wies]]</f>
        <v>181726</v>
      </c>
      <c r="J2466" s="1">
        <f>Table1[[#This Row],[m_miasto]]*Table1[[#This Row],[wiek]]</f>
        <v>4436680</v>
      </c>
      <c r="K2466" s="1">
        <f>Table1[[#This Row],[m_miasto]]+Table1[[#This Row],[m_wies]]-Table1[[#This Row],[k_miasto]]-Table1[[#This Row],[k_wies]]</f>
        <v>10115</v>
      </c>
      <c r="L2466" s="1" cm="1">
        <f t="array" ref="L2466">_xlfn.IFS(A2465&lt;&gt;Table1[[#This Row],[rok]],0,AND(L2465=0, Table1[[#This Row],[Column1]]&lt;0),Table1[[#This Row],[wiek]]*Table1[[#This Row],[rok]],L2465&lt;&gt;0,L2465,L2465=0,L2465)</f>
        <v>0</v>
      </c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x14ac:dyDescent="0.3">
      <c r="A2467">
        <v>2037</v>
      </c>
      <c r="B2467">
        <v>41</v>
      </c>
      <c r="C2467">
        <v>115151</v>
      </c>
      <c r="D2467">
        <v>113919</v>
      </c>
      <c r="E2467">
        <v>99232</v>
      </c>
      <c r="F2467">
        <v>89596</v>
      </c>
      <c r="G2467">
        <f>Table1[[#This Row],[m_miasto]]+Table1[[#This Row],[k_miasto]]+Table1[[#This Row],[m_wies]]+Table1[[#This Row],[k_wies]]</f>
        <v>417898</v>
      </c>
      <c r="H2467">
        <f>Table1[[#This Row],[m_miasto]]+Table1[[#This Row],[k_miasto]]</f>
        <v>229070</v>
      </c>
      <c r="I2467">
        <f>Table1[[#This Row],[m_wies]]+Table1[[#This Row],[k_wies]]</f>
        <v>188828</v>
      </c>
      <c r="J2467" s="1">
        <f>Table1[[#This Row],[m_miasto]]*Table1[[#This Row],[wiek]]</f>
        <v>4721191</v>
      </c>
      <c r="K2467" s="1">
        <f>Table1[[#This Row],[m_miasto]]+Table1[[#This Row],[m_wies]]-Table1[[#This Row],[k_miasto]]-Table1[[#This Row],[k_wies]]</f>
        <v>10868</v>
      </c>
      <c r="L2467" s="1" cm="1">
        <f t="array" ref="L2467">_xlfn.IFS(A2466&lt;&gt;Table1[[#This Row],[rok]],0,AND(L2466=0, Table1[[#This Row],[Column1]]&lt;0),Table1[[#This Row],[wiek]]*Table1[[#This Row],[rok]],L2466&lt;&gt;0,L2466,L2466=0,L2466)</f>
        <v>0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x14ac:dyDescent="0.3">
      <c r="A2468">
        <v>2037</v>
      </c>
      <c r="B2468">
        <v>42</v>
      </c>
      <c r="C2468">
        <v>115286</v>
      </c>
      <c r="D2468">
        <v>114347</v>
      </c>
      <c r="E2468">
        <v>103698</v>
      </c>
      <c r="F2468">
        <v>95516</v>
      </c>
      <c r="G2468">
        <f>Table1[[#This Row],[m_miasto]]+Table1[[#This Row],[k_miasto]]+Table1[[#This Row],[m_wies]]+Table1[[#This Row],[k_wies]]</f>
        <v>428847</v>
      </c>
      <c r="H2468">
        <f>Table1[[#This Row],[m_miasto]]+Table1[[#This Row],[k_miasto]]</f>
        <v>229633</v>
      </c>
      <c r="I2468">
        <f>Table1[[#This Row],[m_wies]]+Table1[[#This Row],[k_wies]]</f>
        <v>199214</v>
      </c>
      <c r="J2468" s="1">
        <f>Table1[[#This Row],[m_miasto]]*Table1[[#This Row],[wiek]]</f>
        <v>4842012</v>
      </c>
      <c r="K2468" s="1">
        <f>Table1[[#This Row],[m_miasto]]+Table1[[#This Row],[m_wies]]-Table1[[#This Row],[k_miasto]]-Table1[[#This Row],[k_wies]]</f>
        <v>9121</v>
      </c>
      <c r="L2468" s="1" cm="1">
        <f t="array" ref="L2468">_xlfn.IFS(A2467&lt;&gt;Table1[[#This Row],[rok]],0,AND(L2467=0, Table1[[#This Row],[Column1]]&lt;0),Table1[[#This Row],[wiek]]*Table1[[#This Row],[rok]],L2467&lt;&gt;0,L2467,L2467=0,L2467)</f>
        <v>0</v>
      </c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x14ac:dyDescent="0.3">
      <c r="A2469">
        <v>2037</v>
      </c>
      <c r="B2469">
        <v>43</v>
      </c>
      <c r="C2469">
        <v>123587</v>
      </c>
      <c r="D2469">
        <v>123579</v>
      </c>
      <c r="E2469">
        <v>107825</v>
      </c>
      <c r="F2469">
        <v>99755</v>
      </c>
      <c r="G2469">
        <f>Table1[[#This Row],[m_miasto]]+Table1[[#This Row],[k_miasto]]+Table1[[#This Row],[m_wies]]+Table1[[#This Row],[k_wies]]</f>
        <v>454746</v>
      </c>
      <c r="H2469">
        <f>Table1[[#This Row],[m_miasto]]+Table1[[#This Row],[k_miasto]]</f>
        <v>247166</v>
      </c>
      <c r="I2469">
        <f>Table1[[#This Row],[m_wies]]+Table1[[#This Row],[k_wies]]</f>
        <v>207580</v>
      </c>
      <c r="J2469" s="1">
        <f>Table1[[#This Row],[m_miasto]]*Table1[[#This Row],[wiek]]</f>
        <v>5314241</v>
      </c>
      <c r="K2469" s="1">
        <f>Table1[[#This Row],[m_miasto]]+Table1[[#This Row],[m_wies]]-Table1[[#This Row],[k_miasto]]-Table1[[#This Row],[k_wies]]</f>
        <v>8078</v>
      </c>
      <c r="L2469" s="1" cm="1">
        <f t="array" ref="L2469">_xlfn.IFS(A2468&lt;&gt;Table1[[#This Row],[rok]],0,AND(L2468=0, Table1[[#This Row],[Column1]]&lt;0),Table1[[#This Row],[wiek]]*Table1[[#This Row],[rok]],L2468&lt;&gt;0,L2468,L2468=0,L2468)</f>
        <v>0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x14ac:dyDescent="0.3">
      <c r="A2470">
        <v>2037</v>
      </c>
      <c r="B2470">
        <v>44</v>
      </c>
      <c r="C2470">
        <v>128178</v>
      </c>
      <c r="D2470">
        <v>127869</v>
      </c>
      <c r="E2470">
        <v>112742</v>
      </c>
      <c r="F2470">
        <v>103576</v>
      </c>
      <c r="G2470">
        <f>Table1[[#This Row],[m_miasto]]+Table1[[#This Row],[k_miasto]]+Table1[[#This Row],[m_wies]]+Table1[[#This Row],[k_wies]]</f>
        <v>472365</v>
      </c>
      <c r="H2470">
        <f>Table1[[#This Row],[m_miasto]]+Table1[[#This Row],[k_miasto]]</f>
        <v>256047</v>
      </c>
      <c r="I2470">
        <f>Table1[[#This Row],[m_wies]]+Table1[[#This Row],[k_wies]]</f>
        <v>216318</v>
      </c>
      <c r="J2470" s="1">
        <f>Table1[[#This Row],[m_miasto]]*Table1[[#This Row],[wiek]]</f>
        <v>5639832</v>
      </c>
      <c r="K2470" s="1">
        <f>Table1[[#This Row],[m_miasto]]+Table1[[#This Row],[m_wies]]-Table1[[#This Row],[k_miasto]]-Table1[[#This Row],[k_wies]]</f>
        <v>9475</v>
      </c>
      <c r="L2470" s="1" cm="1">
        <f t="array" ref="L2470">_xlfn.IFS(A2469&lt;&gt;Table1[[#This Row],[rok]],0,AND(L2469=0, Table1[[#This Row],[Column1]]&lt;0),Table1[[#This Row],[wiek]]*Table1[[#This Row],[rok]],L2469&lt;&gt;0,L2469,L2469=0,L2469)</f>
        <v>0</v>
      </c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x14ac:dyDescent="0.3">
      <c r="A2471">
        <v>2037</v>
      </c>
      <c r="B2471">
        <v>45</v>
      </c>
      <c r="C2471">
        <v>131993</v>
      </c>
      <c r="D2471">
        <v>131483</v>
      </c>
      <c r="E2471">
        <v>117227</v>
      </c>
      <c r="F2471">
        <v>108772</v>
      </c>
      <c r="G2471">
        <f>Table1[[#This Row],[m_miasto]]+Table1[[#This Row],[k_miasto]]+Table1[[#This Row],[m_wies]]+Table1[[#This Row],[k_wies]]</f>
        <v>489475</v>
      </c>
      <c r="H2471">
        <f>Table1[[#This Row],[m_miasto]]+Table1[[#This Row],[k_miasto]]</f>
        <v>263476</v>
      </c>
      <c r="I2471">
        <f>Table1[[#This Row],[m_wies]]+Table1[[#This Row],[k_wies]]</f>
        <v>225999</v>
      </c>
      <c r="J2471" s="1">
        <f>Table1[[#This Row],[m_miasto]]*Table1[[#This Row],[wiek]]</f>
        <v>5939685</v>
      </c>
      <c r="K2471" s="1">
        <f>Table1[[#This Row],[m_miasto]]+Table1[[#This Row],[m_wies]]-Table1[[#This Row],[k_miasto]]-Table1[[#This Row],[k_wies]]</f>
        <v>8965</v>
      </c>
      <c r="L2471" s="1" cm="1">
        <f t="array" ref="L2471">_xlfn.IFS(A2470&lt;&gt;Table1[[#This Row],[rok]],0,AND(L2470=0, Table1[[#This Row],[Column1]]&lt;0),Table1[[#This Row],[wiek]]*Table1[[#This Row],[rok]],L2470&lt;&gt;0,L2470,L2470=0,L2470)</f>
        <v>0</v>
      </c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x14ac:dyDescent="0.3">
      <c r="A2472">
        <v>2037</v>
      </c>
      <c r="B2472">
        <v>46</v>
      </c>
      <c r="C2472">
        <v>142523</v>
      </c>
      <c r="D2472">
        <v>142756</v>
      </c>
      <c r="E2472">
        <v>121137</v>
      </c>
      <c r="F2472">
        <v>111004</v>
      </c>
      <c r="G2472">
        <f>Table1[[#This Row],[m_miasto]]+Table1[[#This Row],[k_miasto]]+Table1[[#This Row],[m_wies]]+Table1[[#This Row],[k_wies]]</f>
        <v>517420</v>
      </c>
      <c r="H2472">
        <f>Table1[[#This Row],[m_miasto]]+Table1[[#This Row],[k_miasto]]</f>
        <v>285279</v>
      </c>
      <c r="I2472">
        <f>Table1[[#This Row],[m_wies]]+Table1[[#This Row],[k_wies]]</f>
        <v>232141</v>
      </c>
      <c r="J2472" s="1">
        <f>Table1[[#This Row],[m_miasto]]*Table1[[#This Row],[wiek]]</f>
        <v>6556058</v>
      </c>
      <c r="K2472" s="1">
        <f>Table1[[#This Row],[m_miasto]]+Table1[[#This Row],[m_wies]]-Table1[[#This Row],[k_miasto]]-Table1[[#This Row],[k_wies]]</f>
        <v>9900</v>
      </c>
      <c r="L2472" s="1" cm="1">
        <f t="array" ref="L2472">_xlfn.IFS(A2471&lt;&gt;Table1[[#This Row],[rok]],0,AND(L2471=0, Table1[[#This Row],[Column1]]&lt;0),Table1[[#This Row],[wiek]]*Table1[[#This Row],[rok]],L2471&lt;&gt;0,L2471,L2471=0,L2471)</f>
        <v>0</v>
      </c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x14ac:dyDescent="0.3">
      <c r="A2473">
        <v>2037</v>
      </c>
      <c r="B2473">
        <v>47</v>
      </c>
      <c r="C2473">
        <v>147106</v>
      </c>
      <c r="D2473">
        <v>148055</v>
      </c>
      <c r="E2473">
        <v>121385</v>
      </c>
      <c r="F2473">
        <v>111708</v>
      </c>
      <c r="G2473">
        <f>Table1[[#This Row],[m_miasto]]+Table1[[#This Row],[k_miasto]]+Table1[[#This Row],[m_wies]]+Table1[[#This Row],[k_wies]]</f>
        <v>528254</v>
      </c>
      <c r="H2473">
        <f>Table1[[#This Row],[m_miasto]]+Table1[[#This Row],[k_miasto]]</f>
        <v>295161</v>
      </c>
      <c r="I2473">
        <f>Table1[[#This Row],[m_wies]]+Table1[[#This Row],[k_wies]]</f>
        <v>233093</v>
      </c>
      <c r="J2473" s="1">
        <f>Table1[[#This Row],[m_miasto]]*Table1[[#This Row],[wiek]]</f>
        <v>6913982</v>
      </c>
      <c r="K2473" s="1">
        <f>Table1[[#This Row],[m_miasto]]+Table1[[#This Row],[m_wies]]-Table1[[#This Row],[k_miasto]]-Table1[[#This Row],[k_wies]]</f>
        <v>8728</v>
      </c>
      <c r="L2473" s="1" cm="1">
        <f t="array" ref="L2473">_xlfn.IFS(A2472&lt;&gt;Table1[[#This Row],[rok]],0,AND(L2472=0, Table1[[#This Row],[Column1]]&lt;0),Table1[[#This Row],[wiek]]*Table1[[#This Row],[rok]],L2472&lt;&gt;0,L2472,L2472=0,L2472)</f>
        <v>0</v>
      </c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x14ac:dyDescent="0.3">
      <c r="A2474">
        <v>2037</v>
      </c>
      <c r="B2474">
        <v>48</v>
      </c>
      <c r="C2474">
        <v>149218</v>
      </c>
      <c r="D2474">
        <v>150172</v>
      </c>
      <c r="E2474">
        <v>120511</v>
      </c>
      <c r="F2474">
        <v>111550</v>
      </c>
      <c r="G2474">
        <f>Table1[[#This Row],[m_miasto]]+Table1[[#This Row],[k_miasto]]+Table1[[#This Row],[m_wies]]+Table1[[#This Row],[k_wies]]</f>
        <v>531451</v>
      </c>
      <c r="H2474">
        <f>Table1[[#This Row],[m_miasto]]+Table1[[#This Row],[k_miasto]]</f>
        <v>299390</v>
      </c>
      <c r="I2474">
        <f>Table1[[#This Row],[m_wies]]+Table1[[#This Row],[k_wies]]</f>
        <v>232061</v>
      </c>
      <c r="J2474" s="1">
        <f>Table1[[#This Row],[m_miasto]]*Table1[[#This Row],[wiek]]</f>
        <v>7162464</v>
      </c>
      <c r="K2474" s="1">
        <f>Table1[[#This Row],[m_miasto]]+Table1[[#This Row],[m_wies]]-Table1[[#This Row],[k_miasto]]-Table1[[#This Row],[k_wies]]</f>
        <v>8007</v>
      </c>
      <c r="L2474" s="1" cm="1">
        <f t="array" ref="L2474">_xlfn.IFS(A2473&lt;&gt;Table1[[#This Row],[rok]],0,AND(L2473=0, Table1[[#This Row],[Column1]]&lt;0),Table1[[#This Row],[wiek]]*Table1[[#This Row],[rok]],L2473&lt;&gt;0,L2473,L2473=0,L2473)</f>
        <v>0</v>
      </c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x14ac:dyDescent="0.3">
      <c r="A2475">
        <v>2037</v>
      </c>
      <c r="B2475">
        <v>49</v>
      </c>
      <c r="C2475">
        <v>153795</v>
      </c>
      <c r="D2475">
        <v>156729</v>
      </c>
      <c r="E2475">
        <v>122365</v>
      </c>
      <c r="F2475">
        <v>113460</v>
      </c>
      <c r="G2475">
        <f>Table1[[#This Row],[m_miasto]]+Table1[[#This Row],[k_miasto]]+Table1[[#This Row],[m_wies]]+Table1[[#This Row],[k_wies]]</f>
        <v>546349</v>
      </c>
      <c r="H2475">
        <f>Table1[[#This Row],[m_miasto]]+Table1[[#This Row],[k_miasto]]</f>
        <v>310524</v>
      </c>
      <c r="I2475">
        <f>Table1[[#This Row],[m_wies]]+Table1[[#This Row],[k_wies]]</f>
        <v>235825</v>
      </c>
      <c r="J2475" s="1">
        <f>Table1[[#This Row],[m_miasto]]*Table1[[#This Row],[wiek]]</f>
        <v>7535955</v>
      </c>
      <c r="K2475" s="1">
        <f>Table1[[#This Row],[m_miasto]]+Table1[[#This Row],[m_wies]]-Table1[[#This Row],[k_miasto]]-Table1[[#This Row],[k_wies]]</f>
        <v>5971</v>
      </c>
      <c r="L2475" s="1" cm="1">
        <f t="array" ref="L2475">_xlfn.IFS(A2474&lt;&gt;Table1[[#This Row],[rok]],0,AND(L2474=0, Table1[[#This Row],[Column1]]&lt;0),Table1[[#This Row],[wiek]]*Table1[[#This Row],[rok]],L2474&lt;&gt;0,L2474,L2474=0,L2474)</f>
        <v>0</v>
      </c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x14ac:dyDescent="0.3">
      <c r="A2476">
        <v>2037</v>
      </c>
      <c r="B2476">
        <v>50</v>
      </c>
      <c r="C2476">
        <v>158025</v>
      </c>
      <c r="D2476">
        <v>160227</v>
      </c>
      <c r="E2476">
        <v>122584</v>
      </c>
      <c r="F2476">
        <v>114030</v>
      </c>
      <c r="G2476">
        <f>Table1[[#This Row],[m_miasto]]+Table1[[#This Row],[k_miasto]]+Table1[[#This Row],[m_wies]]+Table1[[#This Row],[k_wies]]</f>
        <v>554866</v>
      </c>
      <c r="H2476">
        <f>Table1[[#This Row],[m_miasto]]+Table1[[#This Row],[k_miasto]]</f>
        <v>318252</v>
      </c>
      <c r="I2476">
        <f>Table1[[#This Row],[m_wies]]+Table1[[#This Row],[k_wies]]</f>
        <v>236614</v>
      </c>
      <c r="J2476" s="1">
        <f>Table1[[#This Row],[m_miasto]]*Table1[[#This Row],[wiek]]</f>
        <v>7901250</v>
      </c>
      <c r="K2476" s="1">
        <f>Table1[[#This Row],[m_miasto]]+Table1[[#This Row],[m_wies]]-Table1[[#This Row],[k_miasto]]-Table1[[#This Row],[k_wies]]</f>
        <v>6352</v>
      </c>
      <c r="L2476" s="1" cm="1">
        <f t="array" ref="L2476">_xlfn.IFS(A2475&lt;&gt;Table1[[#This Row],[rok]],0,AND(L2475=0, Table1[[#This Row],[Column1]]&lt;0),Table1[[#This Row],[wiek]]*Table1[[#This Row],[rok]],L2475&lt;&gt;0,L2475,L2475=0,L2475)</f>
        <v>0</v>
      </c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x14ac:dyDescent="0.3">
      <c r="A2477">
        <v>2037</v>
      </c>
      <c r="B2477">
        <v>51</v>
      </c>
      <c r="C2477">
        <v>165427</v>
      </c>
      <c r="D2477">
        <v>168858</v>
      </c>
      <c r="E2477">
        <v>124967</v>
      </c>
      <c r="F2477">
        <v>117964</v>
      </c>
      <c r="G2477">
        <f>Table1[[#This Row],[m_miasto]]+Table1[[#This Row],[k_miasto]]+Table1[[#This Row],[m_wies]]+Table1[[#This Row],[k_wies]]</f>
        <v>577216</v>
      </c>
      <c r="H2477">
        <f>Table1[[#This Row],[m_miasto]]+Table1[[#This Row],[k_miasto]]</f>
        <v>334285</v>
      </c>
      <c r="I2477">
        <f>Table1[[#This Row],[m_wies]]+Table1[[#This Row],[k_wies]]</f>
        <v>242931</v>
      </c>
      <c r="J2477" s="1">
        <f>Table1[[#This Row],[m_miasto]]*Table1[[#This Row],[wiek]]</f>
        <v>8436777</v>
      </c>
      <c r="K2477" s="1">
        <f>Table1[[#This Row],[m_miasto]]+Table1[[#This Row],[m_wies]]-Table1[[#This Row],[k_miasto]]-Table1[[#This Row],[k_wies]]</f>
        <v>3572</v>
      </c>
      <c r="L2477" s="1" cm="1">
        <f t="array" ref="L2477">_xlfn.IFS(A2476&lt;&gt;Table1[[#This Row],[rok]],0,AND(L2476=0, Table1[[#This Row],[Column1]]&lt;0),Table1[[#This Row],[wiek]]*Table1[[#This Row],[rok]],L2476&lt;&gt;0,L2476,L2476=0,L2476)</f>
        <v>0</v>
      </c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x14ac:dyDescent="0.3">
      <c r="A2478">
        <v>2037</v>
      </c>
      <c r="B2478">
        <v>52</v>
      </c>
      <c r="C2478">
        <v>175322</v>
      </c>
      <c r="D2478">
        <v>179476</v>
      </c>
      <c r="E2478">
        <v>130377</v>
      </c>
      <c r="F2478">
        <v>123272</v>
      </c>
      <c r="G2478">
        <f>Table1[[#This Row],[m_miasto]]+Table1[[#This Row],[k_miasto]]+Table1[[#This Row],[m_wies]]+Table1[[#This Row],[k_wies]]</f>
        <v>608447</v>
      </c>
      <c r="H2478">
        <f>Table1[[#This Row],[m_miasto]]+Table1[[#This Row],[k_miasto]]</f>
        <v>354798</v>
      </c>
      <c r="I2478">
        <f>Table1[[#This Row],[m_wies]]+Table1[[#This Row],[k_wies]]</f>
        <v>253649</v>
      </c>
      <c r="J2478" s="1">
        <f>Table1[[#This Row],[m_miasto]]*Table1[[#This Row],[wiek]]</f>
        <v>9116744</v>
      </c>
      <c r="K2478" s="1">
        <f>Table1[[#This Row],[m_miasto]]+Table1[[#This Row],[m_wies]]-Table1[[#This Row],[k_miasto]]-Table1[[#This Row],[k_wies]]</f>
        <v>2951</v>
      </c>
      <c r="L2478" s="1" cm="1">
        <f t="array" ref="L2478">_xlfn.IFS(A2477&lt;&gt;Table1[[#This Row],[rok]],0,AND(L2477=0, Table1[[#This Row],[Column1]]&lt;0),Table1[[#This Row],[wiek]]*Table1[[#This Row],[rok]],L2477&lt;&gt;0,L2477,L2477=0,L2477)</f>
        <v>0</v>
      </c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x14ac:dyDescent="0.3">
      <c r="A2479">
        <v>2037</v>
      </c>
      <c r="B2479">
        <v>53</v>
      </c>
      <c r="C2479">
        <v>181929</v>
      </c>
      <c r="D2479">
        <v>185909</v>
      </c>
      <c r="E2479">
        <v>131897</v>
      </c>
      <c r="F2479">
        <v>125395</v>
      </c>
      <c r="G2479">
        <f>Table1[[#This Row],[m_miasto]]+Table1[[#This Row],[k_miasto]]+Table1[[#This Row],[m_wies]]+Table1[[#This Row],[k_wies]]</f>
        <v>625130</v>
      </c>
      <c r="H2479">
        <f>Table1[[#This Row],[m_miasto]]+Table1[[#This Row],[k_miasto]]</f>
        <v>367838</v>
      </c>
      <c r="I2479">
        <f>Table1[[#This Row],[m_wies]]+Table1[[#This Row],[k_wies]]</f>
        <v>257292</v>
      </c>
      <c r="J2479" s="1">
        <f>Table1[[#This Row],[m_miasto]]*Table1[[#This Row],[wiek]]</f>
        <v>9642237</v>
      </c>
      <c r="K2479" s="1">
        <f>Table1[[#This Row],[m_miasto]]+Table1[[#This Row],[m_wies]]-Table1[[#This Row],[k_miasto]]-Table1[[#This Row],[k_wies]]</f>
        <v>2522</v>
      </c>
      <c r="L2479" s="1" cm="1">
        <f t="array" ref="L2479">_xlfn.IFS(A2478&lt;&gt;Table1[[#This Row],[rok]],0,AND(L2478=0, Table1[[#This Row],[Column1]]&lt;0),Table1[[#This Row],[wiek]]*Table1[[#This Row],[rok]],L2478&lt;&gt;0,L2478,L2478=0,L2478)</f>
        <v>0</v>
      </c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x14ac:dyDescent="0.3">
      <c r="A2480">
        <v>2037</v>
      </c>
      <c r="B2480">
        <v>54</v>
      </c>
      <c r="C2480">
        <v>186574</v>
      </c>
      <c r="D2480">
        <v>192236</v>
      </c>
      <c r="E2480">
        <v>133758</v>
      </c>
      <c r="F2480">
        <v>128595</v>
      </c>
      <c r="G2480">
        <f>Table1[[#This Row],[m_miasto]]+Table1[[#This Row],[k_miasto]]+Table1[[#This Row],[m_wies]]+Table1[[#This Row],[k_wies]]</f>
        <v>641163</v>
      </c>
      <c r="H2480">
        <f>Table1[[#This Row],[m_miasto]]+Table1[[#This Row],[k_miasto]]</f>
        <v>378810</v>
      </c>
      <c r="I2480">
        <f>Table1[[#This Row],[m_wies]]+Table1[[#This Row],[k_wies]]</f>
        <v>262353</v>
      </c>
      <c r="J2480" s="1">
        <f>Table1[[#This Row],[m_miasto]]*Table1[[#This Row],[wiek]]</f>
        <v>10074996</v>
      </c>
      <c r="K2480" s="1">
        <f>Table1[[#This Row],[m_miasto]]+Table1[[#This Row],[m_wies]]-Table1[[#This Row],[k_miasto]]-Table1[[#This Row],[k_wies]]</f>
        <v>-499</v>
      </c>
      <c r="L2480" s="1" cm="1">
        <f t="array" ref="L2480">_xlfn.IFS(A2479&lt;&gt;Table1[[#This Row],[rok]],0,AND(L2479=0, Table1[[#This Row],[Column1]]&lt;0),Table1[[#This Row],[wiek]]*Table1[[#This Row],[rok]],L2479&lt;&gt;0,L2479,L2479=0,L2479)</f>
        <v>109998</v>
      </c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x14ac:dyDescent="0.3">
      <c r="A2481">
        <v>2037</v>
      </c>
      <c r="B2481">
        <v>55</v>
      </c>
      <c r="C2481">
        <v>179274</v>
      </c>
      <c r="D2481">
        <v>184838</v>
      </c>
      <c r="E2481">
        <v>130066</v>
      </c>
      <c r="F2481">
        <v>124355</v>
      </c>
      <c r="G2481">
        <f>Table1[[#This Row],[m_miasto]]+Table1[[#This Row],[k_miasto]]+Table1[[#This Row],[m_wies]]+Table1[[#This Row],[k_wies]]</f>
        <v>618533</v>
      </c>
      <c r="H2481">
        <f>Table1[[#This Row],[m_miasto]]+Table1[[#This Row],[k_miasto]]</f>
        <v>364112</v>
      </c>
      <c r="I2481">
        <f>Table1[[#This Row],[m_wies]]+Table1[[#This Row],[k_wies]]</f>
        <v>254421</v>
      </c>
      <c r="J2481" s="1">
        <f>Table1[[#This Row],[m_miasto]]*Table1[[#This Row],[wiek]]</f>
        <v>9860070</v>
      </c>
      <c r="K2481" s="1">
        <f>Table1[[#This Row],[m_miasto]]+Table1[[#This Row],[m_wies]]-Table1[[#This Row],[k_miasto]]-Table1[[#This Row],[k_wies]]</f>
        <v>147</v>
      </c>
      <c r="L2481" s="1" cm="1">
        <f t="array" ref="L2481">_xlfn.IFS(A2480&lt;&gt;Table1[[#This Row],[rok]],0,AND(L2480=0, Table1[[#This Row],[Column1]]&lt;0),Table1[[#This Row],[wiek]]*Table1[[#This Row],[rok]],L2480&lt;&gt;0,L2480,L2480=0,L2480)</f>
        <v>109998</v>
      </c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x14ac:dyDescent="0.3">
      <c r="A2482">
        <v>2037</v>
      </c>
      <c r="B2482">
        <v>56</v>
      </c>
      <c r="C2482">
        <v>170465</v>
      </c>
      <c r="D2482">
        <v>178042</v>
      </c>
      <c r="E2482">
        <v>122895</v>
      </c>
      <c r="F2482">
        <v>118196</v>
      </c>
      <c r="G2482">
        <f>Table1[[#This Row],[m_miasto]]+Table1[[#This Row],[k_miasto]]+Table1[[#This Row],[m_wies]]+Table1[[#This Row],[k_wies]]</f>
        <v>589598</v>
      </c>
      <c r="H2482">
        <f>Table1[[#This Row],[m_miasto]]+Table1[[#This Row],[k_miasto]]</f>
        <v>348507</v>
      </c>
      <c r="I2482">
        <f>Table1[[#This Row],[m_wies]]+Table1[[#This Row],[k_wies]]</f>
        <v>241091</v>
      </c>
      <c r="J2482" s="1">
        <f>Table1[[#This Row],[m_miasto]]*Table1[[#This Row],[wiek]]</f>
        <v>9546040</v>
      </c>
      <c r="K2482" s="1">
        <f>Table1[[#This Row],[m_miasto]]+Table1[[#This Row],[m_wies]]-Table1[[#This Row],[k_miasto]]-Table1[[#This Row],[k_wies]]</f>
        <v>-2878</v>
      </c>
      <c r="L2482" s="1" cm="1">
        <f t="array" ref="L2482">_xlfn.IFS(A2481&lt;&gt;Table1[[#This Row],[rok]],0,AND(L2481=0, Table1[[#This Row],[Column1]]&lt;0),Table1[[#This Row],[wiek]]*Table1[[#This Row],[rok]],L2481&lt;&gt;0,L2481,L2481=0,L2481)</f>
        <v>109998</v>
      </c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x14ac:dyDescent="0.3">
      <c r="A2483">
        <v>2037</v>
      </c>
      <c r="B2483">
        <v>57</v>
      </c>
      <c r="C2483">
        <v>172526</v>
      </c>
      <c r="D2483">
        <v>180564</v>
      </c>
      <c r="E2483">
        <v>123963</v>
      </c>
      <c r="F2483">
        <v>120541</v>
      </c>
      <c r="G2483">
        <f>Table1[[#This Row],[m_miasto]]+Table1[[#This Row],[k_miasto]]+Table1[[#This Row],[m_wies]]+Table1[[#This Row],[k_wies]]</f>
        <v>597594</v>
      </c>
      <c r="H2483">
        <f>Table1[[#This Row],[m_miasto]]+Table1[[#This Row],[k_miasto]]</f>
        <v>353090</v>
      </c>
      <c r="I2483">
        <f>Table1[[#This Row],[m_wies]]+Table1[[#This Row],[k_wies]]</f>
        <v>244504</v>
      </c>
      <c r="J2483" s="1">
        <f>Table1[[#This Row],[m_miasto]]*Table1[[#This Row],[wiek]]</f>
        <v>9833982</v>
      </c>
      <c r="K2483" s="1">
        <f>Table1[[#This Row],[m_miasto]]+Table1[[#This Row],[m_wies]]-Table1[[#This Row],[k_miasto]]-Table1[[#This Row],[k_wies]]</f>
        <v>-4616</v>
      </c>
      <c r="L2483" s="1" cm="1">
        <f t="array" ref="L2483">_xlfn.IFS(A2482&lt;&gt;Table1[[#This Row],[rok]],0,AND(L2482=0, Table1[[#This Row],[Column1]]&lt;0),Table1[[#This Row],[wiek]]*Table1[[#This Row],[rok]],L2482&lt;&gt;0,L2482,L2482=0,L2482)</f>
        <v>109998</v>
      </c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x14ac:dyDescent="0.3">
      <c r="A2484">
        <v>2037</v>
      </c>
      <c r="B2484">
        <v>58</v>
      </c>
      <c r="C2484">
        <v>171166</v>
      </c>
      <c r="D2484">
        <v>178561</v>
      </c>
      <c r="E2484">
        <v>122159</v>
      </c>
      <c r="F2484">
        <v>118657</v>
      </c>
      <c r="G2484">
        <f>Table1[[#This Row],[m_miasto]]+Table1[[#This Row],[k_miasto]]+Table1[[#This Row],[m_wies]]+Table1[[#This Row],[k_wies]]</f>
        <v>590543</v>
      </c>
      <c r="H2484">
        <f>Table1[[#This Row],[m_miasto]]+Table1[[#This Row],[k_miasto]]</f>
        <v>349727</v>
      </c>
      <c r="I2484">
        <f>Table1[[#This Row],[m_wies]]+Table1[[#This Row],[k_wies]]</f>
        <v>240816</v>
      </c>
      <c r="J2484" s="1">
        <f>Table1[[#This Row],[m_miasto]]*Table1[[#This Row],[wiek]]</f>
        <v>9927628</v>
      </c>
      <c r="K2484" s="1">
        <f>Table1[[#This Row],[m_miasto]]+Table1[[#This Row],[m_wies]]-Table1[[#This Row],[k_miasto]]-Table1[[#This Row],[k_wies]]</f>
        <v>-3893</v>
      </c>
      <c r="L2484" s="1" cm="1">
        <f t="array" ref="L2484">_xlfn.IFS(A2483&lt;&gt;Table1[[#This Row],[rok]],0,AND(L2483=0, Table1[[#This Row],[Column1]]&lt;0),Table1[[#This Row],[wiek]]*Table1[[#This Row],[rok]],L2483&lt;&gt;0,L2483,L2483=0,L2483)</f>
        <v>109998</v>
      </c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x14ac:dyDescent="0.3">
      <c r="A2485">
        <v>2037</v>
      </c>
      <c r="B2485">
        <v>59</v>
      </c>
      <c r="C2485">
        <v>164131</v>
      </c>
      <c r="D2485">
        <v>172871</v>
      </c>
      <c r="E2485">
        <v>118094</v>
      </c>
      <c r="F2485">
        <v>115644</v>
      </c>
      <c r="G2485">
        <f>Table1[[#This Row],[m_miasto]]+Table1[[#This Row],[k_miasto]]+Table1[[#This Row],[m_wies]]+Table1[[#This Row],[k_wies]]</f>
        <v>570740</v>
      </c>
      <c r="H2485">
        <f>Table1[[#This Row],[m_miasto]]+Table1[[#This Row],[k_miasto]]</f>
        <v>337002</v>
      </c>
      <c r="I2485">
        <f>Table1[[#This Row],[m_wies]]+Table1[[#This Row],[k_wies]]</f>
        <v>233738</v>
      </c>
      <c r="J2485" s="1">
        <f>Table1[[#This Row],[m_miasto]]*Table1[[#This Row],[wiek]]</f>
        <v>9683729</v>
      </c>
      <c r="K2485" s="1">
        <f>Table1[[#This Row],[m_miasto]]+Table1[[#This Row],[m_wies]]-Table1[[#This Row],[k_miasto]]-Table1[[#This Row],[k_wies]]</f>
        <v>-6290</v>
      </c>
      <c r="L2485" s="1" cm="1">
        <f t="array" ref="L2485">_xlfn.IFS(A2484&lt;&gt;Table1[[#This Row],[rok]],0,AND(L2484=0, Table1[[#This Row],[Column1]]&lt;0),Table1[[#This Row],[wiek]]*Table1[[#This Row],[rok]],L2484&lt;&gt;0,L2484,L2484=0,L2484)</f>
        <v>109998</v>
      </c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x14ac:dyDescent="0.3">
      <c r="A2486">
        <v>2037</v>
      </c>
      <c r="B2486">
        <v>60</v>
      </c>
      <c r="C2486">
        <v>160813</v>
      </c>
      <c r="D2486">
        <v>170616</v>
      </c>
      <c r="E2486">
        <v>116836</v>
      </c>
      <c r="F2486">
        <v>114437</v>
      </c>
      <c r="G2486">
        <f>Table1[[#This Row],[m_miasto]]+Table1[[#This Row],[k_miasto]]+Table1[[#This Row],[m_wies]]+Table1[[#This Row],[k_wies]]</f>
        <v>562702</v>
      </c>
      <c r="H2486">
        <f>Table1[[#This Row],[m_miasto]]+Table1[[#This Row],[k_miasto]]</f>
        <v>331429</v>
      </c>
      <c r="I2486">
        <f>Table1[[#This Row],[m_wies]]+Table1[[#This Row],[k_wies]]</f>
        <v>231273</v>
      </c>
      <c r="J2486" s="1">
        <f>Table1[[#This Row],[m_miasto]]*Table1[[#This Row],[wiek]]</f>
        <v>9648780</v>
      </c>
      <c r="K2486" s="1">
        <f>Table1[[#This Row],[m_miasto]]+Table1[[#This Row],[m_wies]]-Table1[[#This Row],[k_miasto]]-Table1[[#This Row],[k_wies]]</f>
        <v>-7404</v>
      </c>
      <c r="L2486" s="1" cm="1">
        <f t="array" ref="L2486">_xlfn.IFS(A2485&lt;&gt;Table1[[#This Row],[rok]],0,AND(L2485=0, Table1[[#This Row],[Column1]]&lt;0),Table1[[#This Row],[wiek]]*Table1[[#This Row],[rok]],L2485&lt;&gt;0,L2485,L2485=0,L2485)</f>
        <v>109998</v>
      </c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x14ac:dyDescent="0.3">
      <c r="A2487">
        <v>2037</v>
      </c>
      <c r="B2487">
        <v>61</v>
      </c>
      <c r="C2487">
        <v>158754</v>
      </c>
      <c r="D2487">
        <v>170918</v>
      </c>
      <c r="E2487">
        <v>116692</v>
      </c>
      <c r="F2487">
        <v>114575</v>
      </c>
      <c r="G2487">
        <f>Table1[[#This Row],[m_miasto]]+Table1[[#This Row],[k_miasto]]+Table1[[#This Row],[m_wies]]+Table1[[#This Row],[k_wies]]</f>
        <v>560939</v>
      </c>
      <c r="H2487">
        <f>Table1[[#This Row],[m_miasto]]+Table1[[#This Row],[k_miasto]]</f>
        <v>329672</v>
      </c>
      <c r="I2487">
        <f>Table1[[#This Row],[m_wies]]+Table1[[#This Row],[k_wies]]</f>
        <v>231267</v>
      </c>
      <c r="J2487" s="1">
        <f>Table1[[#This Row],[m_miasto]]*Table1[[#This Row],[wiek]]</f>
        <v>9683994</v>
      </c>
      <c r="K2487" s="1">
        <f>Table1[[#This Row],[m_miasto]]+Table1[[#This Row],[m_wies]]-Table1[[#This Row],[k_miasto]]-Table1[[#This Row],[k_wies]]</f>
        <v>-10047</v>
      </c>
      <c r="L2487" s="1" cm="1">
        <f t="array" ref="L2487">_xlfn.IFS(A2486&lt;&gt;Table1[[#This Row],[rok]],0,AND(L2486=0, Table1[[#This Row],[Column1]]&lt;0),Table1[[#This Row],[wiek]]*Table1[[#This Row],[rok]],L2486&lt;&gt;0,L2486,L2486=0,L2486)</f>
        <v>109998</v>
      </c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x14ac:dyDescent="0.3">
      <c r="A2488">
        <v>2037</v>
      </c>
      <c r="B2488">
        <v>62</v>
      </c>
      <c r="C2488">
        <v>150789</v>
      </c>
      <c r="D2488">
        <v>162588</v>
      </c>
      <c r="E2488">
        <v>112388</v>
      </c>
      <c r="F2488">
        <v>112150</v>
      </c>
      <c r="G2488">
        <f>Table1[[#This Row],[m_miasto]]+Table1[[#This Row],[k_miasto]]+Table1[[#This Row],[m_wies]]+Table1[[#This Row],[k_wies]]</f>
        <v>537915</v>
      </c>
      <c r="H2488">
        <f>Table1[[#This Row],[m_miasto]]+Table1[[#This Row],[k_miasto]]</f>
        <v>313377</v>
      </c>
      <c r="I2488">
        <f>Table1[[#This Row],[m_wies]]+Table1[[#This Row],[k_wies]]</f>
        <v>224538</v>
      </c>
      <c r="J2488" s="1">
        <f>Table1[[#This Row],[m_miasto]]*Table1[[#This Row],[wiek]]</f>
        <v>9348918</v>
      </c>
      <c r="K2488" s="1">
        <f>Table1[[#This Row],[m_miasto]]+Table1[[#This Row],[m_wies]]-Table1[[#This Row],[k_miasto]]-Table1[[#This Row],[k_wies]]</f>
        <v>-11561</v>
      </c>
      <c r="L2488" s="1" cm="1">
        <f t="array" ref="L2488">_xlfn.IFS(A2487&lt;&gt;Table1[[#This Row],[rok]],0,AND(L2487=0, Table1[[#This Row],[Column1]]&lt;0),Table1[[#This Row],[wiek]]*Table1[[#This Row],[rok]],L2487&lt;&gt;0,L2487,L2487=0,L2487)</f>
        <v>109998</v>
      </c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x14ac:dyDescent="0.3">
      <c r="A2489">
        <v>2037</v>
      </c>
      <c r="B2489">
        <v>63</v>
      </c>
      <c r="C2489">
        <v>142506</v>
      </c>
      <c r="D2489">
        <v>154750</v>
      </c>
      <c r="E2489">
        <v>108812</v>
      </c>
      <c r="F2489">
        <v>108572</v>
      </c>
      <c r="G2489">
        <f>Table1[[#This Row],[m_miasto]]+Table1[[#This Row],[k_miasto]]+Table1[[#This Row],[m_wies]]+Table1[[#This Row],[k_wies]]</f>
        <v>514640</v>
      </c>
      <c r="H2489">
        <f>Table1[[#This Row],[m_miasto]]+Table1[[#This Row],[k_miasto]]</f>
        <v>297256</v>
      </c>
      <c r="I2489">
        <f>Table1[[#This Row],[m_wies]]+Table1[[#This Row],[k_wies]]</f>
        <v>217384</v>
      </c>
      <c r="J2489" s="1">
        <f>Table1[[#This Row],[m_miasto]]*Table1[[#This Row],[wiek]]</f>
        <v>8977878</v>
      </c>
      <c r="K2489" s="1">
        <f>Table1[[#This Row],[m_miasto]]+Table1[[#This Row],[m_wies]]-Table1[[#This Row],[k_miasto]]-Table1[[#This Row],[k_wies]]</f>
        <v>-12004</v>
      </c>
      <c r="L2489" s="1" cm="1">
        <f t="array" ref="L2489">_xlfn.IFS(A2488&lt;&gt;Table1[[#This Row],[rok]],0,AND(L2488=0, Table1[[#This Row],[Column1]]&lt;0),Table1[[#This Row],[wiek]]*Table1[[#This Row],[rok]],L2488&lt;&gt;0,L2488,L2488=0,L2488)</f>
        <v>109998</v>
      </c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x14ac:dyDescent="0.3">
      <c r="A2490">
        <v>2037</v>
      </c>
      <c r="B2490">
        <v>64</v>
      </c>
      <c r="C2490">
        <v>134200</v>
      </c>
      <c r="D2490">
        <v>147438</v>
      </c>
      <c r="E2490">
        <v>103734</v>
      </c>
      <c r="F2490">
        <v>105077</v>
      </c>
      <c r="G2490">
        <f>Table1[[#This Row],[m_miasto]]+Table1[[#This Row],[k_miasto]]+Table1[[#This Row],[m_wies]]+Table1[[#This Row],[k_wies]]</f>
        <v>490449</v>
      </c>
      <c r="H2490">
        <f>Table1[[#This Row],[m_miasto]]+Table1[[#This Row],[k_miasto]]</f>
        <v>281638</v>
      </c>
      <c r="I2490">
        <f>Table1[[#This Row],[m_wies]]+Table1[[#This Row],[k_wies]]</f>
        <v>208811</v>
      </c>
      <c r="J2490" s="1">
        <f>Table1[[#This Row],[m_miasto]]*Table1[[#This Row],[wiek]]</f>
        <v>8588800</v>
      </c>
      <c r="K2490" s="1">
        <f>Table1[[#This Row],[m_miasto]]+Table1[[#This Row],[m_wies]]-Table1[[#This Row],[k_miasto]]-Table1[[#This Row],[k_wies]]</f>
        <v>-14581</v>
      </c>
      <c r="L2490" s="1" cm="1">
        <f t="array" ref="L2490">_xlfn.IFS(A2489&lt;&gt;Table1[[#This Row],[rok]],0,AND(L2489=0, Table1[[#This Row],[Column1]]&lt;0),Table1[[#This Row],[wiek]]*Table1[[#This Row],[rok]],L2489&lt;&gt;0,L2489,L2489=0,L2489)</f>
        <v>109998</v>
      </c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x14ac:dyDescent="0.3">
      <c r="A2491">
        <v>2037</v>
      </c>
      <c r="B2491">
        <v>65</v>
      </c>
      <c r="C2491">
        <v>127166</v>
      </c>
      <c r="D2491">
        <v>140523</v>
      </c>
      <c r="E2491">
        <v>99110</v>
      </c>
      <c r="F2491">
        <v>101359</v>
      </c>
      <c r="G2491">
        <f>Table1[[#This Row],[m_miasto]]+Table1[[#This Row],[k_miasto]]+Table1[[#This Row],[m_wies]]+Table1[[#This Row],[k_wies]]</f>
        <v>468158</v>
      </c>
      <c r="H2491">
        <f>Table1[[#This Row],[m_miasto]]+Table1[[#This Row],[k_miasto]]</f>
        <v>267689</v>
      </c>
      <c r="I2491">
        <f>Table1[[#This Row],[m_wies]]+Table1[[#This Row],[k_wies]]</f>
        <v>200469</v>
      </c>
      <c r="J2491" s="1">
        <f>Table1[[#This Row],[m_miasto]]*Table1[[#This Row],[wiek]]</f>
        <v>8265790</v>
      </c>
      <c r="K2491" s="1">
        <f>Table1[[#This Row],[m_miasto]]+Table1[[#This Row],[m_wies]]-Table1[[#This Row],[k_miasto]]-Table1[[#This Row],[k_wies]]</f>
        <v>-15606</v>
      </c>
      <c r="L2491" s="1" cm="1">
        <f t="array" ref="L2491">_xlfn.IFS(A2490&lt;&gt;Table1[[#This Row],[rok]],0,AND(L2490=0, Table1[[#This Row],[Column1]]&lt;0),Table1[[#This Row],[wiek]]*Table1[[#This Row],[rok]],L2490&lt;&gt;0,L2490,L2490=0,L2490)</f>
        <v>109998</v>
      </c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x14ac:dyDescent="0.3">
      <c r="A2492">
        <v>2037</v>
      </c>
      <c r="B2492">
        <v>66</v>
      </c>
      <c r="C2492">
        <v>118767</v>
      </c>
      <c r="D2492">
        <v>134204</v>
      </c>
      <c r="E2492">
        <v>94630</v>
      </c>
      <c r="F2492">
        <v>97840</v>
      </c>
      <c r="G2492">
        <f>Table1[[#This Row],[m_miasto]]+Table1[[#This Row],[k_miasto]]+Table1[[#This Row],[m_wies]]+Table1[[#This Row],[k_wies]]</f>
        <v>445441</v>
      </c>
      <c r="H2492">
        <f>Table1[[#This Row],[m_miasto]]+Table1[[#This Row],[k_miasto]]</f>
        <v>252971</v>
      </c>
      <c r="I2492">
        <f>Table1[[#This Row],[m_wies]]+Table1[[#This Row],[k_wies]]</f>
        <v>192470</v>
      </c>
      <c r="J2492" s="1">
        <f>Table1[[#This Row],[m_miasto]]*Table1[[#This Row],[wiek]]</f>
        <v>7838622</v>
      </c>
      <c r="K2492" s="1">
        <f>Table1[[#This Row],[m_miasto]]+Table1[[#This Row],[m_wies]]-Table1[[#This Row],[k_miasto]]-Table1[[#This Row],[k_wies]]</f>
        <v>-18647</v>
      </c>
      <c r="L2492" s="1" cm="1">
        <f t="array" ref="L2492">_xlfn.IFS(A2491&lt;&gt;Table1[[#This Row],[rok]],0,AND(L2491=0, Table1[[#This Row],[Column1]]&lt;0),Table1[[#This Row],[wiek]]*Table1[[#This Row],[rok]],L2491&lt;&gt;0,L2491,L2491=0,L2491)</f>
        <v>109998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x14ac:dyDescent="0.3">
      <c r="A2493">
        <v>2037</v>
      </c>
      <c r="B2493">
        <v>67</v>
      </c>
      <c r="C2493">
        <v>113697</v>
      </c>
      <c r="D2493">
        <v>129677</v>
      </c>
      <c r="E2493">
        <v>90556</v>
      </c>
      <c r="F2493">
        <v>93361</v>
      </c>
      <c r="G2493">
        <f>Table1[[#This Row],[m_miasto]]+Table1[[#This Row],[k_miasto]]+Table1[[#This Row],[m_wies]]+Table1[[#This Row],[k_wies]]</f>
        <v>427291</v>
      </c>
      <c r="H2493">
        <f>Table1[[#This Row],[m_miasto]]+Table1[[#This Row],[k_miasto]]</f>
        <v>243374</v>
      </c>
      <c r="I2493">
        <f>Table1[[#This Row],[m_wies]]+Table1[[#This Row],[k_wies]]</f>
        <v>183917</v>
      </c>
      <c r="J2493" s="1">
        <f>Table1[[#This Row],[m_miasto]]*Table1[[#This Row],[wiek]]</f>
        <v>7617699</v>
      </c>
      <c r="K2493" s="1">
        <f>Table1[[#This Row],[m_miasto]]+Table1[[#This Row],[m_wies]]-Table1[[#This Row],[k_miasto]]-Table1[[#This Row],[k_wies]]</f>
        <v>-18785</v>
      </c>
      <c r="L2493" s="1" cm="1">
        <f t="array" ref="L2493">_xlfn.IFS(A2492&lt;&gt;Table1[[#This Row],[rok]],0,AND(L2492=0, Table1[[#This Row],[Column1]]&lt;0),Table1[[#This Row],[wiek]]*Table1[[#This Row],[rok]],L2492&lt;&gt;0,L2492,L2492=0,L2492)</f>
        <v>109998</v>
      </c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x14ac:dyDescent="0.3">
      <c r="A2494">
        <v>2037</v>
      </c>
      <c r="B2494">
        <v>68</v>
      </c>
      <c r="C2494">
        <v>106388</v>
      </c>
      <c r="D2494">
        <v>123707</v>
      </c>
      <c r="E2494">
        <v>86129</v>
      </c>
      <c r="F2494">
        <v>90596</v>
      </c>
      <c r="G2494">
        <f>Table1[[#This Row],[m_miasto]]+Table1[[#This Row],[k_miasto]]+Table1[[#This Row],[m_wies]]+Table1[[#This Row],[k_wies]]</f>
        <v>406820</v>
      </c>
      <c r="H2494">
        <f>Table1[[#This Row],[m_miasto]]+Table1[[#This Row],[k_miasto]]</f>
        <v>230095</v>
      </c>
      <c r="I2494">
        <f>Table1[[#This Row],[m_wies]]+Table1[[#This Row],[k_wies]]</f>
        <v>176725</v>
      </c>
      <c r="J2494" s="1">
        <f>Table1[[#This Row],[m_miasto]]*Table1[[#This Row],[wiek]]</f>
        <v>7234384</v>
      </c>
      <c r="K2494" s="1">
        <f>Table1[[#This Row],[m_miasto]]+Table1[[#This Row],[m_wies]]-Table1[[#This Row],[k_miasto]]-Table1[[#This Row],[k_wies]]</f>
        <v>-21786</v>
      </c>
      <c r="L2494" s="1" cm="1">
        <f t="array" ref="L2494">_xlfn.IFS(A2493&lt;&gt;Table1[[#This Row],[rok]],0,AND(L2493=0, Table1[[#This Row],[Column1]]&lt;0),Table1[[#This Row],[wiek]]*Table1[[#This Row],[rok]],L2493&lt;&gt;0,L2493,L2493=0,L2493)</f>
        <v>109998</v>
      </c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x14ac:dyDescent="0.3">
      <c r="A2495">
        <v>2037</v>
      </c>
      <c r="B2495">
        <v>69</v>
      </c>
      <c r="C2495">
        <v>102300</v>
      </c>
      <c r="D2495">
        <v>120827</v>
      </c>
      <c r="E2495">
        <v>83314</v>
      </c>
      <c r="F2495">
        <v>88138</v>
      </c>
      <c r="G2495">
        <f>Table1[[#This Row],[m_miasto]]+Table1[[#This Row],[k_miasto]]+Table1[[#This Row],[m_wies]]+Table1[[#This Row],[k_wies]]</f>
        <v>394579</v>
      </c>
      <c r="H2495">
        <f>Table1[[#This Row],[m_miasto]]+Table1[[#This Row],[k_miasto]]</f>
        <v>223127</v>
      </c>
      <c r="I2495">
        <f>Table1[[#This Row],[m_wies]]+Table1[[#This Row],[k_wies]]</f>
        <v>171452</v>
      </c>
      <c r="J2495" s="1">
        <f>Table1[[#This Row],[m_miasto]]*Table1[[#This Row],[wiek]]</f>
        <v>7058700</v>
      </c>
      <c r="K2495" s="1">
        <f>Table1[[#This Row],[m_miasto]]+Table1[[#This Row],[m_wies]]-Table1[[#This Row],[k_miasto]]-Table1[[#This Row],[k_wies]]</f>
        <v>-23351</v>
      </c>
      <c r="L2495" s="1" cm="1">
        <f t="array" ref="L2495">_xlfn.IFS(A2494&lt;&gt;Table1[[#This Row],[rok]],0,AND(L2494=0, Table1[[#This Row],[Column1]]&lt;0),Table1[[#This Row],[wiek]]*Table1[[#This Row],[rok]],L2494&lt;&gt;0,L2494,L2494=0,L2494)</f>
        <v>109998</v>
      </c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x14ac:dyDescent="0.3">
      <c r="A2496">
        <v>2037</v>
      </c>
      <c r="B2496">
        <v>70</v>
      </c>
      <c r="C2496">
        <v>98566</v>
      </c>
      <c r="D2496">
        <v>119127</v>
      </c>
      <c r="E2496">
        <v>81156</v>
      </c>
      <c r="F2496">
        <v>86388</v>
      </c>
      <c r="G2496">
        <f>Table1[[#This Row],[m_miasto]]+Table1[[#This Row],[k_miasto]]+Table1[[#This Row],[m_wies]]+Table1[[#This Row],[k_wies]]</f>
        <v>385237</v>
      </c>
      <c r="H2496">
        <f>Table1[[#This Row],[m_miasto]]+Table1[[#This Row],[k_miasto]]</f>
        <v>217693</v>
      </c>
      <c r="I2496">
        <f>Table1[[#This Row],[m_wies]]+Table1[[#This Row],[k_wies]]</f>
        <v>167544</v>
      </c>
      <c r="J2496" s="1">
        <f>Table1[[#This Row],[m_miasto]]*Table1[[#This Row],[wiek]]</f>
        <v>6899620</v>
      </c>
      <c r="K2496" s="1">
        <f>Table1[[#This Row],[m_miasto]]+Table1[[#This Row],[m_wies]]-Table1[[#This Row],[k_miasto]]-Table1[[#This Row],[k_wies]]</f>
        <v>-25793</v>
      </c>
      <c r="L2496" s="1" cm="1">
        <f t="array" ref="L2496">_xlfn.IFS(A2495&lt;&gt;Table1[[#This Row],[rok]],0,AND(L2495=0, Table1[[#This Row],[Column1]]&lt;0),Table1[[#This Row],[wiek]]*Table1[[#This Row],[rok]],L2495&lt;&gt;0,L2495,L2495=0,L2495)</f>
        <v>109998</v>
      </c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x14ac:dyDescent="0.3">
      <c r="A2497">
        <v>2037</v>
      </c>
      <c r="B2497">
        <v>71</v>
      </c>
      <c r="C2497">
        <v>97122</v>
      </c>
      <c r="D2497">
        <v>120096</v>
      </c>
      <c r="E2497">
        <v>79048</v>
      </c>
      <c r="F2497">
        <v>84902</v>
      </c>
      <c r="G2497">
        <f>Table1[[#This Row],[m_miasto]]+Table1[[#This Row],[k_miasto]]+Table1[[#This Row],[m_wies]]+Table1[[#This Row],[k_wies]]</f>
        <v>381168</v>
      </c>
      <c r="H2497">
        <f>Table1[[#This Row],[m_miasto]]+Table1[[#This Row],[k_miasto]]</f>
        <v>217218</v>
      </c>
      <c r="I2497">
        <f>Table1[[#This Row],[m_wies]]+Table1[[#This Row],[k_wies]]</f>
        <v>163950</v>
      </c>
      <c r="J2497" s="1">
        <f>Table1[[#This Row],[m_miasto]]*Table1[[#This Row],[wiek]]</f>
        <v>6895662</v>
      </c>
      <c r="K2497" s="1">
        <f>Table1[[#This Row],[m_miasto]]+Table1[[#This Row],[m_wies]]-Table1[[#This Row],[k_miasto]]-Table1[[#This Row],[k_wies]]</f>
        <v>-28828</v>
      </c>
      <c r="L2497" s="1" cm="1">
        <f t="array" ref="L2497">_xlfn.IFS(A2496&lt;&gt;Table1[[#This Row],[rok]],0,AND(L2496=0, Table1[[#This Row],[Column1]]&lt;0),Table1[[#This Row],[wiek]]*Table1[[#This Row],[rok]],L2496&lt;&gt;0,L2496,L2496=0,L2496)</f>
        <v>109998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x14ac:dyDescent="0.3">
      <c r="A2498">
        <v>2037</v>
      </c>
      <c r="B2498">
        <v>72</v>
      </c>
      <c r="C2498">
        <v>95721</v>
      </c>
      <c r="D2498">
        <v>120886</v>
      </c>
      <c r="E2498">
        <v>77700</v>
      </c>
      <c r="F2498">
        <v>84425</v>
      </c>
      <c r="G2498">
        <f>Table1[[#This Row],[m_miasto]]+Table1[[#This Row],[k_miasto]]+Table1[[#This Row],[m_wies]]+Table1[[#This Row],[k_wies]]</f>
        <v>378732</v>
      </c>
      <c r="H2498">
        <f>Table1[[#This Row],[m_miasto]]+Table1[[#This Row],[k_miasto]]</f>
        <v>216607</v>
      </c>
      <c r="I2498">
        <f>Table1[[#This Row],[m_wies]]+Table1[[#This Row],[k_wies]]</f>
        <v>162125</v>
      </c>
      <c r="J2498" s="1">
        <f>Table1[[#This Row],[m_miasto]]*Table1[[#This Row],[wiek]]</f>
        <v>6891912</v>
      </c>
      <c r="K2498" s="1">
        <f>Table1[[#This Row],[m_miasto]]+Table1[[#This Row],[m_wies]]-Table1[[#This Row],[k_miasto]]-Table1[[#This Row],[k_wies]]</f>
        <v>-31890</v>
      </c>
      <c r="L2498" s="1" cm="1">
        <f t="array" ref="L2498">_xlfn.IFS(A2497&lt;&gt;Table1[[#This Row],[rok]],0,AND(L2497=0, Table1[[#This Row],[Column1]]&lt;0),Table1[[#This Row],[wiek]]*Table1[[#This Row],[rok]],L2497&lt;&gt;0,L2497,L2497=0,L2497)</f>
        <v>109998</v>
      </c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x14ac:dyDescent="0.3">
      <c r="A2499">
        <v>2037</v>
      </c>
      <c r="B2499">
        <v>73</v>
      </c>
      <c r="C2499">
        <v>95646</v>
      </c>
      <c r="D2499">
        <v>123781</v>
      </c>
      <c r="E2499">
        <v>76161</v>
      </c>
      <c r="F2499">
        <v>83779</v>
      </c>
      <c r="G2499">
        <f>Table1[[#This Row],[m_miasto]]+Table1[[#This Row],[k_miasto]]+Table1[[#This Row],[m_wies]]+Table1[[#This Row],[k_wies]]</f>
        <v>379367</v>
      </c>
      <c r="H2499">
        <f>Table1[[#This Row],[m_miasto]]+Table1[[#This Row],[k_miasto]]</f>
        <v>219427</v>
      </c>
      <c r="I2499">
        <f>Table1[[#This Row],[m_wies]]+Table1[[#This Row],[k_wies]]</f>
        <v>159940</v>
      </c>
      <c r="J2499" s="1">
        <f>Table1[[#This Row],[m_miasto]]*Table1[[#This Row],[wiek]]</f>
        <v>6982158</v>
      </c>
      <c r="K2499" s="1">
        <f>Table1[[#This Row],[m_miasto]]+Table1[[#This Row],[m_wies]]-Table1[[#This Row],[k_miasto]]-Table1[[#This Row],[k_wies]]</f>
        <v>-35753</v>
      </c>
      <c r="L2499" s="1" cm="1">
        <f t="array" ref="L2499">_xlfn.IFS(A2498&lt;&gt;Table1[[#This Row],[rok]],0,AND(L2498=0, Table1[[#This Row],[Column1]]&lt;0),Table1[[#This Row],[wiek]]*Table1[[#This Row],[rok]],L2498&lt;&gt;0,L2498,L2498=0,L2498)</f>
        <v>109998</v>
      </c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x14ac:dyDescent="0.3">
      <c r="A2500">
        <v>2037</v>
      </c>
      <c r="B2500">
        <v>74</v>
      </c>
      <c r="C2500">
        <v>94548</v>
      </c>
      <c r="D2500">
        <v>125777</v>
      </c>
      <c r="E2500">
        <v>74317</v>
      </c>
      <c r="F2500">
        <v>84036</v>
      </c>
      <c r="G2500">
        <f>Table1[[#This Row],[m_miasto]]+Table1[[#This Row],[k_miasto]]+Table1[[#This Row],[m_wies]]+Table1[[#This Row],[k_wies]]</f>
        <v>378678</v>
      </c>
      <c r="H2500">
        <f>Table1[[#This Row],[m_miasto]]+Table1[[#This Row],[k_miasto]]</f>
        <v>220325</v>
      </c>
      <c r="I2500">
        <f>Table1[[#This Row],[m_wies]]+Table1[[#This Row],[k_wies]]</f>
        <v>158353</v>
      </c>
      <c r="J2500" s="1">
        <f>Table1[[#This Row],[m_miasto]]*Table1[[#This Row],[wiek]]</f>
        <v>6996552</v>
      </c>
      <c r="K2500" s="1">
        <f>Table1[[#This Row],[m_miasto]]+Table1[[#This Row],[m_wies]]-Table1[[#This Row],[k_miasto]]-Table1[[#This Row],[k_wies]]</f>
        <v>-40948</v>
      </c>
      <c r="L2500" s="1" cm="1">
        <f t="array" ref="L2500">_xlfn.IFS(A2499&lt;&gt;Table1[[#This Row],[rok]],0,AND(L2499=0, Table1[[#This Row],[Column1]]&lt;0),Table1[[#This Row],[wiek]]*Table1[[#This Row],[rok]],L2499&lt;&gt;0,L2499,L2499=0,L2499)</f>
        <v>109998</v>
      </c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x14ac:dyDescent="0.3">
      <c r="A2501">
        <v>2037</v>
      </c>
      <c r="B2501">
        <v>75</v>
      </c>
      <c r="C2501">
        <v>92381</v>
      </c>
      <c r="D2501">
        <v>126050</v>
      </c>
      <c r="E2501">
        <v>71554</v>
      </c>
      <c r="F2501">
        <v>82354</v>
      </c>
      <c r="G2501">
        <f>Table1[[#This Row],[m_miasto]]+Table1[[#This Row],[k_miasto]]+Table1[[#This Row],[m_wies]]+Table1[[#This Row],[k_wies]]</f>
        <v>372339</v>
      </c>
      <c r="H2501">
        <f>Table1[[#This Row],[m_miasto]]+Table1[[#This Row],[k_miasto]]</f>
        <v>218431</v>
      </c>
      <c r="I2501">
        <f>Table1[[#This Row],[m_wies]]+Table1[[#This Row],[k_wies]]</f>
        <v>153908</v>
      </c>
      <c r="J2501" s="1">
        <f>Table1[[#This Row],[m_miasto]]*Table1[[#This Row],[wiek]]</f>
        <v>6928575</v>
      </c>
      <c r="K2501" s="1">
        <f>Table1[[#This Row],[m_miasto]]+Table1[[#This Row],[m_wies]]-Table1[[#This Row],[k_miasto]]-Table1[[#This Row],[k_wies]]</f>
        <v>-44469</v>
      </c>
      <c r="L2501" s="1" cm="1">
        <f t="array" ref="L2501">_xlfn.IFS(A2500&lt;&gt;Table1[[#This Row],[rok]],0,AND(L2500=0, Table1[[#This Row],[Column1]]&lt;0),Table1[[#This Row],[wiek]]*Table1[[#This Row],[rok]],L2500&lt;&gt;0,L2500,L2500=0,L2500)</f>
        <v>109998</v>
      </c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x14ac:dyDescent="0.3">
      <c r="A2502">
        <v>2037</v>
      </c>
      <c r="B2502">
        <v>76</v>
      </c>
      <c r="C2502">
        <v>92698</v>
      </c>
      <c r="D2502">
        <v>130868</v>
      </c>
      <c r="E2502">
        <v>69570</v>
      </c>
      <c r="F2502">
        <v>82165</v>
      </c>
      <c r="G2502">
        <f>Table1[[#This Row],[m_miasto]]+Table1[[#This Row],[k_miasto]]+Table1[[#This Row],[m_wies]]+Table1[[#This Row],[k_wies]]</f>
        <v>375301</v>
      </c>
      <c r="H2502">
        <f>Table1[[#This Row],[m_miasto]]+Table1[[#This Row],[k_miasto]]</f>
        <v>223566</v>
      </c>
      <c r="I2502">
        <f>Table1[[#This Row],[m_wies]]+Table1[[#This Row],[k_wies]]</f>
        <v>151735</v>
      </c>
      <c r="J2502" s="1">
        <f>Table1[[#This Row],[m_miasto]]*Table1[[#This Row],[wiek]]</f>
        <v>7045048</v>
      </c>
      <c r="K2502" s="1">
        <f>Table1[[#This Row],[m_miasto]]+Table1[[#This Row],[m_wies]]-Table1[[#This Row],[k_miasto]]-Table1[[#This Row],[k_wies]]</f>
        <v>-50765</v>
      </c>
      <c r="L2502" s="1" cm="1">
        <f t="array" ref="L2502">_xlfn.IFS(A2501&lt;&gt;Table1[[#This Row],[rok]],0,AND(L2501=0, Table1[[#This Row],[Column1]]&lt;0),Table1[[#This Row],[wiek]]*Table1[[#This Row],[rok]],L2501&lt;&gt;0,L2501,L2501=0,L2501)</f>
        <v>109998</v>
      </c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x14ac:dyDescent="0.3">
      <c r="A2503">
        <v>2037</v>
      </c>
      <c r="B2503">
        <v>77</v>
      </c>
      <c r="C2503">
        <v>94157</v>
      </c>
      <c r="D2503">
        <v>138215</v>
      </c>
      <c r="E2503">
        <v>68493</v>
      </c>
      <c r="F2503">
        <v>83234</v>
      </c>
      <c r="G2503">
        <f>Table1[[#This Row],[m_miasto]]+Table1[[#This Row],[k_miasto]]+Table1[[#This Row],[m_wies]]+Table1[[#This Row],[k_wies]]</f>
        <v>384099</v>
      </c>
      <c r="H2503">
        <f>Table1[[#This Row],[m_miasto]]+Table1[[#This Row],[k_miasto]]</f>
        <v>232372</v>
      </c>
      <c r="I2503">
        <f>Table1[[#This Row],[m_wies]]+Table1[[#This Row],[k_wies]]</f>
        <v>151727</v>
      </c>
      <c r="J2503" s="1">
        <f>Table1[[#This Row],[m_miasto]]*Table1[[#This Row],[wiek]]</f>
        <v>7250089</v>
      </c>
      <c r="K2503" s="1">
        <f>Table1[[#This Row],[m_miasto]]+Table1[[#This Row],[m_wies]]-Table1[[#This Row],[k_miasto]]-Table1[[#This Row],[k_wies]]</f>
        <v>-58799</v>
      </c>
      <c r="L2503" s="1" cm="1">
        <f t="array" ref="L2503">_xlfn.IFS(A2502&lt;&gt;Table1[[#This Row],[rok]],0,AND(L2502=0, Table1[[#This Row],[Column1]]&lt;0),Table1[[#This Row],[wiek]]*Table1[[#This Row],[rok]],L2502&lt;&gt;0,L2502,L2502=0,L2502)</f>
        <v>109998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x14ac:dyDescent="0.3">
      <c r="A2504">
        <v>2037</v>
      </c>
      <c r="B2504">
        <v>78</v>
      </c>
      <c r="C2504">
        <v>96515</v>
      </c>
      <c r="D2504">
        <v>146014</v>
      </c>
      <c r="E2504">
        <v>67540</v>
      </c>
      <c r="F2504">
        <v>84328</v>
      </c>
      <c r="G2504">
        <f>Table1[[#This Row],[m_miasto]]+Table1[[#This Row],[k_miasto]]+Table1[[#This Row],[m_wies]]+Table1[[#This Row],[k_wies]]</f>
        <v>394397</v>
      </c>
      <c r="H2504">
        <f>Table1[[#This Row],[m_miasto]]+Table1[[#This Row],[k_miasto]]</f>
        <v>242529</v>
      </c>
      <c r="I2504">
        <f>Table1[[#This Row],[m_wies]]+Table1[[#This Row],[k_wies]]</f>
        <v>151868</v>
      </c>
      <c r="J2504" s="1">
        <f>Table1[[#This Row],[m_miasto]]*Table1[[#This Row],[wiek]]</f>
        <v>7528170</v>
      </c>
      <c r="K2504" s="1">
        <f>Table1[[#This Row],[m_miasto]]+Table1[[#This Row],[m_wies]]-Table1[[#This Row],[k_miasto]]-Table1[[#This Row],[k_wies]]</f>
        <v>-66287</v>
      </c>
      <c r="L2504" s="1" cm="1">
        <f t="array" ref="L2504">_xlfn.IFS(A2503&lt;&gt;Table1[[#This Row],[rok]],0,AND(L2503=0, Table1[[#This Row],[Column1]]&lt;0),Table1[[#This Row],[wiek]]*Table1[[#This Row],[rok]],L2503&lt;&gt;0,L2503,L2503=0,L2503)</f>
        <v>109998</v>
      </c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x14ac:dyDescent="0.3">
      <c r="A2505">
        <v>2037</v>
      </c>
      <c r="B2505">
        <v>79</v>
      </c>
      <c r="C2505">
        <v>96249</v>
      </c>
      <c r="D2505">
        <v>149693</v>
      </c>
      <c r="E2505">
        <v>63103</v>
      </c>
      <c r="F2505">
        <v>82329</v>
      </c>
      <c r="G2505">
        <f>Table1[[#This Row],[m_miasto]]+Table1[[#This Row],[k_miasto]]+Table1[[#This Row],[m_wies]]+Table1[[#This Row],[k_wies]]</f>
        <v>391374</v>
      </c>
      <c r="H2505">
        <f>Table1[[#This Row],[m_miasto]]+Table1[[#This Row],[k_miasto]]</f>
        <v>245942</v>
      </c>
      <c r="I2505">
        <f>Table1[[#This Row],[m_wies]]+Table1[[#This Row],[k_wies]]</f>
        <v>145432</v>
      </c>
      <c r="J2505" s="1">
        <f>Table1[[#This Row],[m_miasto]]*Table1[[#This Row],[wiek]]</f>
        <v>7603671</v>
      </c>
      <c r="K2505" s="1">
        <f>Table1[[#This Row],[m_miasto]]+Table1[[#This Row],[m_wies]]-Table1[[#This Row],[k_miasto]]-Table1[[#This Row],[k_wies]]</f>
        <v>-72670</v>
      </c>
      <c r="L2505" s="1" cm="1">
        <f t="array" ref="L2505">_xlfn.IFS(A2504&lt;&gt;Table1[[#This Row],[rok]],0,AND(L2504=0, Table1[[#This Row],[Column1]]&lt;0),Table1[[#This Row],[wiek]]*Table1[[#This Row],[rok]],L2504&lt;&gt;0,L2504,L2504=0,L2504)</f>
        <v>109998</v>
      </c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x14ac:dyDescent="0.3">
      <c r="A2506">
        <v>2037</v>
      </c>
      <c r="B2506">
        <v>80</v>
      </c>
      <c r="C2506">
        <v>92438</v>
      </c>
      <c r="D2506">
        <v>150075</v>
      </c>
      <c r="E2506">
        <v>58330</v>
      </c>
      <c r="F2506">
        <v>78867</v>
      </c>
      <c r="G2506">
        <f>Table1[[#This Row],[m_miasto]]+Table1[[#This Row],[k_miasto]]+Table1[[#This Row],[m_wies]]+Table1[[#This Row],[k_wies]]</f>
        <v>379710</v>
      </c>
      <c r="H2506">
        <f>Table1[[#This Row],[m_miasto]]+Table1[[#This Row],[k_miasto]]</f>
        <v>242513</v>
      </c>
      <c r="I2506">
        <f>Table1[[#This Row],[m_wies]]+Table1[[#This Row],[k_wies]]</f>
        <v>137197</v>
      </c>
      <c r="J2506" s="1">
        <f>Table1[[#This Row],[m_miasto]]*Table1[[#This Row],[wiek]]</f>
        <v>7395040</v>
      </c>
      <c r="K2506" s="1">
        <f>Table1[[#This Row],[m_miasto]]+Table1[[#This Row],[m_wies]]-Table1[[#This Row],[k_miasto]]-Table1[[#This Row],[k_wies]]</f>
        <v>-78174</v>
      </c>
      <c r="L2506" s="1" cm="1">
        <f t="array" ref="L2506">_xlfn.IFS(A2505&lt;&gt;Table1[[#This Row],[rok]],0,AND(L2505=0, Table1[[#This Row],[Column1]]&lt;0),Table1[[#This Row],[wiek]]*Table1[[#This Row],[rok]],L2505&lt;&gt;0,L2505,L2505=0,L2505)</f>
        <v>109998</v>
      </c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x14ac:dyDescent="0.3">
      <c r="A2507">
        <v>2037</v>
      </c>
      <c r="B2507">
        <v>81</v>
      </c>
      <c r="C2507">
        <v>86367</v>
      </c>
      <c r="D2507">
        <v>144646</v>
      </c>
      <c r="E2507">
        <v>52074</v>
      </c>
      <c r="F2507">
        <v>73555</v>
      </c>
      <c r="G2507">
        <f>Table1[[#This Row],[m_miasto]]+Table1[[#This Row],[k_miasto]]+Table1[[#This Row],[m_wies]]+Table1[[#This Row],[k_wies]]</f>
        <v>356642</v>
      </c>
      <c r="H2507">
        <f>Table1[[#This Row],[m_miasto]]+Table1[[#This Row],[k_miasto]]</f>
        <v>231013</v>
      </c>
      <c r="I2507">
        <f>Table1[[#This Row],[m_wies]]+Table1[[#This Row],[k_wies]]</f>
        <v>125629</v>
      </c>
      <c r="J2507" s="1">
        <f>Table1[[#This Row],[m_miasto]]*Table1[[#This Row],[wiek]]</f>
        <v>6995727</v>
      </c>
      <c r="K2507" s="1">
        <f>Table1[[#This Row],[m_miasto]]+Table1[[#This Row],[m_wies]]-Table1[[#This Row],[k_miasto]]-Table1[[#This Row],[k_wies]]</f>
        <v>-79760</v>
      </c>
      <c r="L2507" s="1" cm="1">
        <f t="array" ref="L2507">_xlfn.IFS(A2506&lt;&gt;Table1[[#This Row],[rok]],0,AND(L2506=0, Table1[[#This Row],[Column1]]&lt;0),Table1[[#This Row],[wiek]]*Table1[[#This Row],[rok]],L2506&lt;&gt;0,L2506,L2506=0,L2506)</f>
        <v>109998</v>
      </c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x14ac:dyDescent="0.3">
      <c r="A2508">
        <v>2037</v>
      </c>
      <c r="B2508">
        <v>82</v>
      </c>
      <c r="C2508">
        <v>81422</v>
      </c>
      <c r="D2508">
        <v>141281</v>
      </c>
      <c r="E2508">
        <v>46886</v>
      </c>
      <c r="F2508">
        <v>69674</v>
      </c>
      <c r="G2508">
        <f>Table1[[#This Row],[m_miasto]]+Table1[[#This Row],[k_miasto]]+Table1[[#This Row],[m_wies]]+Table1[[#This Row],[k_wies]]</f>
        <v>339263</v>
      </c>
      <c r="H2508">
        <f>Table1[[#This Row],[m_miasto]]+Table1[[#This Row],[k_miasto]]</f>
        <v>222703</v>
      </c>
      <c r="I2508">
        <f>Table1[[#This Row],[m_wies]]+Table1[[#This Row],[k_wies]]</f>
        <v>116560</v>
      </c>
      <c r="J2508" s="1">
        <f>Table1[[#This Row],[m_miasto]]*Table1[[#This Row],[wiek]]</f>
        <v>6676604</v>
      </c>
      <c r="K2508" s="1">
        <f>Table1[[#This Row],[m_miasto]]+Table1[[#This Row],[m_wies]]-Table1[[#This Row],[k_miasto]]-Table1[[#This Row],[k_wies]]</f>
        <v>-82647</v>
      </c>
      <c r="L2508" s="1" cm="1">
        <f t="array" ref="L2508">_xlfn.IFS(A2507&lt;&gt;Table1[[#This Row],[rok]],0,AND(L2507=0, Table1[[#This Row],[Column1]]&lt;0),Table1[[#This Row],[wiek]]*Table1[[#This Row],[rok]],L2507&lt;&gt;0,L2507,L2507=0,L2507)</f>
        <v>109998</v>
      </c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x14ac:dyDescent="0.3">
      <c r="A2509">
        <v>2037</v>
      </c>
      <c r="B2509">
        <v>83</v>
      </c>
      <c r="C2509">
        <v>71928</v>
      </c>
      <c r="D2509">
        <v>130876</v>
      </c>
      <c r="E2509">
        <v>39867</v>
      </c>
      <c r="F2509">
        <v>62508</v>
      </c>
      <c r="G2509">
        <f>Table1[[#This Row],[m_miasto]]+Table1[[#This Row],[k_miasto]]+Table1[[#This Row],[m_wies]]+Table1[[#This Row],[k_wies]]</f>
        <v>305179</v>
      </c>
      <c r="H2509">
        <f>Table1[[#This Row],[m_miasto]]+Table1[[#This Row],[k_miasto]]</f>
        <v>202804</v>
      </c>
      <c r="I2509">
        <f>Table1[[#This Row],[m_wies]]+Table1[[#This Row],[k_wies]]</f>
        <v>102375</v>
      </c>
      <c r="J2509" s="1">
        <f>Table1[[#This Row],[m_miasto]]*Table1[[#This Row],[wiek]]</f>
        <v>5970024</v>
      </c>
      <c r="K2509" s="1">
        <f>Table1[[#This Row],[m_miasto]]+Table1[[#This Row],[m_wies]]-Table1[[#This Row],[k_miasto]]-Table1[[#This Row],[k_wies]]</f>
        <v>-81589</v>
      </c>
      <c r="L2509" s="1" cm="1">
        <f t="array" ref="L2509">_xlfn.IFS(A2508&lt;&gt;Table1[[#This Row],[rok]],0,AND(L2508=0, Table1[[#This Row],[Column1]]&lt;0),Table1[[#This Row],[wiek]]*Table1[[#This Row],[rok]],L2508&lt;&gt;0,L2508,L2508=0,L2508)</f>
        <v>109998</v>
      </c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x14ac:dyDescent="0.3">
      <c r="A2510">
        <v>2037</v>
      </c>
      <c r="B2510">
        <v>84</v>
      </c>
      <c r="C2510">
        <v>64757</v>
      </c>
      <c r="D2510">
        <v>123321</v>
      </c>
      <c r="E2510">
        <v>34937</v>
      </c>
      <c r="F2510">
        <v>58040</v>
      </c>
      <c r="G2510">
        <f>Table1[[#This Row],[m_miasto]]+Table1[[#This Row],[k_miasto]]+Table1[[#This Row],[m_wies]]+Table1[[#This Row],[k_wies]]</f>
        <v>281055</v>
      </c>
      <c r="H2510">
        <f>Table1[[#This Row],[m_miasto]]+Table1[[#This Row],[k_miasto]]</f>
        <v>188078</v>
      </c>
      <c r="I2510">
        <f>Table1[[#This Row],[m_wies]]+Table1[[#This Row],[k_wies]]</f>
        <v>92977</v>
      </c>
      <c r="J2510" s="1">
        <f>Table1[[#This Row],[m_miasto]]*Table1[[#This Row],[wiek]]</f>
        <v>5439588</v>
      </c>
      <c r="K2510" s="1">
        <f>Table1[[#This Row],[m_miasto]]+Table1[[#This Row],[m_wies]]-Table1[[#This Row],[k_miasto]]-Table1[[#This Row],[k_wies]]</f>
        <v>-81667</v>
      </c>
      <c r="L2510" s="1" cm="1">
        <f t="array" ref="L2510">_xlfn.IFS(A2509&lt;&gt;Table1[[#This Row],[rok]],0,AND(L2509=0, Table1[[#This Row],[Column1]]&lt;0),Table1[[#This Row],[wiek]]*Table1[[#This Row],[rok]],L2509&lt;&gt;0,L2509,L2509=0,L2509)</f>
        <v>109998</v>
      </c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x14ac:dyDescent="0.3">
      <c r="A2511">
        <v>2037</v>
      </c>
      <c r="B2511">
        <v>85</v>
      </c>
      <c r="C2511">
        <v>57276</v>
      </c>
      <c r="D2511">
        <v>113838</v>
      </c>
      <c r="E2511">
        <v>29986</v>
      </c>
      <c r="F2511">
        <v>53126</v>
      </c>
      <c r="G2511">
        <f>Table1[[#This Row],[m_miasto]]+Table1[[#This Row],[k_miasto]]+Table1[[#This Row],[m_wies]]+Table1[[#This Row],[k_wies]]</f>
        <v>254226</v>
      </c>
      <c r="H2511">
        <f>Table1[[#This Row],[m_miasto]]+Table1[[#This Row],[k_miasto]]</f>
        <v>171114</v>
      </c>
      <c r="I2511">
        <f>Table1[[#This Row],[m_wies]]+Table1[[#This Row],[k_wies]]</f>
        <v>83112</v>
      </c>
      <c r="J2511" s="1">
        <f>Table1[[#This Row],[m_miasto]]*Table1[[#This Row],[wiek]]</f>
        <v>4868460</v>
      </c>
      <c r="K2511" s="1">
        <f>Table1[[#This Row],[m_miasto]]+Table1[[#This Row],[m_wies]]-Table1[[#This Row],[k_miasto]]-Table1[[#This Row],[k_wies]]</f>
        <v>-79702</v>
      </c>
      <c r="L2511" s="1" cm="1">
        <f t="array" ref="L2511">_xlfn.IFS(A2510&lt;&gt;Table1[[#This Row],[rok]],0,AND(L2510=0, Table1[[#This Row],[Column1]]&lt;0),Table1[[#This Row],[wiek]]*Table1[[#This Row],[rok]],L2510&lt;&gt;0,L2510,L2510=0,L2510)</f>
        <v>109998</v>
      </c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x14ac:dyDescent="0.3">
      <c r="A2512">
        <v>2037</v>
      </c>
      <c r="B2512">
        <v>86</v>
      </c>
      <c r="C2512">
        <v>49941</v>
      </c>
      <c r="D2512">
        <v>104034</v>
      </c>
      <c r="E2512">
        <v>25109</v>
      </c>
      <c r="F2512">
        <v>48204</v>
      </c>
      <c r="G2512">
        <f>Table1[[#This Row],[m_miasto]]+Table1[[#This Row],[k_miasto]]+Table1[[#This Row],[m_wies]]+Table1[[#This Row],[k_wies]]</f>
        <v>227288</v>
      </c>
      <c r="H2512">
        <f>Table1[[#This Row],[m_miasto]]+Table1[[#This Row],[k_miasto]]</f>
        <v>153975</v>
      </c>
      <c r="I2512">
        <f>Table1[[#This Row],[m_wies]]+Table1[[#This Row],[k_wies]]</f>
        <v>73313</v>
      </c>
      <c r="J2512" s="1">
        <f>Table1[[#This Row],[m_miasto]]*Table1[[#This Row],[wiek]]</f>
        <v>4294926</v>
      </c>
      <c r="K2512" s="1">
        <f>Table1[[#This Row],[m_miasto]]+Table1[[#This Row],[m_wies]]-Table1[[#This Row],[k_miasto]]-Table1[[#This Row],[k_wies]]</f>
        <v>-77188</v>
      </c>
      <c r="L2512" s="1" cm="1">
        <f t="array" ref="L2512">_xlfn.IFS(A2511&lt;&gt;Table1[[#This Row],[rok]],0,AND(L2511=0, Table1[[#This Row],[Column1]]&lt;0),Table1[[#This Row],[wiek]]*Table1[[#This Row],[rok]],L2511&lt;&gt;0,L2511,L2511=0,L2511)</f>
        <v>109998</v>
      </c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x14ac:dyDescent="0.3">
      <c r="A2513">
        <v>2037</v>
      </c>
      <c r="B2513">
        <v>87</v>
      </c>
      <c r="C2513">
        <v>42023</v>
      </c>
      <c r="D2513">
        <v>90494</v>
      </c>
      <c r="E2513">
        <v>20599</v>
      </c>
      <c r="F2513">
        <v>42074</v>
      </c>
      <c r="G2513">
        <f>Table1[[#This Row],[m_miasto]]+Table1[[#This Row],[k_miasto]]+Table1[[#This Row],[m_wies]]+Table1[[#This Row],[k_wies]]</f>
        <v>195190</v>
      </c>
      <c r="H2513">
        <f>Table1[[#This Row],[m_miasto]]+Table1[[#This Row],[k_miasto]]</f>
        <v>132517</v>
      </c>
      <c r="I2513">
        <f>Table1[[#This Row],[m_wies]]+Table1[[#This Row],[k_wies]]</f>
        <v>62673</v>
      </c>
      <c r="J2513" s="1">
        <f>Table1[[#This Row],[m_miasto]]*Table1[[#This Row],[wiek]]</f>
        <v>3656001</v>
      </c>
      <c r="K2513" s="1">
        <f>Table1[[#This Row],[m_miasto]]+Table1[[#This Row],[m_wies]]-Table1[[#This Row],[k_miasto]]-Table1[[#This Row],[k_wies]]</f>
        <v>-69946</v>
      </c>
      <c r="L2513" s="1" cm="1">
        <f t="array" ref="L2513">_xlfn.IFS(A2512&lt;&gt;Table1[[#This Row],[rok]],0,AND(L2512=0, Table1[[#This Row],[Column1]]&lt;0),Table1[[#This Row],[wiek]]*Table1[[#This Row],[rok]],L2512&lt;&gt;0,L2512,L2512=0,L2512)</f>
        <v>109998</v>
      </c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x14ac:dyDescent="0.3">
      <c r="A2514">
        <v>2037</v>
      </c>
      <c r="B2514">
        <v>88</v>
      </c>
      <c r="C2514">
        <v>34906</v>
      </c>
      <c r="D2514">
        <v>79104</v>
      </c>
      <c r="E2514">
        <v>16441</v>
      </c>
      <c r="F2514">
        <v>36327</v>
      </c>
      <c r="G2514">
        <f>Table1[[#This Row],[m_miasto]]+Table1[[#This Row],[k_miasto]]+Table1[[#This Row],[m_wies]]+Table1[[#This Row],[k_wies]]</f>
        <v>166778</v>
      </c>
      <c r="H2514">
        <f>Table1[[#This Row],[m_miasto]]+Table1[[#This Row],[k_miasto]]</f>
        <v>114010</v>
      </c>
      <c r="I2514">
        <f>Table1[[#This Row],[m_wies]]+Table1[[#This Row],[k_wies]]</f>
        <v>52768</v>
      </c>
      <c r="J2514" s="1">
        <f>Table1[[#This Row],[m_miasto]]*Table1[[#This Row],[wiek]]</f>
        <v>3071728</v>
      </c>
      <c r="K2514" s="1">
        <f>Table1[[#This Row],[m_miasto]]+Table1[[#This Row],[m_wies]]-Table1[[#This Row],[k_miasto]]-Table1[[#This Row],[k_wies]]</f>
        <v>-64084</v>
      </c>
      <c r="L2514" s="1" cm="1">
        <f t="array" ref="L2514">_xlfn.IFS(A2513&lt;&gt;Table1[[#This Row],[rok]],0,AND(L2513=0, Table1[[#This Row],[Column1]]&lt;0),Table1[[#This Row],[wiek]]*Table1[[#This Row],[rok]],L2513&lt;&gt;0,L2513,L2513=0,L2513)</f>
        <v>109998</v>
      </c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x14ac:dyDescent="0.3">
      <c r="A2515">
        <v>2037</v>
      </c>
      <c r="B2515">
        <v>89</v>
      </c>
      <c r="C2515">
        <v>29035</v>
      </c>
      <c r="D2515">
        <v>68709</v>
      </c>
      <c r="E2515">
        <v>13404</v>
      </c>
      <c r="F2515">
        <v>31446</v>
      </c>
      <c r="G2515">
        <f>Table1[[#This Row],[m_miasto]]+Table1[[#This Row],[k_miasto]]+Table1[[#This Row],[m_wies]]+Table1[[#This Row],[k_wies]]</f>
        <v>142594</v>
      </c>
      <c r="H2515">
        <f>Table1[[#This Row],[m_miasto]]+Table1[[#This Row],[k_miasto]]</f>
        <v>97744</v>
      </c>
      <c r="I2515">
        <f>Table1[[#This Row],[m_wies]]+Table1[[#This Row],[k_wies]]</f>
        <v>44850</v>
      </c>
      <c r="J2515" s="1">
        <f>Table1[[#This Row],[m_miasto]]*Table1[[#This Row],[wiek]]</f>
        <v>2584115</v>
      </c>
      <c r="K2515" s="1">
        <f>Table1[[#This Row],[m_miasto]]+Table1[[#This Row],[m_wies]]-Table1[[#This Row],[k_miasto]]-Table1[[#This Row],[k_wies]]</f>
        <v>-57716</v>
      </c>
      <c r="L2515" s="1" cm="1">
        <f t="array" ref="L2515">_xlfn.IFS(A2514&lt;&gt;Table1[[#This Row],[rok]],0,AND(L2514=0, Table1[[#This Row],[Column1]]&lt;0),Table1[[#This Row],[wiek]]*Table1[[#This Row],[rok]],L2514&lt;&gt;0,L2514,L2514=0,L2514)</f>
        <v>109998</v>
      </c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x14ac:dyDescent="0.3">
      <c r="A2516">
        <v>2037</v>
      </c>
      <c r="B2516">
        <v>90</v>
      </c>
      <c r="C2516">
        <v>22933</v>
      </c>
      <c r="D2516">
        <v>57186</v>
      </c>
      <c r="E2516">
        <v>10117</v>
      </c>
      <c r="F2516">
        <v>25784</v>
      </c>
      <c r="G2516">
        <f>Table1[[#This Row],[m_miasto]]+Table1[[#This Row],[k_miasto]]+Table1[[#This Row],[m_wies]]+Table1[[#This Row],[k_wies]]</f>
        <v>116020</v>
      </c>
      <c r="H2516">
        <f>Table1[[#This Row],[m_miasto]]+Table1[[#This Row],[k_miasto]]</f>
        <v>80119</v>
      </c>
      <c r="I2516">
        <f>Table1[[#This Row],[m_wies]]+Table1[[#This Row],[k_wies]]</f>
        <v>35901</v>
      </c>
      <c r="J2516" s="1">
        <f>Table1[[#This Row],[m_miasto]]*Table1[[#This Row],[wiek]]</f>
        <v>2063970</v>
      </c>
      <c r="K2516" s="1">
        <f>Table1[[#This Row],[m_miasto]]+Table1[[#This Row],[m_wies]]-Table1[[#This Row],[k_miasto]]-Table1[[#This Row],[k_wies]]</f>
        <v>-49920</v>
      </c>
      <c r="L2516" s="1" cm="1">
        <f t="array" ref="L2516">_xlfn.IFS(A2515&lt;&gt;Table1[[#This Row],[rok]],0,AND(L2515=0, Table1[[#This Row],[Column1]]&lt;0),Table1[[#This Row],[wiek]]*Table1[[#This Row],[rok]],L2515&lt;&gt;0,L2515,L2515=0,L2515)</f>
        <v>109998</v>
      </c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x14ac:dyDescent="0.3">
      <c r="A2517">
        <v>2037</v>
      </c>
      <c r="B2517">
        <v>91</v>
      </c>
      <c r="C2517">
        <v>17319</v>
      </c>
      <c r="D2517">
        <v>45664</v>
      </c>
      <c r="E2517">
        <v>7339</v>
      </c>
      <c r="F2517">
        <v>20486</v>
      </c>
      <c r="G2517">
        <f>Table1[[#This Row],[m_miasto]]+Table1[[#This Row],[k_miasto]]+Table1[[#This Row],[m_wies]]+Table1[[#This Row],[k_wies]]</f>
        <v>90808</v>
      </c>
      <c r="H2517">
        <f>Table1[[#This Row],[m_miasto]]+Table1[[#This Row],[k_miasto]]</f>
        <v>62983</v>
      </c>
      <c r="I2517">
        <f>Table1[[#This Row],[m_wies]]+Table1[[#This Row],[k_wies]]</f>
        <v>27825</v>
      </c>
      <c r="J2517" s="1">
        <f>Table1[[#This Row],[m_miasto]]*Table1[[#This Row],[wiek]]</f>
        <v>1576029</v>
      </c>
      <c r="K2517" s="1">
        <f>Table1[[#This Row],[m_miasto]]+Table1[[#This Row],[m_wies]]-Table1[[#This Row],[k_miasto]]-Table1[[#This Row],[k_wies]]</f>
        <v>-41492</v>
      </c>
      <c r="L2517" s="1" cm="1">
        <f t="array" ref="L2517">_xlfn.IFS(A2516&lt;&gt;Table1[[#This Row],[rok]],0,AND(L2516=0, Table1[[#This Row],[Column1]]&lt;0),Table1[[#This Row],[wiek]]*Table1[[#This Row],[rok]],L2516&lt;&gt;0,L2516,L2516=0,L2516)</f>
        <v>109998</v>
      </c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x14ac:dyDescent="0.3">
      <c r="A2518">
        <v>2037</v>
      </c>
      <c r="B2518">
        <v>92</v>
      </c>
      <c r="C2518">
        <v>10040</v>
      </c>
      <c r="D2518">
        <v>27989</v>
      </c>
      <c r="E2518">
        <v>4322</v>
      </c>
      <c r="F2518">
        <v>13255</v>
      </c>
      <c r="G2518">
        <f>Table1[[#This Row],[m_miasto]]+Table1[[#This Row],[k_miasto]]+Table1[[#This Row],[m_wies]]+Table1[[#This Row],[k_wies]]</f>
        <v>55606</v>
      </c>
      <c r="H2518">
        <f>Table1[[#This Row],[m_miasto]]+Table1[[#This Row],[k_miasto]]</f>
        <v>38029</v>
      </c>
      <c r="I2518">
        <f>Table1[[#This Row],[m_wies]]+Table1[[#This Row],[k_wies]]</f>
        <v>17577</v>
      </c>
      <c r="J2518" s="1">
        <f>Table1[[#This Row],[m_miasto]]*Table1[[#This Row],[wiek]]</f>
        <v>923680</v>
      </c>
      <c r="K2518" s="1">
        <f>Table1[[#This Row],[m_miasto]]+Table1[[#This Row],[m_wies]]-Table1[[#This Row],[k_miasto]]-Table1[[#This Row],[k_wies]]</f>
        <v>-26882</v>
      </c>
      <c r="L2518" s="1" cm="1">
        <f t="array" ref="L2518">_xlfn.IFS(A2517&lt;&gt;Table1[[#This Row],[rok]],0,AND(L2517=0, Table1[[#This Row],[Column1]]&lt;0),Table1[[#This Row],[wiek]]*Table1[[#This Row],[rok]],L2517&lt;&gt;0,L2517,L2517=0,L2517)</f>
        <v>109998</v>
      </c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x14ac:dyDescent="0.3">
      <c r="A2519">
        <v>2037</v>
      </c>
      <c r="B2519">
        <v>93</v>
      </c>
      <c r="C2519">
        <v>7926</v>
      </c>
      <c r="D2519">
        <v>23567</v>
      </c>
      <c r="E2519">
        <v>3364</v>
      </c>
      <c r="F2519">
        <v>11172</v>
      </c>
      <c r="G2519">
        <f>Table1[[#This Row],[m_miasto]]+Table1[[#This Row],[k_miasto]]+Table1[[#This Row],[m_wies]]+Table1[[#This Row],[k_wies]]</f>
        <v>46029</v>
      </c>
      <c r="H2519">
        <f>Table1[[#This Row],[m_miasto]]+Table1[[#This Row],[k_miasto]]</f>
        <v>31493</v>
      </c>
      <c r="I2519">
        <f>Table1[[#This Row],[m_wies]]+Table1[[#This Row],[k_wies]]</f>
        <v>14536</v>
      </c>
      <c r="J2519" s="1">
        <f>Table1[[#This Row],[m_miasto]]*Table1[[#This Row],[wiek]]</f>
        <v>737118</v>
      </c>
      <c r="K2519" s="1">
        <f>Table1[[#This Row],[m_miasto]]+Table1[[#This Row],[m_wies]]-Table1[[#This Row],[k_miasto]]-Table1[[#This Row],[k_wies]]</f>
        <v>-23449</v>
      </c>
      <c r="L2519" s="1" cm="1">
        <f t="array" ref="L2519">_xlfn.IFS(A2518&lt;&gt;Table1[[#This Row],[rok]],0,AND(L2518=0, Table1[[#This Row],[Column1]]&lt;0),Table1[[#This Row],[wiek]]*Table1[[#This Row],[rok]],L2518&lt;&gt;0,L2518,L2518=0,L2518)</f>
        <v>109998</v>
      </c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x14ac:dyDescent="0.3">
      <c r="A2520">
        <v>2037</v>
      </c>
      <c r="B2520">
        <v>94</v>
      </c>
      <c r="C2520">
        <v>6076</v>
      </c>
      <c r="D2520">
        <v>18977</v>
      </c>
      <c r="E2520">
        <v>2507</v>
      </c>
      <c r="F2520">
        <v>9029</v>
      </c>
      <c r="G2520">
        <f>Table1[[#This Row],[m_miasto]]+Table1[[#This Row],[k_miasto]]+Table1[[#This Row],[m_wies]]+Table1[[#This Row],[k_wies]]</f>
        <v>36589</v>
      </c>
      <c r="H2520">
        <f>Table1[[#This Row],[m_miasto]]+Table1[[#This Row],[k_miasto]]</f>
        <v>25053</v>
      </c>
      <c r="I2520">
        <f>Table1[[#This Row],[m_wies]]+Table1[[#This Row],[k_wies]]</f>
        <v>11536</v>
      </c>
      <c r="J2520" s="1">
        <f>Table1[[#This Row],[m_miasto]]*Table1[[#This Row],[wiek]]</f>
        <v>571144</v>
      </c>
      <c r="K2520" s="1">
        <f>Table1[[#This Row],[m_miasto]]+Table1[[#This Row],[m_wies]]-Table1[[#This Row],[k_miasto]]-Table1[[#This Row],[k_wies]]</f>
        <v>-19423</v>
      </c>
      <c r="L2520" s="1" cm="1">
        <f t="array" ref="L2520">_xlfn.IFS(A2519&lt;&gt;Table1[[#This Row],[rok]],0,AND(L2519=0, Table1[[#This Row],[Column1]]&lt;0),Table1[[#This Row],[wiek]]*Table1[[#This Row],[rok]],L2519&lt;&gt;0,L2519,L2519=0,L2519)</f>
        <v>109998</v>
      </c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x14ac:dyDescent="0.3">
      <c r="A2521">
        <v>2037</v>
      </c>
      <c r="B2521">
        <v>95</v>
      </c>
      <c r="C2521">
        <v>4545</v>
      </c>
      <c r="D2521">
        <v>15257</v>
      </c>
      <c r="E2521">
        <v>1849</v>
      </c>
      <c r="F2521">
        <v>7234</v>
      </c>
      <c r="G2521">
        <f>Table1[[#This Row],[m_miasto]]+Table1[[#This Row],[k_miasto]]+Table1[[#This Row],[m_wies]]+Table1[[#This Row],[k_wies]]</f>
        <v>28885</v>
      </c>
      <c r="H2521">
        <f>Table1[[#This Row],[m_miasto]]+Table1[[#This Row],[k_miasto]]</f>
        <v>19802</v>
      </c>
      <c r="I2521">
        <f>Table1[[#This Row],[m_wies]]+Table1[[#This Row],[k_wies]]</f>
        <v>9083</v>
      </c>
      <c r="J2521" s="1">
        <f>Table1[[#This Row],[m_miasto]]*Table1[[#This Row],[wiek]]</f>
        <v>431775</v>
      </c>
      <c r="K2521" s="1">
        <f>Table1[[#This Row],[m_miasto]]+Table1[[#This Row],[m_wies]]-Table1[[#This Row],[k_miasto]]-Table1[[#This Row],[k_wies]]</f>
        <v>-16097</v>
      </c>
      <c r="L2521" s="1" cm="1">
        <f t="array" ref="L2521">_xlfn.IFS(A2520&lt;&gt;Table1[[#This Row],[rok]],0,AND(L2520=0, Table1[[#This Row],[Column1]]&lt;0),Table1[[#This Row],[wiek]]*Table1[[#This Row],[rok]],L2520&lt;&gt;0,L2520,L2520=0,L2520)</f>
        <v>109998</v>
      </c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x14ac:dyDescent="0.3">
      <c r="A2522">
        <v>2037</v>
      </c>
      <c r="B2522">
        <v>96</v>
      </c>
      <c r="C2522">
        <v>3576</v>
      </c>
      <c r="D2522">
        <v>13006</v>
      </c>
      <c r="E2522">
        <v>1502</v>
      </c>
      <c r="F2522">
        <v>6197</v>
      </c>
      <c r="G2522">
        <f>Table1[[#This Row],[m_miasto]]+Table1[[#This Row],[k_miasto]]+Table1[[#This Row],[m_wies]]+Table1[[#This Row],[k_wies]]</f>
        <v>24281</v>
      </c>
      <c r="H2522">
        <f>Table1[[#This Row],[m_miasto]]+Table1[[#This Row],[k_miasto]]</f>
        <v>16582</v>
      </c>
      <c r="I2522">
        <f>Table1[[#This Row],[m_wies]]+Table1[[#This Row],[k_wies]]</f>
        <v>7699</v>
      </c>
      <c r="J2522" s="1">
        <f>Table1[[#This Row],[m_miasto]]*Table1[[#This Row],[wiek]]</f>
        <v>343296</v>
      </c>
      <c r="K2522" s="1">
        <f>Table1[[#This Row],[m_miasto]]+Table1[[#This Row],[m_wies]]-Table1[[#This Row],[k_miasto]]-Table1[[#This Row],[k_wies]]</f>
        <v>-14125</v>
      </c>
      <c r="L2522" s="1" cm="1">
        <f t="array" ref="L2522">_xlfn.IFS(A2521&lt;&gt;Table1[[#This Row],[rok]],0,AND(L2521=0, Table1[[#This Row],[Column1]]&lt;0),Table1[[#This Row],[wiek]]*Table1[[#This Row],[rok]],L2521&lt;&gt;0,L2521,L2521=0,L2521)</f>
        <v>109998</v>
      </c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x14ac:dyDescent="0.3">
      <c r="A2523">
        <v>2037</v>
      </c>
      <c r="B2523">
        <v>97</v>
      </c>
      <c r="C2523">
        <v>2699</v>
      </c>
      <c r="D2523">
        <v>10553</v>
      </c>
      <c r="E2523">
        <v>1135</v>
      </c>
      <c r="F2523">
        <v>5167</v>
      </c>
      <c r="G2523">
        <f>Table1[[#This Row],[m_miasto]]+Table1[[#This Row],[k_miasto]]+Table1[[#This Row],[m_wies]]+Table1[[#This Row],[k_wies]]</f>
        <v>19554</v>
      </c>
      <c r="H2523">
        <f>Table1[[#This Row],[m_miasto]]+Table1[[#This Row],[k_miasto]]</f>
        <v>13252</v>
      </c>
      <c r="I2523">
        <f>Table1[[#This Row],[m_wies]]+Table1[[#This Row],[k_wies]]</f>
        <v>6302</v>
      </c>
      <c r="J2523" s="1">
        <f>Table1[[#This Row],[m_miasto]]*Table1[[#This Row],[wiek]]</f>
        <v>261803</v>
      </c>
      <c r="K2523" s="1">
        <f>Table1[[#This Row],[m_miasto]]+Table1[[#This Row],[m_wies]]-Table1[[#This Row],[k_miasto]]-Table1[[#This Row],[k_wies]]</f>
        <v>-11886</v>
      </c>
      <c r="L2523" s="1" cm="1">
        <f t="array" ref="L2523">_xlfn.IFS(A2522&lt;&gt;Table1[[#This Row],[rok]],0,AND(L2522=0, Table1[[#This Row],[Column1]]&lt;0),Table1[[#This Row],[wiek]]*Table1[[#This Row],[rok]],L2522&lt;&gt;0,L2522,L2522=0,L2522)</f>
        <v>109998</v>
      </c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x14ac:dyDescent="0.3">
      <c r="A2524">
        <v>2037</v>
      </c>
      <c r="B2524">
        <v>98</v>
      </c>
      <c r="C2524">
        <v>1916</v>
      </c>
      <c r="D2524">
        <v>8051</v>
      </c>
      <c r="E2524">
        <v>790</v>
      </c>
      <c r="F2524">
        <v>3951</v>
      </c>
      <c r="G2524">
        <f>Table1[[#This Row],[m_miasto]]+Table1[[#This Row],[k_miasto]]+Table1[[#This Row],[m_wies]]+Table1[[#This Row],[k_wies]]</f>
        <v>14708</v>
      </c>
      <c r="H2524">
        <f>Table1[[#This Row],[m_miasto]]+Table1[[#This Row],[k_miasto]]</f>
        <v>9967</v>
      </c>
      <c r="I2524">
        <f>Table1[[#This Row],[m_wies]]+Table1[[#This Row],[k_wies]]</f>
        <v>4741</v>
      </c>
      <c r="J2524" s="1">
        <f>Table1[[#This Row],[m_miasto]]*Table1[[#This Row],[wiek]]</f>
        <v>187768</v>
      </c>
      <c r="K2524" s="1">
        <f>Table1[[#This Row],[m_miasto]]+Table1[[#This Row],[m_wies]]-Table1[[#This Row],[k_miasto]]-Table1[[#This Row],[k_wies]]</f>
        <v>-9296</v>
      </c>
      <c r="L2524" s="1" cm="1">
        <f t="array" ref="L2524">_xlfn.IFS(A2523&lt;&gt;Table1[[#This Row],[rok]],0,AND(L2523=0, Table1[[#This Row],[Column1]]&lt;0),Table1[[#This Row],[wiek]]*Table1[[#This Row],[rok]],L2523&lt;&gt;0,L2523,L2523=0,L2523)</f>
        <v>109998</v>
      </c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x14ac:dyDescent="0.3">
      <c r="A2525">
        <v>2037</v>
      </c>
      <c r="B2525">
        <v>99</v>
      </c>
      <c r="C2525">
        <v>1305</v>
      </c>
      <c r="D2525">
        <v>5917</v>
      </c>
      <c r="E2525">
        <v>540</v>
      </c>
      <c r="F2525">
        <v>2919</v>
      </c>
      <c r="G2525">
        <f>Table1[[#This Row],[m_miasto]]+Table1[[#This Row],[k_miasto]]+Table1[[#This Row],[m_wies]]+Table1[[#This Row],[k_wies]]</f>
        <v>10681</v>
      </c>
      <c r="H2525">
        <f>Table1[[#This Row],[m_miasto]]+Table1[[#This Row],[k_miasto]]</f>
        <v>7222</v>
      </c>
      <c r="I2525">
        <f>Table1[[#This Row],[m_wies]]+Table1[[#This Row],[k_wies]]</f>
        <v>3459</v>
      </c>
      <c r="J2525" s="1">
        <f>Table1[[#This Row],[m_miasto]]*Table1[[#This Row],[wiek]]</f>
        <v>129195</v>
      </c>
      <c r="K2525" s="1">
        <f>Table1[[#This Row],[m_miasto]]+Table1[[#This Row],[m_wies]]-Table1[[#This Row],[k_miasto]]-Table1[[#This Row],[k_wies]]</f>
        <v>-6991</v>
      </c>
      <c r="L2525" s="1" cm="1">
        <f t="array" ref="L2525">_xlfn.IFS(A2524&lt;&gt;Table1[[#This Row],[rok]],0,AND(L2524=0, Table1[[#This Row],[Column1]]&lt;0),Table1[[#This Row],[wiek]]*Table1[[#This Row],[rok]],L2524&lt;&gt;0,L2524,L2524=0,L2524)</f>
        <v>109998</v>
      </c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x14ac:dyDescent="0.3">
      <c r="A2526">
        <v>2037</v>
      </c>
      <c r="B2526">
        <v>100</v>
      </c>
      <c r="C2526">
        <v>2422</v>
      </c>
      <c r="D2526">
        <v>13208</v>
      </c>
      <c r="E2526">
        <v>939</v>
      </c>
      <c r="F2526">
        <v>6535</v>
      </c>
      <c r="G2526">
        <f>Table1[[#This Row],[m_miasto]]+Table1[[#This Row],[k_miasto]]+Table1[[#This Row],[m_wies]]+Table1[[#This Row],[k_wies]]</f>
        <v>23104</v>
      </c>
      <c r="H2526">
        <f>Table1[[#This Row],[m_miasto]]+Table1[[#This Row],[k_miasto]]</f>
        <v>15630</v>
      </c>
      <c r="I2526">
        <f>Table1[[#This Row],[m_wies]]+Table1[[#This Row],[k_wies]]</f>
        <v>7474</v>
      </c>
      <c r="J2526" s="1">
        <f>Table1[[#This Row],[m_miasto]]*Table1[[#This Row],[wiek]]</f>
        <v>242200</v>
      </c>
      <c r="K2526" s="1">
        <f>Table1[[#This Row],[m_miasto]]+Table1[[#This Row],[m_wies]]-Table1[[#This Row],[k_miasto]]-Table1[[#This Row],[k_wies]]</f>
        <v>-16382</v>
      </c>
      <c r="L2526" s="1" cm="1">
        <f t="array" ref="L2526">_xlfn.IFS(A2525&lt;&gt;Table1[[#This Row],[rok]],0,AND(L2525=0, Table1[[#This Row],[Column1]]&lt;0),Table1[[#This Row],[wiek]]*Table1[[#This Row],[rok]],L2525&lt;&gt;0,L2525,L2525=0,L2525)</f>
        <v>109998</v>
      </c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x14ac:dyDescent="0.3">
      <c r="A2527">
        <v>2038</v>
      </c>
      <c r="B2527">
        <v>0</v>
      </c>
      <c r="C2527">
        <v>77019</v>
      </c>
      <c r="D2527">
        <v>72619</v>
      </c>
      <c r="E2527">
        <v>64490</v>
      </c>
      <c r="F2527">
        <v>60759</v>
      </c>
      <c r="G2527">
        <f>Table1[[#This Row],[m_miasto]]+Table1[[#This Row],[k_miasto]]+Table1[[#This Row],[m_wies]]+Table1[[#This Row],[k_wies]]</f>
        <v>274887</v>
      </c>
      <c r="H2527">
        <f>Table1[[#This Row],[m_miasto]]+Table1[[#This Row],[k_miasto]]</f>
        <v>149638</v>
      </c>
      <c r="I2527">
        <f>Table1[[#This Row],[m_wies]]+Table1[[#This Row],[k_wies]]</f>
        <v>125249</v>
      </c>
      <c r="J2527" s="1">
        <f>Table1[[#This Row],[m_miasto]]*Table1[[#This Row],[wiek]]</f>
        <v>0</v>
      </c>
      <c r="K2527" s="1">
        <f>Table1[[#This Row],[m_miasto]]+Table1[[#This Row],[m_wies]]-Table1[[#This Row],[k_miasto]]-Table1[[#This Row],[k_wies]]</f>
        <v>8131</v>
      </c>
      <c r="L2527" s="1" cm="1">
        <f t="array" ref="L2527">_xlfn.IFS(A2526&lt;&gt;Table1[[#This Row],[rok]],0,AND(L2526=0, Table1[[#This Row],[Column1]]&lt;0),Table1[[#This Row],[wiek]]*Table1[[#This Row],[rok]],L2526&lt;&gt;0,L2526,L2526=0,L2526)</f>
        <v>0</v>
      </c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x14ac:dyDescent="0.3">
      <c r="A2528">
        <v>2038</v>
      </c>
      <c r="B2528">
        <v>1</v>
      </c>
      <c r="C2528">
        <v>77421</v>
      </c>
      <c r="D2528">
        <v>73051</v>
      </c>
      <c r="E2528">
        <v>64977</v>
      </c>
      <c r="F2528">
        <v>61206</v>
      </c>
      <c r="G2528">
        <f>Table1[[#This Row],[m_miasto]]+Table1[[#This Row],[k_miasto]]+Table1[[#This Row],[m_wies]]+Table1[[#This Row],[k_wies]]</f>
        <v>276655</v>
      </c>
      <c r="H2528">
        <f>Table1[[#This Row],[m_miasto]]+Table1[[#This Row],[k_miasto]]</f>
        <v>150472</v>
      </c>
      <c r="I2528">
        <f>Table1[[#This Row],[m_wies]]+Table1[[#This Row],[k_wies]]</f>
        <v>126183</v>
      </c>
      <c r="J2528" s="1">
        <f>Table1[[#This Row],[m_miasto]]*Table1[[#This Row],[wiek]]</f>
        <v>77421</v>
      </c>
      <c r="K2528" s="1">
        <f>Table1[[#This Row],[m_miasto]]+Table1[[#This Row],[m_wies]]-Table1[[#This Row],[k_miasto]]-Table1[[#This Row],[k_wies]]</f>
        <v>8141</v>
      </c>
      <c r="L2528" s="1" cm="1">
        <f t="array" ref="L2528">_xlfn.IFS(A2527&lt;&gt;Table1[[#This Row],[rok]],0,AND(L2527=0, Table1[[#This Row],[Column1]]&lt;0),Table1[[#This Row],[wiek]]*Table1[[#This Row],[rok]],L2527&lt;&gt;0,L2527,L2527=0,L2527)</f>
        <v>0</v>
      </c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x14ac:dyDescent="0.3">
      <c r="A2529">
        <v>2038</v>
      </c>
      <c r="B2529">
        <v>2</v>
      </c>
      <c r="C2529">
        <v>77674</v>
      </c>
      <c r="D2529">
        <v>73333</v>
      </c>
      <c r="E2529">
        <v>65512</v>
      </c>
      <c r="F2529">
        <v>61685</v>
      </c>
      <c r="G2529">
        <f>Table1[[#This Row],[m_miasto]]+Table1[[#This Row],[k_miasto]]+Table1[[#This Row],[m_wies]]+Table1[[#This Row],[k_wies]]</f>
        <v>278204</v>
      </c>
      <c r="H2529">
        <f>Table1[[#This Row],[m_miasto]]+Table1[[#This Row],[k_miasto]]</f>
        <v>151007</v>
      </c>
      <c r="I2529">
        <f>Table1[[#This Row],[m_wies]]+Table1[[#This Row],[k_wies]]</f>
        <v>127197</v>
      </c>
      <c r="J2529" s="1">
        <f>Table1[[#This Row],[m_miasto]]*Table1[[#This Row],[wiek]]</f>
        <v>155348</v>
      </c>
      <c r="K2529" s="1">
        <f>Table1[[#This Row],[m_miasto]]+Table1[[#This Row],[m_wies]]-Table1[[#This Row],[k_miasto]]-Table1[[#This Row],[k_wies]]</f>
        <v>8168</v>
      </c>
      <c r="L2529" s="1" cm="1">
        <f t="array" ref="L2529">_xlfn.IFS(A2528&lt;&gt;Table1[[#This Row],[rok]],0,AND(L2528=0, Table1[[#This Row],[Column1]]&lt;0),Table1[[#This Row],[wiek]]*Table1[[#This Row],[rok]],L2528&lt;&gt;0,L2528,L2528=0,L2528)</f>
        <v>0</v>
      </c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x14ac:dyDescent="0.3">
      <c r="A2530">
        <v>2038</v>
      </c>
      <c r="B2530">
        <v>3</v>
      </c>
      <c r="C2530">
        <v>77853</v>
      </c>
      <c r="D2530">
        <v>73540</v>
      </c>
      <c r="E2530">
        <v>66089</v>
      </c>
      <c r="F2530">
        <v>62204</v>
      </c>
      <c r="G2530">
        <f>Table1[[#This Row],[m_miasto]]+Table1[[#This Row],[k_miasto]]+Table1[[#This Row],[m_wies]]+Table1[[#This Row],[k_wies]]</f>
        <v>279686</v>
      </c>
      <c r="H2530">
        <f>Table1[[#This Row],[m_miasto]]+Table1[[#This Row],[k_miasto]]</f>
        <v>151393</v>
      </c>
      <c r="I2530">
        <f>Table1[[#This Row],[m_wies]]+Table1[[#This Row],[k_wies]]</f>
        <v>128293</v>
      </c>
      <c r="J2530" s="1">
        <f>Table1[[#This Row],[m_miasto]]*Table1[[#This Row],[wiek]]</f>
        <v>233559</v>
      </c>
      <c r="K2530" s="1">
        <f>Table1[[#This Row],[m_miasto]]+Table1[[#This Row],[m_wies]]-Table1[[#This Row],[k_miasto]]-Table1[[#This Row],[k_wies]]</f>
        <v>8198</v>
      </c>
      <c r="L2530" s="1" cm="1">
        <f t="array" ref="L2530">_xlfn.IFS(A2529&lt;&gt;Table1[[#This Row],[rok]],0,AND(L2529=0, Table1[[#This Row],[Column1]]&lt;0),Table1[[#This Row],[wiek]]*Table1[[#This Row],[rok]],L2529&lt;&gt;0,L2529,L2529=0,L2529)</f>
        <v>0</v>
      </c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x14ac:dyDescent="0.3">
      <c r="A2531">
        <v>2038</v>
      </c>
      <c r="B2531">
        <v>4</v>
      </c>
      <c r="C2531">
        <v>78014</v>
      </c>
      <c r="D2531">
        <v>73722</v>
      </c>
      <c r="E2531">
        <v>66716</v>
      </c>
      <c r="F2531">
        <v>62764</v>
      </c>
      <c r="G2531">
        <f>Table1[[#This Row],[m_miasto]]+Table1[[#This Row],[k_miasto]]+Table1[[#This Row],[m_wies]]+Table1[[#This Row],[k_wies]]</f>
        <v>281216</v>
      </c>
      <c r="H2531">
        <f>Table1[[#This Row],[m_miasto]]+Table1[[#This Row],[k_miasto]]</f>
        <v>151736</v>
      </c>
      <c r="I2531">
        <f>Table1[[#This Row],[m_wies]]+Table1[[#This Row],[k_wies]]</f>
        <v>129480</v>
      </c>
      <c r="J2531" s="1">
        <f>Table1[[#This Row],[m_miasto]]*Table1[[#This Row],[wiek]]</f>
        <v>312056</v>
      </c>
      <c r="K2531" s="1">
        <f>Table1[[#This Row],[m_miasto]]+Table1[[#This Row],[m_wies]]-Table1[[#This Row],[k_miasto]]-Table1[[#This Row],[k_wies]]</f>
        <v>8244</v>
      </c>
      <c r="L2531" s="1" cm="1">
        <f t="array" ref="L2531">_xlfn.IFS(A2530&lt;&gt;Table1[[#This Row],[rok]],0,AND(L2530=0, Table1[[#This Row],[Column1]]&lt;0),Table1[[#This Row],[wiek]]*Table1[[#This Row],[rok]],L2530&lt;&gt;0,L2530,L2530=0,L2530)</f>
        <v>0</v>
      </c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x14ac:dyDescent="0.3">
      <c r="A2532">
        <v>2038</v>
      </c>
      <c r="B2532">
        <v>5</v>
      </c>
      <c r="C2532">
        <v>78231</v>
      </c>
      <c r="D2532">
        <v>73949</v>
      </c>
      <c r="E2532">
        <v>67414</v>
      </c>
      <c r="F2532">
        <v>63391</v>
      </c>
      <c r="G2532">
        <f>Table1[[#This Row],[m_miasto]]+Table1[[#This Row],[k_miasto]]+Table1[[#This Row],[m_wies]]+Table1[[#This Row],[k_wies]]</f>
        <v>282985</v>
      </c>
      <c r="H2532">
        <f>Table1[[#This Row],[m_miasto]]+Table1[[#This Row],[k_miasto]]</f>
        <v>152180</v>
      </c>
      <c r="I2532">
        <f>Table1[[#This Row],[m_wies]]+Table1[[#This Row],[k_wies]]</f>
        <v>130805</v>
      </c>
      <c r="J2532" s="1">
        <f>Table1[[#This Row],[m_miasto]]*Table1[[#This Row],[wiek]]</f>
        <v>391155</v>
      </c>
      <c r="K2532" s="1">
        <f>Table1[[#This Row],[m_miasto]]+Table1[[#This Row],[m_wies]]-Table1[[#This Row],[k_miasto]]-Table1[[#This Row],[k_wies]]</f>
        <v>8305</v>
      </c>
      <c r="L2532" s="1" cm="1">
        <f t="array" ref="L2532">_xlfn.IFS(A2531&lt;&gt;Table1[[#This Row],[rok]],0,AND(L2531=0, Table1[[#This Row],[Column1]]&lt;0),Table1[[#This Row],[wiek]]*Table1[[#This Row],[rok]],L2531&lt;&gt;0,L2531,L2531=0,L2531)</f>
        <v>0</v>
      </c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x14ac:dyDescent="0.3">
      <c r="A2533">
        <v>2038</v>
      </c>
      <c r="B2533">
        <v>6</v>
      </c>
      <c r="C2533">
        <v>78549</v>
      </c>
      <c r="D2533">
        <v>74271</v>
      </c>
      <c r="E2533">
        <v>68190</v>
      </c>
      <c r="F2533">
        <v>64098</v>
      </c>
      <c r="G2533">
        <f>Table1[[#This Row],[m_miasto]]+Table1[[#This Row],[k_miasto]]+Table1[[#This Row],[m_wies]]+Table1[[#This Row],[k_wies]]</f>
        <v>285108</v>
      </c>
      <c r="H2533">
        <f>Table1[[#This Row],[m_miasto]]+Table1[[#This Row],[k_miasto]]</f>
        <v>152820</v>
      </c>
      <c r="I2533">
        <f>Table1[[#This Row],[m_wies]]+Table1[[#This Row],[k_wies]]</f>
        <v>132288</v>
      </c>
      <c r="J2533" s="1">
        <f>Table1[[#This Row],[m_miasto]]*Table1[[#This Row],[wiek]]</f>
        <v>471294</v>
      </c>
      <c r="K2533" s="1">
        <f>Table1[[#This Row],[m_miasto]]+Table1[[#This Row],[m_wies]]-Table1[[#This Row],[k_miasto]]-Table1[[#This Row],[k_wies]]</f>
        <v>8370</v>
      </c>
      <c r="L2533" s="1" cm="1">
        <f t="array" ref="L2533">_xlfn.IFS(A2532&lt;&gt;Table1[[#This Row],[rok]],0,AND(L2532=0, Table1[[#This Row],[Column1]]&lt;0),Table1[[#This Row],[wiek]]*Table1[[#This Row],[rok]],L2532&lt;&gt;0,L2532,L2532=0,L2532)</f>
        <v>0</v>
      </c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x14ac:dyDescent="0.3">
      <c r="A2534">
        <v>2038</v>
      </c>
      <c r="B2534">
        <v>7</v>
      </c>
      <c r="C2534">
        <v>79014</v>
      </c>
      <c r="D2534">
        <v>74725</v>
      </c>
      <c r="E2534">
        <v>69059</v>
      </c>
      <c r="F2534">
        <v>64898</v>
      </c>
      <c r="G2534">
        <f>Table1[[#This Row],[m_miasto]]+Table1[[#This Row],[k_miasto]]+Table1[[#This Row],[m_wies]]+Table1[[#This Row],[k_wies]]</f>
        <v>287696</v>
      </c>
      <c r="H2534">
        <f>Table1[[#This Row],[m_miasto]]+Table1[[#This Row],[k_miasto]]</f>
        <v>153739</v>
      </c>
      <c r="I2534">
        <f>Table1[[#This Row],[m_wies]]+Table1[[#This Row],[k_wies]]</f>
        <v>133957</v>
      </c>
      <c r="J2534" s="1">
        <f>Table1[[#This Row],[m_miasto]]*Table1[[#This Row],[wiek]]</f>
        <v>553098</v>
      </c>
      <c r="K2534" s="1">
        <f>Table1[[#This Row],[m_miasto]]+Table1[[#This Row],[m_wies]]-Table1[[#This Row],[k_miasto]]-Table1[[#This Row],[k_wies]]</f>
        <v>8450</v>
      </c>
      <c r="L2534" s="1" cm="1">
        <f t="array" ref="L2534">_xlfn.IFS(A2533&lt;&gt;Table1[[#This Row],[rok]],0,AND(L2533=0, Table1[[#This Row],[Column1]]&lt;0),Table1[[#This Row],[wiek]]*Table1[[#This Row],[rok]],L2533&lt;&gt;0,L2533,L2533=0,L2533)</f>
        <v>0</v>
      </c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x14ac:dyDescent="0.3">
      <c r="A2535">
        <v>2038</v>
      </c>
      <c r="B2535">
        <v>8</v>
      </c>
      <c r="C2535">
        <v>79647</v>
      </c>
      <c r="D2535">
        <v>75336</v>
      </c>
      <c r="E2535">
        <v>70030</v>
      </c>
      <c r="F2535">
        <v>65795</v>
      </c>
      <c r="G2535">
        <f>Table1[[#This Row],[m_miasto]]+Table1[[#This Row],[k_miasto]]+Table1[[#This Row],[m_wies]]+Table1[[#This Row],[k_wies]]</f>
        <v>290808</v>
      </c>
      <c r="H2535">
        <f>Table1[[#This Row],[m_miasto]]+Table1[[#This Row],[k_miasto]]</f>
        <v>154983</v>
      </c>
      <c r="I2535">
        <f>Table1[[#This Row],[m_wies]]+Table1[[#This Row],[k_wies]]</f>
        <v>135825</v>
      </c>
      <c r="J2535" s="1">
        <f>Table1[[#This Row],[m_miasto]]*Table1[[#This Row],[wiek]]</f>
        <v>637176</v>
      </c>
      <c r="K2535" s="1">
        <f>Table1[[#This Row],[m_miasto]]+Table1[[#This Row],[m_wies]]-Table1[[#This Row],[k_miasto]]-Table1[[#This Row],[k_wies]]</f>
        <v>8546</v>
      </c>
      <c r="L2535" s="1" cm="1">
        <f t="array" ref="L2535">_xlfn.IFS(A2534&lt;&gt;Table1[[#This Row],[rok]],0,AND(L2534=0, Table1[[#This Row],[Column1]]&lt;0),Table1[[#This Row],[wiek]]*Table1[[#This Row],[rok]],L2534&lt;&gt;0,L2534,L2534=0,L2534)</f>
        <v>0</v>
      </c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x14ac:dyDescent="0.3">
      <c r="A2536">
        <v>2038</v>
      </c>
      <c r="B2536">
        <v>9</v>
      </c>
      <c r="C2536">
        <v>80466</v>
      </c>
      <c r="D2536">
        <v>76121</v>
      </c>
      <c r="E2536">
        <v>71094</v>
      </c>
      <c r="F2536">
        <v>66792</v>
      </c>
      <c r="G2536">
        <f>Table1[[#This Row],[m_miasto]]+Table1[[#This Row],[k_miasto]]+Table1[[#This Row],[m_wies]]+Table1[[#This Row],[k_wies]]</f>
        <v>294473</v>
      </c>
      <c r="H2536">
        <f>Table1[[#This Row],[m_miasto]]+Table1[[#This Row],[k_miasto]]</f>
        <v>156587</v>
      </c>
      <c r="I2536">
        <f>Table1[[#This Row],[m_wies]]+Table1[[#This Row],[k_wies]]</f>
        <v>137886</v>
      </c>
      <c r="J2536" s="1">
        <f>Table1[[#This Row],[m_miasto]]*Table1[[#This Row],[wiek]]</f>
        <v>724194</v>
      </c>
      <c r="K2536" s="1">
        <f>Table1[[#This Row],[m_miasto]]+Table1[[#This Row],[m_wies]]-Table1[[#This Row],[k_miasto]]-Table1[[#This Row],[k_wies]]</f>
        <v>8647</v>
      </c>
      <c r="L2536" s="1" cm="1">
        <f t="array" ref="L2536">_xlfn.IFS(A2535&lt;&gt;Table1[[#This Row],[rok]],0,AND(L2535=0, Table1[[#This Row],[Column1]]&lt;0),Table1[[#This Row],[wiek]]*Table1[[#This Row],[rok]],L2535&lt;&gt;0,L2535,L2535=0,L2535)</f>
        <v>0</v>
      </c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x14ac:dyDescent="0.3">
      <c r="A2537">
        <v>2038</v>
      </c>
      <c r="B2537">
        <v>10</v>
      </c>
      <c r="C2537">
        <v>81480</v>
      </c>
      <c r="D2537">
        <v>77091</v>
      </c>
      <c r="E2537">
        <v>72249</v>
      </c>
      <c r="F2537">
        <v>67884</v>
      </c>
      <c r="G2537">
        <f>Table1[[#This Row],[m_miasto]]+Table1[[#This Row],[k_miasto]]+Table1[[#This Row],[m_wies]]+Table1[[#This Row],[k_wies]]</f>
        <v>298704</v>
      </c>
      <c r="H2537">
        <f>Table1[[#This Row],[m_miasto]]+Table1[[#This Row],[k_miasto]]</f>
        <v>158571</v>
      </c>
      <c r="I2537">
        <f>Table1[[#This Row],[m_wies]]+Table1[[#This Row],[k_wies]]</f>
        <v>140133</v>
      </c>
      <c r="J2537" s="1">
        <f>Table1[[#This Row],[m_miasto]]*Table1[[#This Row],[wiek]]</f>
        <v>814800</v>
      </c>
      <c r="K2537" s="1">
        <f>Table1[[#This Row],[m_miasto]]+Table1[[#This Row],[m_wies]]-Table1[[#This Row],[k_miasto]]-Table1[[#This Row],[k_wies]]</f>
        <v>8754</v>
      </c>
      <c r="L2537" s="1" cm="1">
        <f t="array" ref="L2537">_xlfn.IFS(A2536&lt;&gt;Table1[[#This Row],[rok]],0,AND(L2536=0, Table1[[#This Row],[Column1]]&lt;0),Table1[[#This Row],[wiek]]*Table1[[#This Row],[rok]],L2536&lt;&gt;0,L2536,L2536=0,L2536)</f>
        <v>0</v>
      </c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x14ac:dyDescent="0.3">
      <c r="A2538">
        <v>2038</v>
      </c>
      <c r="B2538">
        <v>11</v>
      </c>
      <c r="C2538">
        <v>82692</v>
      </c>
      <c r="D2538">
        <v>78245</v>
      </c>
      <c r="E2538">
        <v>73496</v>
      </c>
      <c r="F2538">
        <v>69065</v>
      </c>
      <c r="G2538">
        <f>Table1[[#This Row],[m_miasto]]+Table1[[#This Row],[k_miasto]]+Table1[[#This Row],[m_wies]]+Table1[[#This Row],[k_wies]]</f>
        <v>303498</v>
      </c>
      <c r="H2538">
        <f>Table1[[#This Row],[m_miasto]]+Table1[[#This Row],[k_miasto]]</f>
        <v>160937</v>
      </c>
      <c r="I2538">
        <f>Table1[[#This Row],[m_wies]]+Table1[[#This Row],[k_wies]]</f>
        <v>142561</v>
      </c>
      <c r="J2538" s="1">
        <f>Table1[[#This Row],[m_miasto]]*Table1[[#This Row],[wiek]]</f>
        <v>909612</v>
      </c>
      <c r="K2538" s="1">
        <f>Table1[[#This Row],[m_miasto]]+Table1[[#This Row],[m_wies]]-Table1[[#This Row],[k_miasto]]-Table1[[#This Row],[k_wies]]</f>
        <v>8878</v>
      </c>
      <c r="L2538" s="1" cm="1">
        <f t="array" ref="L2538">_xlfn.IFS(A2537&lt;&gt;Table1[[#This Row],[rok]],0,AND(L2537=0, Table1[[#This Row],[Column1]]&lt;0),Table1[[#This Row],[wiek]]*Table1[[#This Row],[rok]],L2537&lt;&gt;0,L2537,L2537=0,L2537)</f>
        <v>0</v>
      </c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x14ac:dyDescent="0.3">
      <c r="A2539">
        <v>2038</v>
      </c>
      <c r="B2539">
        <v>12</v>
      </c>
      <c r="C2539">
        <v>84079</v>
      </c>
      <c r="D2539">
        <v>79565</v>
      </c>
      <c r="E2539">
        <v>74821</v>
      </c>
      <c r="F2539">
        <v>70329</v>
      </c>
      <c r="G2539">
        <f>Table1[[#This Row],[m_miasto]]+Table1[[#This Row],[k_miasto]]+Table1[[#This Row],[m_wies]]+Table1[[#This Row],[k_wies]]</f>
        <v>308794</v>
      </c>
      <c r="H2539">
        <f>Table1[[#This Row],[m_miasto]]+Table1[[#This Row],[k_miasto]]</f>
        <v>163644</v>
      </c>
      <c r="I2539">
        <f>Table1[[#This Row],[m_wies]]+Table1[[#This Row],[k_wies]]</f>
        <v>145150</v>
      </c>
      <c r="J2539" s="1">
        <f>Table1[[#This Row],[m_miasto]]*Table1[[#This Row],[wiek]]</f>
        <v>1008948</v>
      </c>
      <c r="K2539" s="1">
        <f>Table1[[#This Row],[m_miasto]]+Table1[[#This Row],[m_wies]]-Table1[[#This Row],[k_miasto]]-Table1[[#This Row],[k_wies]]</f>
        <v>9006</v>
      </c>
      <c r="L2539" s="1" cm="1">
        <f t="array" ref="L2539">_xlfn.IFS(A2538&lt;&gt;Table1[[#This Row],[rok]],0,AND(L2538=0, Table1[[#This Row],[Column1]]&lt;0),Table1[[#This Row],[wiek]]*Table1[[#This Row],[rok]],L2538&lt;&gt;0,L2538,L2538=0,L2538)</f>
        <v>0</v>
      </c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x14ac:dyDescent="0.3">
      <c r="A2540">
        <v>2038</v>
      </c>
      <c r="B2540">
        <v>13</v>
      </c>
      <c r="C2540">
        <v>85618</v>
      </c>
      <c r="D2540">
        <v>81031</v>
      </c>
      <c r="E2540">
        <v>76199</v>
      </c>
      <c r="F2540">
        <v>71644</v>
      </c>
      <c r="G2540">
        <f>Table1[[#This Row],[m_miasto]]+Table1[[#This Row],[k_miasto]]+Table1[[#This Row],[m_wies]]+Table1[[#This Row],[k_wies]]</f>
        <v>314492</v>
      </c>
      <c r="H2540">
        <f>Table1[[#This Row],[m_miasto]]+Table1[[#This Row],[k_miasto]]</f>
        <v>166649</v>
      </c>
      <c r="I2540">
        <f>Table1[[#This Row],[m_wies]]+Table1[[#This Row],[k_wies]]</f>
        <v>147843</v>
      </c>
      <c r="J2540" s="1">
        <f>Table1[[#This Row],[m_miasto]]*Table1[[#This Row],[wiek]]</f>
        <v>1113034</v>
      </c>
      <c r="K2540" s="1">
        <f>Table1[[#This Row],[m_miasto]]+Table1[[#This Row],[m_wies]]-Table1[[#This Row],[k_miasto]]-Table1[[#This Row],[k_wies]]</f>
        <v>9142</v>
      </c>
      <c r="L2540" s="1" cm="1">
        <f t="array" ref="L2540">_xlfn.IFS(A2539&lt;&gt;Table1[[#This Row],[rok]],0,AND(L2539=0, Table1[[#This Row],[Column1]]&lt;0),Table1[[#This Row],[wiek]]*Table1[[#This Row],[rok]],L2539&lt;&gt;0,L2539,L2539=0,L2539)</f>
        <v>0</v>
      </c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x14ac:dyDescent="0.3">
      <c r="A2541">
        <v>2038</v>
      </c>
      <c r="B2541">
        <v>14</v>
      </c>
      <c r="C2541">
        <v>87250</v>
      </c>
      <c r="D2541">
        <v>82599</v>
      </c>
      <c r="E2541">
        <v>77594</v>
      </c>
      <c r="F2541">
        <v>72977</v>
      </c>
      <c r="G2541">
        <f>Table1[[#This Row],[m_miasto]]+Table1[[#This Row],[k_miasto]]+Table1[[#This Row],[m_wies]]+Table1[[#This Row],[k_wies]]</f>
        <v>320420</v>
      </c>
      <c r="H2541">
        <f>Table1[[#This Row],[m_miasto]]+Table1[[#This Row],[k_miasto]]</f>
        <v>169849</v>
      </c>
      <c r="I2541">
        <f>Table1[[#This Row],[m_wies]]+Table1[[#This Row],[k_wies]]</f>
        <v>150571</v>
      </c>
      <c r="J2541" s="1">
        <f>Table1[[#This Row],[m_miasto]]*Table1[[#This Row],[wiek]]</f>
        <v>1221500</v>
      </c>
      <c r="K2541" s="1">
        <f>Table1[[#This Row],[m_miasto]]+Table1[[#This Row],[m_wies]]-Table1[[#This Row],[k_miasto]]-Table1[[#This Row],[k_wies]]</f>
        <v>9268</v>
      </c>
      <c r="L2541" s="1" cm="1">
        <f t="array" ref="L2541">_xlfn.IFS(A2540&lt;&gt;Table1[[#This Row],[rok]],0,AND(L2540=0, Table1[[#This Row],[Column1]]&lt;0),Table1[[#This Row],[wiek]]*Table1[[#This Row],[rok]],L2540&lt;&gt;0,L2540,L2540=0,L2540)</f>
        <v>0</v>
      </c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x14ac:dyDescent="0.3">
      <c r="A2542">
        <v>2038</v>
      </c>
      <c r="B2542">
        <v>15</v>
      </c>
      <c r="C2542">
        <v>88892</v>
      </c>
      <c r="D2542">
        <v>84193</v>
      </c>
      <c r="E2542">
        <v>78964</v>
      </c>
      <c r="F2542">
        <v>74277</v>
      </c>
      <c r="G2542">
        <f>Table1[[#This Row],[m_miasto]]+Table1[[#This Row],[k_miasto]]+Table1[[#This Row],[m_wies]]+Table1[[#This Row],[k_wies]]</f>
        <v>326326</v>
      </c>
      <c r="H2542">
        <f>Table1[[#This Row],[m_miasto]]+Table1[[#This Row],[k_miasto]]</f>
        <v>173085</v>
      </c>
      <c r="I2542">
        <f>Table1[[#This Row],[m_wies]]+Table1[[#This Row],[k_wies]]</f>
        <v>153241</v>
      </c>
      <c r="J2542" s="1">
        <f>Table1[[#This Row],[m_miasto]]*Table1[[#This Row],[wiek]]</f>
        <v>1333380</v>
      </c>
      <c r="K2542" s="1">
        <f>Table1[[#This Row],[m_miasto]]+Table1[[#This Row],[m_wies]]-Table1[[#This Row],[k_miasto]]-Table1[[#This Row],[k_wies]]</f>
        <v>9386</v>
      </c>
      <c r="L2542" s="1" cm="1">
        <f t="array" ref="L2542">_xlfn.IFS(A2541&lt;&gt;Table1[[#This Row],[rok]],0,AND(L2541=0, Table1[[#This Row],[Column1]]&lt;0),Table1[[#This Row],[wiek]]*Table1[[#This Row],[rok]],L2541&lt;&gt;0,L2541,L2541=0,L2541)</f>
        <v>0</v>
      </c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x14ac:dyDescent="0.3">
      <c r="A2543">
        <v>2038</v>
      </c>
      <c r="B2543">
        <v>16</v>
      </c>
      <c r="C2543">
        <v>90442</v>
      </c>
      <c r="D2543">
        <v>85724</v>
      </c>
      <c r="E2543">
        <v>80232</v>
      </c>
      <c r="F2543">
        <v>75469</v>
      </c>
      <c r="G2543">
        <f>Table1[[#This Row],[m_miasto]]+Table1[[#This Row],[k_miasto]]+Table1[[#This Row],[m_wies]]+Table1[[#This Row],[k_wies]]</f>
        <v>331867</v>
      </c>
      <c r="H2543">
        <f>Table1[[#This Row],[m_miasto]]+Table1[[#This Row],[k_miasto]]</f>
        <v>176166</v>
      </c>
      <c r="I2543">
        <f>Table1[[#This Row],[m_wies]]+Table1[[#This Row],[k_wies]]</f>
        <v>155701</v>
      </c>
      <c r="J2543" s="1">
        <f>Table1[[#This Row],[m_miasto]]*Table1[[#This Row],[wiek]]</f>
        <v>1447072</v>
      </c>
      <c r="K2543" s="1">
        <f>Table1[[#This Row],[m_miasto]]+Table1[[#This Row],[m_wies]]-Table1[[#This Row],[k_miasto]]-Table1[[#This Row],[k_wies]]</f>
        <v>9481</v>
      </c>
      <c r="L2543" s="1" cm="1">
        <f t="array" ref="L2543">_xlfn.IFS(A2542&lt;&gt;Table1[[#This Row],[rok]],0,AND(L2542=0, Table1[[#This Row],[Column1]]&lt;0),Table1[[#This Row],[wiek]]*Table1[[#This Row],[rok]],L2542&lt;&gt;0,L2542,L2542=0,L2542)</f>
        <v>0</v>
      </c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x14ac:dyDescent="0.3">
      <c r="A2544">
        <v>2038</v>
      </c>
      <c r="B2544">
        <v>17</v>
      </c>
      <c r="C2544">
        <v>91865</v>
      </c>
      <c r="D2544">
        <v>87164</v>
      </c>
      <c r="E2544">
        <v>81322</v>
      </c>
      <c r="F2544">
        <v>76475</v>
      </c>
      <c r="G2544">
        <f>Table1[[#This Row],[m_miasto]]+Table1[[#This Row],[k_miasto]]+Table1[[#This Row],[m_wies]]+Table1[[#This Row],[k_wies]]</f>
        <v>336826</v>
      </c>
      <c r="H2544">
        <f>Table1[[#This Row],[m_miasto]]+Table1[[#This Row],[k_miasto]]</f>
        <v>179029</v>
      </c>
      <c r="I2544">
        <f>Table1[[#This Row],[m_wies]]+Table1[[#This Row],[k_wies]]</f>
        <v>157797</v>
      </c>
      <c r="J2544" s="1">
        <f>Table1[[#This Row],[m_miasto]]*Table1[[#This Row],[wiek]]</f>
        <v>1561705</v>
      </c>
      <c r="K2544" s="1">
        <f>Table1[[#This Row],[m_miasto]]+Table1[[#This Row],[m_wies]]-Table1[[#This Row],[k_miasto]]-Table1[[#This Row],[k_wies]]</f>
        <v>9548</v>
      </c>
      <c r="L2544" s="1" cm="1">
        <f t="array" ref="L2544">_xlfn.IFS(A2543&lt;&gt;Table1[[#This Row],[rok]],0,AND(L2543=0, Table1[[#This Row],[Column1]]&lt;0),Table1[[#This Row],[wiek]]*Table1[[#This Row],[rok]],L2543&lt;&gt;0,L2543,L2543=0,L2543)</f>
        <v>0</v>
      </c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x14ac:dyDescent="0.3">
      <c r="A2545">
        <v>2038</v>
      </c>
      <c r="B2545">
        <v>18</v>
      </c>
      <c r="C2545">
        <v>93112</v>
      </c>
      <c r="D2545">
        <v>88474</v>
      </c>
      <c r="E2545">
        <v>82136</v>
      </c>
      <c r="F2545">
        <v>77197</v>
      </c>
      <c r="G2545">
        <f>Table1[[#This Row],[m_miasto]]+Table1[[#This Row],[k_miasto]]+Table1[[#This Row],[m_wies]]+Table1[[#This Row],[k_wies]]</f>
        <v>340919</v>
      </c>
      <c r="H2545">
        <f>Table1[[#This Row],[m_miasto]]+Table1[[#This Row],[k_miasto]]</f>
        <v>181586</v>
      </c>
      <c r="I2545">
        <f>Table1[[#This Row],[m_wies]]+Table1[[#This Row],[k_wies]]</f>
        <v>159333</v>
      </c>
      <c r="J2545" s="1">
        <f>Table1[[#This Row],[m_miasto]]*Table1[[#This Row],[wiek]]</f>
        <v>1676016</v>
      </c>
      <c r="K2545" s="1">
        <f>Table1[[#This Row],[m_miasto]]+Table1[[#This Row],[m_wies]]-Table1[[#This Row],[k_miasto]]-Table1[[#This Row],[k_wies]]</f>
        <v>9577</v>
      </c>
      <c r="L2545" s="1" cm="1">
        <f t="array" ref="L2545">_xlfn.IFS(A2544&lt;&gt;Table1[[#This Row],[rok]],0,AND(L2544=0, Table1[[#This Row],[Column1]]&lt;0),Table1[[#This Row],[wiek]]*Table1[[#This Row],[rok]],L2544&lt;&gt;0,L2544,L2544=0,L2544)</f>
        <v>0</v>
      </c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x14ac:dyDescent="0.3">
      <c r="A2546">
        <v>2038</v>
      </c>
      <c r="B2546">
        <v>19</v>
      </c>
      <c r="C2546">
        <v>94089</v>
      </c>
      <c r="D2546">
        <v>89555</v>
      </c>
      <c r="E2546">
        <v>82639</v>
      </c>
      <c r="F2546">
        <v>77590</v>
      </c>
      <c r="G2546">
        <f>Table1[[#This Row],[m_miasto]]+Table1[[#This Row],[k_miasto]]+Table1[[#This Row],[m_wies]]+Table1[[#This Row],[k_wies]]</f>
        <v>343873</v>
      </c>
      <c r="H2546">
        <f>Table1[[#This Row],[m_miasto]]+Table1[[#This Row],[k_miasto]]</f>
        <v>183644</v>
      </c>
      <c r="I2546">
        <f>Table1[[#This Row],[m_wies]]+Table1[[#This Row],[k_wies]]</f>
        <v>160229</v>
      </c>
      <c r="J2546" s="1">
        <f>Table1[[#This Row],[m_miasto]]*Table1[[#This Row],[wiek]]</f>
        <v>1787691</v>
      </c>
      <c r="K2546" s="1">
        <f>Table1[[#This Row],[m_miasto]]+Table1[[#This Row],[m_wies]]-Table1[[#This Row],[k_miasto]]-Table1[[#This Row],[k_wies]]</f>
        <v>9583</v>
      </c>
      <c r="L2546" s="1" cm="1">
        <f t="array" ref="L2546">_xlfn.IFS(A2545&lt;&gt;Table1[[#This Row],[rok]],0,AND(L2545=0, Table1[[#This Row],[Column1]]&lt;0),Table1[[#This Row],[wiek]]*Table1[[#This Row],[rok]],L2545&lt;&gt;0,L2545,L2545=0,L2545)</f>
        <v>0</v>
      </c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x14ac:dyDescent="0.3">
      <c r="A2547">
        <v>2038</v>
      </c>
      <c r="B2547">
        <v>20</v>
      </c>
      <c r="C2547">
        <v>94805</v>
      </c>
      <c r="D2547">
        <v>90412</v>
      </c>
      <c r="E2547">
        <v>82880</v>
      </c>
      <c r="F2547">
        <v>77713</v>
      </c>
      <c r="G2547">
        <f>Table1[[#This Row],[m_miasto]]+Table1[[#This Row],[k_miasto]]+Table1[[#This Row],[m_wies]]+Table1[[#This Row],[k_wies]]</f>
        <v>345810</v>
      </c>
      <c r="H2547">
        <f>Table1[[#This Row],[m_miasto]]+Table1[[#This Row],[k_miasto]]</f>
        <v>185217</v>
      </c>
      <c r="I2547">
        <f>Table1[[#This Row],[m_wies]]+Table1[[#This Row],[k_wies]]</f>
        <v>160593</v>
      </c>
      <c r="J2547" s="1">
        <f>Table1[[#This Row],[m_miasto]]*Table1[[#This Row],[wiek]]</f>
        <v>1896100</v>
      </c>
      <c r="K2547" s="1">
        <f>Table1[[#This Row],[m_miasto]]+Table1[[#This Row],[m_wies]]-Table1[[#This Row],[k_miasto]]-Table1[[#This Row],[k_wies]]</f>
        <v>9560</v>
      </c>
      <c r="L2547" s="1" cm="1">
        <f t="array" ref="L2547">_xlfn.IFS(A2546&lt;&gt;Table1[[#This Row],[rok]],0,AND(L2546=0, Table1[[#This Row],[Column1]]&lt;0),Table1[[#This Row],[wiek]]*Table1[[#This Row],[rok]],L2546&lt;&gt;0,L2546,L2546=0,L2546)</f>
        <v>0</v>
      </c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x14ac:dyDescent="0.3">
      <c r="A2548">
        <v>2038</v>
      </c>
      <c r="B2548">
        <v>21</v>
      </c>
      <c r="C2548">
        <v>94949</v>
      </c>
      <c r="D2548">
        <v>90738</v>
      </c>
      <c r="E2548">
        <v>83015</v>
      </c>
      <c r="F2548">
        <v>77699</v>
      </c>
      <c r="G2548">
        <f>Table1[[#This Row],[m_miasto]]+Table1[[#This Row],[k_miasto]]+Table1[[#This Row],[m_wies]]+Table1[[#This Row],[k_wies]]</f>
        <v>346401</v>
      </c>
      <c r="H2548">
        <f>Table1[[#This Row],[m_miasto]]+Table1[[#This Row],[k_miasto]]</f>
        <v>185687</v>
      </c>
      <c r="I2548">
        <f>Table1[[#This Row],[m_wies]]+Table1[[#This Row],[k_wies]]</f>
        <v>160714</v>
      </c>
      <c r="J2548" s="1">
        <f>Table1[[#This Row],[m_miasto]]*Table1[[#This Row],[wiek]]</f>
        <v>1993929</v>
      </c>
      <c r="K2548" s="1">
        <f>Table1[[#This Row],[m_miasto]]+Table1[[#This Row],[m_wies]]-Table1[[#This Row],[k_miasto]]-Table1[[#This Row],[k_wies]]</f>
        <v>9527</v>
      </c>
      <c r="L2548" s="1" cm="1">
        <f t="array" ref="L2548">_xlfn.IFS(A2547&lt;&gt;Table1[[#This Row],[rok]],0,AND(L2547=0, Table1[[#This Row],[Column1]]&lt;0),Table1[[#This Row],[wiek]]*Table1[[#This Row],[rok]],L2547&lt;&gt;0,L2547,L2547=0,L2547)</f>
        <v>0</v>
      </c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x14ac:dyDescent="0.3">
      <c r="A2549">
        <v>2038</v>
      </c>
      <c r="B2549">
        <v>22</v>
      </c>
      <c r="C2549">
        <v>95834</v>
      </c>
      <c r="D2549">
        <v>91770</v>
      </c>
      <c r="E2549">
        <v>83412</v>
      </c>
      <c r="F2549">
        <v>77888</v>
      </c>
      <c r="G2549">
        <f>Table1[[#This Row],[m_miasto]]+Table1[[#This Row],[k_miasto]]+Table1[[#This Row],[m_wies]]+Table1[[#This Row],[k_wies]]</f>
        <v>348904</v>
      </c>
      <c r="H2549">
        <f>Table1[[#This Row],[m_miasto]]+Table1[[#This Row],[k_miasto]]</f>
        <v>187604</v>
      </c>
      <c r="I2549">
        <f>Table1[[#This Row],[m_wies]]+Table1[[#This Row],[k_wies]]</f>
        <v>161300</v>
      </c>
      <c r="J2549" s="1">
        <f>Table1[[#This Row],[m_miasto]]*Table1[[#This Row],[wiek]]</f>
        <v>2108348</v>
      </c>
      <c r="K2549" s="1">
        <f>Table1[[#This Row],[m_miasto]]+Table1[[#This Row],[m_wies]]-Table1[[#This Row],[k_miasto]]-Table1[[#This Row],[k_wies]]</f>
        <v>9588</v>
      </c>
      <c r="L2549" s="1" cm="1">
        <f t="array" ref="L2549">_xlfn.IFS(A2548&lt;&gt;Table1[[#This Row],[rok]],0,AND(L2548=0, Table1[[#This Row],[Column1]]&lt;0),Table1[[#This Row],[wiek]]*Table1[[#This Row],[rok]],L2548&lt;&gt;0,L2548,L2548=0,L2548)</f>
        <v>0</v>
      </c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x14ac:dyDescent="0.3">
      <c r="A2550">
        <v>2038</v>
      </c>
      <c r="B2550">
        <v>23</v>
      </c>
      <c r="C2550">
        <v>97533</v>
      </c>
      <c r="D2550">
        <v>93577</v>
      </c>
      <c r="E2550">
        <v>84165</v>
      </c>
      <c r="F2550">
        <v>78357</v>
      </c>
      <c r="G2550">
        <f>Table1[[#This Row],[m_miasto]]+Table1[[#This Row],[k_miasto]]+Table1[[#This Row],[m_wies]]+Table1[[#This Row],[k_wies]]</f>
        <v>353632</v>
      </c>
      <c r="H2550">
        <f>Table1[[#This Row],[m_miasto]]+Table1[[#This Row],[k_miasto]]</f>
        <v>191110</v>
      </c>
      <c r="I2550">
        <f>Table1[[#This Row],[m_wies]]+Table1[[#This Row],[k_wies]]</f>
        <v>162522</v>
      </c>
      <c r="J2550" s="1">
        <f>Table1[[#This Row],[m_miasto]]*Table1[[#This Row],[wiek]]</f>
        <v>2243259</v>
      </c>
      <c r="K2550" s="1">
        <f>Table1[[#This Row],[m_miasto]]+Table1[[#This Row],[m_wies]]-Table1[[#This Row],[k_miasto]]-Table1[[#This Row],[k_wies]]</f>
        <v>9764</v>
      </c>
      <c r="L2550" s="1" cm="1">
        <f t="array" ref="L2550">_xlfn.IFS(A2549&lt;&gt;Table1[[#This Row],[rok]],0,AND(L2549=0, Table1[[#This Row],[Column1]]&lt;0),Table1[[#This Row],[wiek]]*Table1[[#This Row],[rok]],L2549&lt;&gt;0,L2549,L2549=0,L2549)</f>
        <v>0</v>
      </c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x14ac:dyDescent="0.3">
      <c r="A2551">
        <v>2038</v>
      </c>
      <c r="B2551">
        <v>24</v>
      </c>
      <c r="C2551">
        <v>99795</v>
      </c>
      <c r="D2551">
        <v>95932</v>
      </c>
      <c r="E2551">
        <v>85130</v>
      </c>
      <c r="F2551">
        <v>78965</v>
      </c>
      <c r="G2551">
        <f>Table1[[#This Row],[m_miasto]]+Table1[[#This Row],[k_miasto]]+Table1[[#This Row],[m_wies]]+Table1[[#This Row],[k_wies]]</f>
        <v>359822</v>
      </c>
      <c r="H2551">
        <f>Table1[[#This Row],[m_miasto]]+Table1[[#This Row],[k_miasto]]</f>
        <v>195727</v>
      </c>
      <c r="I2551">
        <f>Table1[[#This Row],[m_wies]]+Table1[[#This Row],[k_wies]]</f>
        <v>164095</v>
      </c>
      <c r="J2551" s="1">
        <f>Table1[[#This Row],[m_miasto]]*Table1[[#This Row],[wiek]]</f>
        <v>2395080</v>
      </c>
      <c r="K2551" s="1">
        <f>Table1[[#This Row],[m_miasto]]+Table1[[#This Row],[m_wies]]-Table1[[#This Row],[k_miasto]]-Table1[[#This Row],[k_wies]]</f>
        <v>10028</v>
      </c>
      <c r="L2551" s="1" cm="1">
        <f t="array" ref="L2551">_xlfn.IFS(A2550&lt;&gt;Table1[[#This Row],[rok]],0,AND(L2550=0, Table1[[#This Row],[Column1]]&lt;0),Table1[[#This Row],[wiek]]*Table1[[#This Row],[rok]],L2550&lt;&gt;0,L2550,L2550=0,L2550)</f>
        <v>0</v>
      </c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x14ac:dyDescent="0.3">
      <c r="A2552">
        <v>2038</v>
      </c>
      <c r="B2552">
        <v>25</v>
      </c>
      <c r="C2552">
        <v>100802</v>
      </c>
      <c r="D2552">
        <v>97315</v>
      </c>
      <c r="E2552">
        <v>83784</v>
      </c>
      <c r="F2552">
        <v>77967</v>
      </c>
      <c r="G2552">
        <f>Table1[[#This Row],[m_miasto]]+Table1[[#This Row],[k_miasto]]+Table1[[#This Row],[m_wies]]+Table1[[#This Row],[k_wies]]</f>
        <v>359868</v>
      </c>
      <c r="H2552">
        <f>Table1[[#This Row],[m_miasto]]+Table1[[#This Row],[k_miasto]]</f>
        <v>198117</v>
      </c>
      <c r="I2552">
        <f>Table1[[#This Row],[m_wies]]+Table1[[#This Row],[k_wies]]</f>
        <v>161751</v>
      </c>
      <c r="J2552" s="1">
        <f>Table1[[#This Row],[m_miasto]]*Table1[[#This Row],[wiek]]</f>
        <v>2520050</v>
      </c>
      <c r="K2552" s="1">
        <f>Table1[[#This Row],[m_miasto]]+Table1[[#This Row],[m_wies]]-Table1[[#This Row],[k_miasto]]-Table1[[#This Row],[k_wies]]</f>
        <v>9304</v>
      </c>
      <c r="L2552" s="1" cm="1">
        <f t="array" ref="L2552">_xlfn.IFS(A2551&lt;&gt;Table1[[#This Row],[rok]],0,AND(L2551=0, Table1[[#This Row],[Column1]]&lt;0),Table1[[#This Row],[wiek]]*Table1[[#This Row],[rok]],L2551&lt;&gt;0,L2551,L2551=0,L2551)</f>
        <v>0</v>
      </c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x14ac:dyDescent="0.3">
      <c r="A2553">
        <v>2038</v>
      </c>
      <c r="B2553">
        <v>26</v>
      </c>
      <c r="C2553">
        <v>109249</v>
      </c>
      <c r="D2553">
        <v>105333</v>
      </c>
      <c r="E2553">
        <v>89775</v>
      </c>
      <c r="F2553">
        <v>82735</v>
      </c>
      <c r="G2553">
        <f>Table1[[#This Row],[m_miasto]]+Table1[[#This Row],[k_miasto]]+Table1[[#This Row],[m_wies]]+Table1[[#This Row],[k_wies]]</f>
        <v>387092</v>
      </c>
      <c r="H2553">
        <f>Table1[[#This Row],[m_miasto]]+Table1[[#This Row],[k_miasto]]</f>
        <v>214582</v>
      </c>
      <c r="I2553">
        <f>Table1[[#This Row],[m_wies]]+Table1[[#This Row],[k_wies]]</f>
        <v>172510</v>
      </c>
      <c r="J2553" s="1">
        <f>Table1[[#This Row],[m_miasto]]*Table1[[#This Row],[wiek]]</f>
        <v>2840474</v>
      </c>
      <c r="K2553" s="1">
        <f>Table1[[#This Row],[m_miasto]]+Table1[[#This Row],[m_wies]]-Table1[[#This Row],[k_miasto]]-Table1[[#This Row],[k_wies]]</f>
        <v>10956</v>
      </c>
      <c r="L2553" s="1" cm="1">
        <f t="array" ref="L2553">_xlfn.IFS(A2552&lt;&gt;Table1[[#This Row],[rok]],0,AND(L2552=0, Table1[[#This Row],[Column1]]&lt;0),Table1[[#This Row],[wiek]]*Table1[[#This Row],[rok]],L2552&lt;&gt;0,L2552,L2552=0,L2552)</f>
        <v>0</v>
      </c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x14ac:dyDescent="0.3">
      <c r="A2554">
        <v>2038</v>
      </c>
      <c r="B2554">
        <v>27</v>
      </c>
      <c r="C2554">
        <v>112147</v>
      </c>
      <c r="D2554">
        <v>108060</v>
      </c>
      <c r="E2554">
        <v>90733</v>
      </c>
      <c r="F2554">
        <v>83471</v>
      </c>
      <c r="G2554">
        <f>Table1[[#This Row],[m_miasto]]+Table1[[#This Row],[k_miasto]]+Table1[[#This Row],[m_wies]]+Table1[[#This Row],[k_wies]]</f>
        <v>394411</v>
      </c>
      <c r="H2554">
        <f>Table1[[#This Row],[m_miasto]]+Table1[[#This Row],[k_miasto]]</f>
        <v>220207</v>
      </c>
      <c r="I2554">
        <f>Table1[[#This Row],[m_wies]]+Table1[[#This Row],[k_wies]]</f>
        <v>174204</v>
      </c>
      <c r="J2554" s="1">
        <f>Table1[[#This Row],[m_miasto]]*Table1[[#This Row],[wiek]]</f>
        <v>3027969</v>
      </c>
      <c r="K2554" s="1">
        <f>Table1[[#This Row],[m_miasto]]+Table1[[#This Row],[m_wies]]-Table1[[#This Row],[k_miasto]]-Table1[[#This Row],[k_wies]]</f>
        <v>11349</v>
      </c>
      <c r="L2554" s="1" cm="1">
        <f t="array" ref="L2554">_xlfn.IFS(A2553&lt;&gt;Table1[[#This Row],[rok]],0,AND(L2553=0, Table1[[#This Row],[Column1]]&lt;0),Table1[[#This Row],[wiek]]*Table1[[#This Row],[rok]],L2553&lt;&gt;0,L2553,L2553=0,L2553)</f>
        <v>0</v>
      </c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x14ac:dyDescent="0.3">
      <c r="A2555">
        <v>2038</v>
      </c>
      <c r="B2555">
        <v>28</v>
      </c>
      <c r="C2555">
        <v>117603</v>
      </c>
      <c r="D2555">
        <v>113968</v>
      </c>
      <c r="E2555">
        <v>94059</v>
      </c>
      <c r="F2555">
        <v>86087</v>
      </c>
      <c r="G2555">
        <f>Table1[[#This Row],[m_miasto]]+Table1[[#This Row],[k_miasto]]+Table1[[#This Row],[m_wies]]+Table1[[#This Row],[k_wies]]</f>
        <v>411717</v>
      </c>
      <c r="H2555">
        <f>Table1[[#This Row],[m_miasto]]+Table1[[#This Row],[k_miasto]]</f>
        <v>231571</v>
      </c>
      <c r="I2555">
        <f>Table1[[#This Row],[m_wies]]+Table1[[#This Row],[k_wies]]</f>
        <v>180146</v>
      </c>
      <c r="J2555" s="1">
        <f>Table1[[#This Row],[m_miasto]]*Table1[[#This Row],[wiek]]</f>
        <v>3292884</v>
      </c>
      <c r="K2555" s="1">
        <f>Table1[[#This Row],[m_miasto]]+Table1[[#This Row],[m_wies]]-Table1[[#This Row],[k_miasto]]-Table1[[#This Row],[k_wies]]</f>
        <v>11607</v>
      </c>
      <c r="L2555" s="1" cm="1">
        <f t="array" ref="L2555">_xlfn.IFS(A2554&lt;&gt;Table1[[#This Row],[rok]],0,AND(L2554=0, Table1[[#This Row],[Column1]]&lt;0),Table1[[#This Row],[wiek]]*Table1[[#This Row],[rok]],L2554&lt;&gt;0,L2554,L2554=0,L2554)</f>
        <v>0</v>
      </c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x14ac:dyDescent="0.3">
      <c r="A2556">
        <v>2038</v>
      </c>
      <c r="B2556">
        <v>29</v>
      </c>
      <c r="C2556">
        <v>122733</v>
      </c>
      <c r="D2556">
        <v>119735</v>
      </c>
      <c r="E2556">
        <v>97825</v>
      </c>
      <c r="F2556">
        <v>90090</v>
      </c>
      <c r="G2556">
        <f>Table1[[#This Row],[m_miasto]]+Table1[[#This Row],[k_miasto]]+Table1[[#This Row],[m_wies]]+Table1[[#This Row],[k_wies]]</f>
        <v>430383</v>
      </c>
      <c r="H2556">
        <f>Table1[[#This Row],[m_miasto]]+Table1[[#This Row],[k_miasto]]</f>
        <v>242468</v>
      </c>
      <c r="I2556">
        <f>Table1[[#This Row],[m_wies]]+Table1[[#This Row],[k_wies]]</f>
        <v>187915</v>
      </c>
      <c r="J2556" s="1">
        <f>Table1[[#This Row],[m_miasto]]*Table1[[#This Row],[wiek]]</f>
        <v>3559257</v>
      </c>
      <c r="K2556" s="1">
        <f>Table1[[#This Row],[m_miasto]]+Table1[[#This Row],[m_wies]]-Table1[[#This Row],[k_miasto]]-Table1[[#This Row],[k_wies]]</f>
        <v>10733</v>
      </c>
      <c r="L2556" s="1" cm="1">
        <f t="array" ref="L2556">_xlfn.IFS(A2555&lt;&gt;Table1[[#This Row],[rok]],0,AND(L2555=0, Table1[[#This Row],[Column1]]&lt;0),Table1[[#This Row],[wiek]]*Table1[[#This Row],[rok]],L2555&lt;&gt;0,L2555,L2555=0,L2555)</f>
        <v>0</v>
      </c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x14ac:dyDescent="0.3">
      <c r="A2557">
        <v>2038</v>
      </c>
      <c r="B2557">
        <v>30</v>
      </c>
      <c r="C2557">
        <v>121743</v>
      </c>
      <c r="D2557">
        <v>119124</v>
      </c>
      <c r="E2557">
        <v>97834</v>
      </c>
      <c r="F2557">
        <v>89647</v>
      </c>
      <c r="G2557">
        <f>Table1[[#This Row],[m_miasto]]+Table1[[#This Row],[k_miasto]]+Table1[[#This Row],[m_wies]]+Table1[[#This Row],[k_wies]]</f>
        <v>428348</v>
      </c>
      <c r="H2557">
        <f>Table1[[#This Row],[m_miasto]]+Table1[[#This Row],[k_miasto]]</f>
        <v>240867</v>
      </c>
      <c r="I2557">
        <f>Table1[[#This Row],[m_wies]]+Table1[[#This Row],[k_wies]]</f>
        <v>187481</v>
      </c>
      <c r="J2557" s="1">
        <f>Table1[[#This Row],[m_miasto]]*Table1[[#This Row],[wiek]]</f>
        <v>3652290</v>
      </c>
      <c r="K2557" s="1">
        <f>Table1[[#This Row],[m_miasto]]+Table1[[#This Row],[m_wies]]-Table1[[#This Row],[k_miasto]]-Table1[[#This Row],[k_wies]]</f>
        <v>10806</v>
      </c>
      <c r="L2557" s="1" cm="1">
        <f t="array" ref="L2557">_xlfn.IFS(A2556&lt;&gt;Table1[[#This Row],[rok]],0,AND(L2556=0, Table1[[#This Row],[Column1]]&lt;0),Table1[[#This Row],[wiek]]*Table1[[#This Row],[rok]],L2556&lt;&gt;0,L2556,L2556=0,L2556)</f>
        <v>0</v>
      </c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x14ac:dyDescent="0.3">
      <c r="A2558">
        <v>2038</v>
      </c>
      <c r="B2558">
        <v>31</v>
      </c>
      <c r="C2558">
        <v>113886</v>
      </c>
      <c r="D2558">
        <v>111114</v>
      </c>
      <c r="E2558">
        <v>92157</v>
      </c>
      <c r="F2558">
        <v>83969</v>
      </c>
      <c r="G2558">
        <f>Table1[[#This Row],[m_miasto]]+Table1[[#This Row],[k_miasto]]+Table1[[#This Row],[m_wies]]+Table1[[#This Row],[k_wies]]</f>
        <v>401126</v>
      </c>
      <c r="H2558">
        <f>Table1[[#This Row],[m_miasto]]+Table1[[#This Row],[k_miasto]]</f>
        <v>225000</v>
      </c>
      <c r="I2558">
        <f>Table1[[#This Row],[m_wies]]+Table1[[#This Row],[k_wies]]</f>
        <v>176126</v>
      </c>
      <c r="J2558" s="1">
        <f>Table1[[#This Row],[m_miasto]]*Table1[[#This Row],[wiek]]</f>
        <v>3530466</v>
      </c>
      <c r="K2558" s="1">
        <f>Table1[[#This Row],[m_miasto]]+Table1[[#This Row],[m_wies]]-Table1[[#This Row],[k_miasto]]-Table1[[#This Row],[k_wies]]</f>
        <v>10960</v>
      </c>
      <c r="L2558" s="1" cm="1">
        <f t="array" ref="L2558">_xlfn.IFS(A2557&lt;&gt;Table1[[#This Row],[rok]],0,AND(L2557=0, Table1[[#This Row],[Column1]]&lt;0),Table1[[#This Row],[wiek]]*Table1[[#This Row],[rok]],L2557&lt;&gt;0,L2557,L2557=0,L2557)</f>
        <v>0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x14ac:dyDescent="0.3">
      <c r="A2559">
        <v>2038</v>
      </c>
      <c r="B2559">
        <v>32</v>
      </c>
      <c r="C2559">
        <v>108109</v>
      </c>
      <c r="D2559">
        <v>105198</v>
      </c>
      <c r="E2559">
        <v>87886</v>
      </c>
      <c r="F2559">
        <v>79962</v>
      </c>
      <c r="G2559">
        <f>Table1[[#This Row],[m_miasto]]+Table1[[#This Row],[k_miasto]]+Table1[[#This Row],[m_wies]]+Table1[[#This Row],[k_wies]]</f>
        <v>381155</v>
      </c>
      <c r="H2559">
        <f>Table1[[#This Row],[m_miasto]]+Table1[[#This Row],[k_miasto]]</f>
        <v>213307</v>
      </c>
      <c r="I2559">
        <f>Table1[[#This Row],[m_wies]]+Table1[[#This Row],[k_wies]]</f>
        <v>167848</v>
      </c>
      <c r="J2559" s="1">
        <f>Table1[[#This Row],[m_miasto]]*Table1[[#This Row],[wiek]]</f>
        <v>3459488</v>
      </c>
      <c r="K2559" s="1">
        <f>Table1[[#This Row],[m_miasto]]+Table1[[#This Row],[m_wies]]-Table1[[#This Row],[k_miasto]]-Table1[[#This Row],[k_wies]]</f>
        <v>10835</v>
      </c>
      <c r="L2559" s="1" cm="1">
        <f t="array" ref="L2559">_xlfn.IFS(A2558&lt;&gt;Table1[[#This Row],[rok]],0,AND(L2558=0, Table1[[#This Row],[Column1]]&lt;0),Table1[[#This Row],[wiek]]*Table1[[#This Row],[rok]],L2558&lt;&gt;0,L2558,L2558=0,L2558)</f>
        <v>0</v>
      </c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x14ac:dyDescent="0.3">
      <c r="A2560">
        <v>2038</v>
      </c>
      <c r="B2560">
        <v>33</v>
      </c>
      <c r="C2560">
        <v>103570</v>
      </c>
      <c r="D2560">
        <v>100712</v>
      </c>
      <c r="E2560">
        <v>85076</v>
      </c>
      <c r="F2560">
        <v>77834</v>
      </c>
      <c r="G2560">
        <f>Table1[[#This Row],[m_miasto]]+Table1[[#This Row],[k_miasto]]+Table1[[#This Row],[m_wies]]+Table1[[#This Row],[k_wies]]</f>
        <v>367192</v>
      </c>
      <c r="H2560">
        <f>Table1[[#This Row],[m_miasto]]+Table1[[#This Row],[k_miasto]]</f>
        <v>204282</v>
      </c>
      <c r="I2560">
        <f>Table1[[#This Row],[m_wies]]+Table1[[#This Row],[k_wies]]</f>
        <v>162910</v>
      </c>
      <c r="J2560" s="1">
        <f>Table1[[#This Row],[m_miasto]]*Table1[[#This Row],[wiek]]</f>
        <v>3417810</v>
      </c>
      <c r="K2560" s="1">
        <f>Table1[[#This Row],[m_miasto]]+Table1[[#This Row],[m_wies]]-Table1[[#This Row],[k_miasto]]-Table1[[#This Row],[k_wies]]</f>
        <v>10100</v>
      </c>
      <c r="L2560" s="1" cm="1">
        <f t="array" ref="L2560">_xlfn.IFS(A2559&lt;&gt;Table1[[#This Row],[rok]],0,AND(L2559=0, Table1[[#This Row],[Column1]]&lt;0),Table1[[#This Row],[wiek]]*Table1[[#This Row],[rok]],L2559&lt;&gt;0,L2559,L2559=0,L2559)</f>
        <v>0</v>
      </c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x14ac:dyDescent="0.3">
      <c r="A2561">
        <v>2038</v>
      </c>
      <c r="B2561">
        <v>34</v>
      </c>
      <c r="C2561">
        <v>100080</v>
      </c>
      <c r="D2561">
        <v>96746</v>
      </c>
      <c r="E2561">
        <v>83131</v>
      </c>
      <c r="F2561">
        <v>75688</v>
      </c>
      <c r="G2561">
        <f>Table1[[#This Row],[m_miasto]]+Table1[[#This Row],[k_miasto]]+Table1[[#This Row],[m_wies]]+Table1[[#This Row],[k_wies]]</f>
        <v>355645</v>
      </c>
      <c r="H2561">
        <f>Table1[[#This Row],[m_miasto]]+Table1[[#This Row],[k_miasto]]</f>
        <v>196826</v>
      </c>
      <c r="I2561">
        <f>Table1[[#This Row],[m_wies]]+Table1[[#This Row],[k_wies]]</f>
        <v>158819</v>
      </c>
      <c r="J2561" s="1">
        <f>Table1[[#This Row],[m_miasto]]*Table1[[#This Row],[wiek]]</f>
        <v>3402720</v>
      </c>
      <c r="K2561" s="1">
        <f>Table1[[#This Row],[m_miasto]]+Table1[[#This Row],[m_wies]]-Table1[[#This Row],[k_miasto]]-Table1[[#This Row],[k_wies]]</f>
        <v>10777</v>
      </c>
      <c r="L2561" s="1" cm="1">
        <f t="array" ref="L2561">_xlfn.IFS(A2560&lt;&gt;Table1[[#This Row],[rok]],0,AND(L2560=0, Table1[[#This Row],[Column1]]&lt;0),Table1[[#This Row],[wiek]]*Table1[[#This Row],[rok]],L2560&lt;&gt;0,L2560,L2560=0,L2560)</f>
        <v>0</v>
      </c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x14ac:dyDescent="0.3">
      <c r="A2562">
        <v>2038</v>
      </c>
      <c r="B2562">
        <v>35</v>
      </c>
      <c r="C2562">
        <v>97062</v>
      </c>
      <c r="D2562">
        <v>94709</v>
      </c>
      <c r="E2562">
        <v>82542</v>
      </c>
      <c r="F2562">
        <v>75091</v>
      </c>
      <c r="G2562">
        <f>Table1[[#This Row],[m_miasto]]+Table1[[#This Row],[k_miasto]]+Table1[[#This Row],[m_wies]]+Table1[[#This Row],[k_wies]]</f>
        <v>349404</v>
      </c>
      <c r="H2562">
        <f>Table1[[#This Row],[m_miasto]]+Table1[[#This Row],[k_miasto]]</f>
        <v>191771</v>
      </c>
      <c r="I2562">
        <f>Table1[[#This Row],[m_wies]]+Table1[[#This Row],[k_wies]]</f>
        <v>157633</v>
      </c>
      <c r="J2562" s="1">
        <f>Table1[[#This Row],[m_miasto]]*Table1[[#This Row],[wiek]]</f>
        <v>3397170</v>
      </c>
      <c r="K2562" s="1">
        <f>Table1[[#This Row],[m_miasto]]+Table1[[#This Row],[m_wies]]-Table1[[#This Row],[k_miasto]]-Table1[[#This Row],[k_wies]]</f>
        <v>9804</v>
      </c>
      <c r="L2562" s="1" cm="1">
        <f t="array" ref="L2562">_xlfn.IFS(A2561&lt;&gt;Table1[[#This Row],[rok]],0,AND(L2561=0, Table1[[#This Row],[Column1]]&lt;0),Table1[[#This Row],[wiek]]*Table1[[#This Row],[rok]],L2561&lt;&gt;0,L2561,L2561=0,L2561)</f>
        <v>0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x14ac:dyDescent="0.3">
      <c r="A2563">
        <v>2038</v>
      </c>
      <c r="B2563">
        <v>36</v>
      </c>
      <c r="C2563">
        <v>97301</v>
      </c>
      <c r="D2563">
        <v>94626</v>
      </c>
      <c r="E2563">
        <v>84082</v>
      </c>
      <c r="F2563">
        <v>76547</v>
      </c>
      <c r="G2563">
        <f>Table1[[#This Row],[m_miasto]]+Table1[[#This Row],[k_miasto]]+Table1[[#This Row],[m_wies]]+Table1[[#This Row],[k_wies]]</f>
        <v>352556</v>
      </c>
      <c r="H2563">
        <f>Table1[[#This Row],[m_miasto]]+Table1[[#This Row],[k_miasto]]</f>
        <v>191927</v>
      </c>
      <c r="I2563">
        <f>Table1[[#This Row],[m_wies]]+Table1[[#This Row],[k_wies]]</f>
        <v>160629</v>
      </c>
      <c r="J2563" s="1">
        <f>Table1[[#This Row],[m_miasto]]*Table1[[#This Row],[wiek]]</f>
        <v>3502836</v>
      </c>
      <c r="K2563" s="1">
        <f>Table1[[#This Row],[m_miasto]]+Table1[[#This Row],[m_wies]]-Table1[[#This Row],[k_miasto]]-Table1[[#This Row],[k_wies]]</f>
        <v>10210</v>
      </c>
      <c r="L2563" s="1" cm="1">
        <f t="array" ref="L2563">_xlfn.IFS(A2562&lt;&gt;Table1[[#This Row],[rok]],0,AND(L2562=0, Table1[[#This Row],[Column1]]&lt;0),Table1[[#This Row],[wiek]]*Table1[[#This Row],[rok]],L2562&lt;&gt;0,L2562,L2562=0,L2562)</f>
        <v>0</v>
      </c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x14ac:dyDescent="0.3">
      <c r="A2564">
        <v>2038</v>
      </c>
      <c r="B2564">
        <v>37</v>
      </c>
      <c r="C2564">
        <v>100332</v>
      </c>
      <c r="D2564">
        <v>97718</v>
      </c>
      <c r="E2564">
        <v>86920</v>
      </c>
      <c r="F2564">
        <v>79395</v>
      </c>
      <c r="G2564">
        <f>Table1[[#This Row],[m_miasto]]+Table1[[#This Row],[k_miasto]]+Table1[[#This Row],[m_wies]]+Table1[[#This Row],[k_wies]]</f>
        <v>364365</v>
      </c>
      <c r="H2564">
        <f>Table1[[#This Row],[m_miasto]]+Table1[[#This Row],[k_miasto]]</f>
        <v>198050</v>
      </c>
      <c r="I2564">
        <f>Table1[[#This Row],[m_wies]]+Table1[[#This Row],[k_wies]]</f>
        <v>166315</v>
      </c>
      <c r="J2564" s="1">
        <f>Table1[[#This Row],[m_miasto]]*Table1[[#This Row],[wiek]]</f>
        <v>3712284</v>
      </c>
      <c r="K2564" s="1">
        <f>Table1[[#This Row],[m_miasto]]+Table1[[#This Row],[m_wies]]-Table1[[#This Row],[k_miasto]]-Table1[[#This Row],[k_wies]]</f>
        <v>10139</v>
      </c>
      <c r="L2564" s="1" cm="1">
        <f t="array" ref="L2564">_xlfn.IFS(A2563&lt;&gt;Table1[[#This Row],[rok]],0,AND(L2563=0, Table1[[#This Row],[Column1]]&lt;0),Table1[[#This Row],[wiek]]*Table1[[#This Row],[rok]],L2563&lt;&gt;0,L2563,L2563=0,L2563)</f>
        <v>0</v>
      </c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x14ac:dyDescent="0.3">
      <c r="A2565">
        <v>2038</v>
      </c>
      <c r="B2565">
        <v>38</v>
      </c>
      <c r="C2565">
        <v>102581</v>
      </c>
      <c r="D2565">
        <v>100001</v>
      </c>
      <c r="E2565">
        <v>89454</v>
      </c>
      <c r="F2565">
        <v>81742</v>
      </c>
      <c r="G2565">
        <f>Table1[[#This Row],[m_miasto]]+Table1[[#This Row],[k_miasto]]+Table1[[#This Row],[m_wies]]+Table1[[#This Row],[k_wies]]</f>
        <v>373778</v>
      </c>
      <c r="H2565">
        <f>Table1[[#This Row],[m_miasto]]+Table1[[#This Row],[k_miasto]]</f>
        <v>202582</v>
      </c>
      <c r="I2565">
        <f>Table1[[#This Row],[m_wies]]+Table1[[#This Row],[k_wies]]</f>
        <v>171196</v>
      </c>
      <c r="J2565" s="1">
        <f>Table1[[#This Row],[m_miasto]]*Table1[[#This Row],[wiek]]</f>
        <v>3898078</v>
      </c>
      <c r="K2565" s="1">
        <f>Table1[[#This Row],[m_miasto]]+Table1[[#This Row],[m_wies]]-Table1[[#This Row],[k_miasto]]-Table1[[#This Row],[k_wies]]</f>
        <v>10292</v>
      </c>
      <c r="L2565" s="1" cm="1">
        <f t="array" ref="L2565">_xlfn.IFS(A2564&lt;&gt;Table1[[#This Row],[rok]],0,AND(L2564=0, Table1[[#This Row],[Column1]]&lt;0),Table1[[#This Row],[wiek]]*Table1[[#This Row],[rok]],L2564&lt;&gt;0,L2564,L2564=0,L2564)</f>
        <v>0</v>
      </c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x14ac:dyDescent="0.3">
      <c r="A2566">
        <v>2038</v>
      </c>
      <c r="B2566">
        <v>39</v>
      </c>
      <c r="C2566">
        <v>102380</v>
      </c>
      <c r="D2566">
        <v>100059</v>
      </c>
      <c r="E2566">
        <v>90795</v>
      </c>
      <c r="F2566">
        <v>83140</v>
      </c>
      <c r="G2566">
        <f>Table1[[#This Row],[m_miasto]]+Table1[[#This Row],[k_miasto]]+Table1[[#This Row],[m_wies]]+Table1[[#This Row],[k_wies]]</f>
        <v>376374</v>
      </c>
      <c r="H2566">
        <f>Table1[[#This Row],[m_miasto]]+Table1[[#This Row],[k_miasto]]</f>
        <v>202439</v>
      </c>
      <c r="I2566">
        <f>Table1[[#This Row],[m_wies]]+Table1[[#This Row],[k_wies]]</f>
        <v>173935</v>
      </c>
      <c r="J2566" s="1">
        <f>Table1[[#This Row],[m_miasto]]*Table1[[#This Row],[wiek]]</f>
        <v>3992820</v>
      </c>
      <c r="K2566" s="1">
        <f>Table1[[#This Row],[m_miasto]]+Table1[[#This Row],[m_wies]]-Table1[[#This Row],[k_miasto]]-Table1[[#This Row],[k_wies]]</f>
        <v>9976</v>
      </c>
      <c r="L2566" s="1" cm="1">
        <f t="array" ref="L2566">_xlfn.IFS(A2565&lt;&gt;Table1[[#This Row],[rok]],0,AND(L2565=0, Table1[[#This Row],[Column1]]&lt;0),Table1[[#This Row],[wiek]]*Table1[[#This Row],[rok]],L2565&lt;&gt;0,L2565,L2565=0,L2565)</f>
        <v>0</v>
      </c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x14ac:dyDescent="0.3">
      <c r="A2567">
        <v>2038</v>
      </c>
      <c r="B2567">
        <v>40</v>
      </c>
      <c r="C2567">
        <v>105130</v>
      </c>
      <c r="D2567">
        <v>102463</v>
      </c>
      <c r="E2567">
        <v>93673</v>
      </c>
      <c r="F2567">
        <v>85366</v>
      </c>
      <c r="G2567">
        <f>Table1[[#This Row],[m_miasto]]+Table1[[#This Row],[k_miasto]]+Table1[[#This Row],[m_wies]]+Table1[[#This Row],[k_wies]]</f>
        <v>386632</v>
      </c>
      <c r="H2567">
        <f>Table1[[#This Row],[m_miasto]]+Table1[[#This Row],[k_miasto]]</f>
        <v>207593</v>
      </c>
      <c r="I2567">
        <f>Table1[[#This Row],[m_wies]]+Table1[[#This Row],[k_wies]]</f>
        <v>179039</v>
      </c>
      <c r="J2567" s="1">
        <f>Table1[[#This Row],[m_miasto]]*Table1[[#This Row],[wiek]]</f>
        <v>4205200</v>
      </c>
      <c r="K2567" s="1">
        <f>Table1[[#This Row],[m_miasto]]+Table1[[#This Row],[m_wies]]-Table1[[#This Row],[k_miasto]]-Table1[[#This Row],[k_wies]]</f>
        <v>10974</v>
      </c>
      <c r="L2567" s="1" cm="1">
        <f t="array" ref="L2567">_xlfn.IFS(A2566&lt;&gt;Table1[[#This Row],[rok]],0,AND(L2566=0, Table1[[#This Row],[Column1]]&lt;0),Table1[[#This Row],[wiek]]*Table1[[#This Row],[rok]],L2566&lt;&gt;0,L2566,L2566=0,L2566)</f>
        <v>0</v>
      </c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x14ac:dyDescent="0.3">
      <c r="A2568">
        <v>2038</v>
      </c>
      <c r="B2568">
        <v>41</v>
      </c>
      <c r="C2568">
        <v>110417</v>
      </c>
      <c r="D2568">
        <v>109412</v>
      </c>
      <c r="E2568">
        <v>95569</v>
      </c>
      <c r="F2568">
        <v>86530</v>
      </c>
      <c r="G2568">
        <f>Table1[[#This Row],[m_miasto]]+Table1[[#This Row],[k_miasto]]+Table1[[#This Row],[m_wies]]+Table1[[#This Row],[k_wies]]</f>
        <v>401928</v>
      </c>
      <c r="H2568">
        <f>Table1[[#This Row],[m_miasto]]+Table1[[#This Row],[k_miasto]]</f>
        <v>219829</v>
      </c>
      <c r="I2568">
        <f>Table1[[#This Row],[m_wies]]+Table1[[#This Row],[k_wies]]</f>
        <v>182099</v>
      </c>
      <c r="J2568" s="1">
        <f>Table1[[#This Row],[m_miasto]]*Table1[[#This Row],[wiek]]</f>
        <v>4527097</v>
      </c>
      <c r="K2568" s="1">
        <f>Table1[[#This Row],[m_miasto]]+Table1[[#This Row],[m_wies]]-Table1[[#This Row],[k_miasto]]-Table1[[#This Row],[k_wies]]</f>
        <v>10044</v>
      </c>
      <c r="L2568" s="1" cm="1">
        <f t="array" ref="L2568">_xlfn.IFS(A2567&lt;&gt;Table1[[#This Row],[rok]],0,AND(L2567=0, Table1[[#This Row],[Column1]]&lt;0),Table1[[#This Row],[wiek]]*Table1[[#This Row],[rok]],L2567&lt;&gt;0,L2567,L2567=0,L2567)</f>
        <v>0</v>
      </c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x14ac:dyDescent="0.3">
      <c r="A2569">
        <v>2038</v>
      </c>
      <c r="B2569">
        <v>42</v>
      </c>
      <c r="C2569">
        <v>114615</v>
      </c>
      <c r="D2569">
        <v>113490</v>
      </c>
      <c r="E2569">
        <v>99411</v>
      </c>
      <c r="F2569">
        <v>89769</v>
      </c>
      <c r="G2569">
        <f>Table1[[#This Row],[m_miasto]]+Table1[[#This Row],[k_miasto]]+Table1[[#This Row],[m_wies]]+Table1[[#This Row],[k_wies]]</f>
        <v>417285</v>
      </c>
      <c r="H2569">
        <f>Table1[[#This Row],[m_miasto]]+Table1[[#This Row],[k_miasto]]</f>
        <v>228105</v>
      </c>
      <c r="I2569">
        <f>Table1[[#This Row],[m_wies]]+Table1[[#This Row],[k_wies]]</f>
        <v>189180</v>
      </c>
      <c r="J2569" s="1">
        <f>Table1[[#This Row],[m_miasto]]*Table1[[#This Row],[wiek]]</f>
        <v>4813830</v>
      </c>
      <c r="K2569" s="1">
        <f>Table1[[#This Row],[m_miasto]]+Table1[[#This Row],[m_wies]]-Table1[[#This Row],[k_miasto]]-Table1[[#This Row],[k_wies]]</f>
        <v>10767</v>
      </c>
      <c r="L2569" s="1" cm="1">
        <f t="array" ref="L2569">_xlfn.IFS(A2568&lt;&gt;Table1[[#This Row],[rok]],0,AND(L2568=0, Table1[[#This Row],[Column1]]&lt;0),Table1[[#This Row],[wiek]]*Table1[[#This Row],[rok]],L2568&lt;&gt;0,L2568,L2568=0,L2568)</f>
        <v>0</v>
      </c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x14ac:dyDescent="0.3">
      <c r="A2570">
        <v>2038</v>
      </c>
      <c r="B2570">
        <v>43</v>
      </c>
      <c r="C2570">
        <v>114752</v>
      </c>
      <c r="D2570">
        <v>113933</v>
      </c>
      <c r="E2570">
        <v>103828</v>
      </c>
      <c r="F2570">
        <v>95653</v>
      </c>
      <c r="G2570">
        <f>Table1[[#This Row],[m_miasto]]+Table1[[#This Row],[k_miasto]]+Table1[[#This Row],[m_wies]]+Table1[[#This Row],[k_wies]]</f>
        <v>428166</v>
      </c>
      <c r="H2570">
        <f>Table1[[#This Row],[m_miasto]]+Table1[[#This Row],[k_miasto]]</f>
        <v>228685</v>
      </c>
      <c r="I2570">
        <f>Table1[[#This Row],[m_wies]]+Table1[[#This Row],[k_wies]]</f>
        <v>199481</v>
      </c>
      <c r="J2570" s="1">
        <f>Table1[[#This Row],[m_miasto]]*Table1[[#This Row],[wiek]]</f>
        <v>4934336</v>
      </c>
      <c r="K2570" s="1">
        <f>Table1[[#This Row],[m_miasto]]+Table1[[#This Row],[m_wies]]-Table1[[#This Row],[k_miasto]]-Table1[[#This Row],[k_wies]]</f>
        <v>8994</v>
      </c>
      <c r="L2570" s="1" cm="1">
        <f t="array" ref="L2570">_xlfn.IFS(A2569&lt;&gt;Table1[[#This Row],[rok]],0,AND(L2569=0, Table1[[#This Row],[Column1]]&lt;0),Table1[[#This Row],[wiek]]*Table1[[#This Row],[rok]],L2569&lt;&gt;0,L2569,L2569=0,L2569)</f>
        <v>0</v>
      </c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x14ac:dyDescent="0.3">
      <c r="A2571">
        <v>2038</v>
      </c>
      <c r="B2571">
        <v>44</v>
      </c>
      <c r="C2571">
        <v>122994</v>
      </c>
      <c r="D2571">
        <v>123113</v>
      </c>
      <c r="E2571">
        <v>107945</v>
      </c>
      <c r="F2571">
        <v>99909</v>
      </c>
      <c r="G2571">
        <f>Table1[[#This Row],[m_miasto]]+Table1[[#This Row],[k_miasto]]+Table1[[#This Row],[m_wies]]+Table1[[#This Row],[k_wies]]</f>
        <v>453961</v>
      </c>
      <c r="H2571">
        <f>Table1[[#This Row],[m_miasto]]+Table1[[#This Row],[k_miasto]]</f>
        <v>246107</v>
      </c>
      <c r="I2571">
        <f>Table1[[#This Row],[m_wies]]+Table1[[#This Row],[k_wies]]</f>
        <v>207854</v>
      </c>
      <c r="J2571" s="1">
        <f>Table1[[#This Row],[m_miasto]]*Table1[[#This Row],[wiek]]</f>
        <v>5411736</v>
      </c>
      <c r="K2571" s="1">
        <f>Table1[[#This Row],[m_miasto]]+Table1[[#This Row],[m_wies]]-Table1[[#This Row],[k_miasto]]-Table1[[#This Row],[k_wies]]</f>
        <v>7917</v>
      </c>
      <c r="L2571" s="1" cm="1">
        <f t="array" ref="L2571">_xlfn.IFS(A2570&lt;&gt;Table1[[#This Row],[rok]],0,AND(L2570=0, Table1[[#This Row],[Column1]]&lt;0),Table1[[#This Row],[wiek]]*Table1[[#This Row],[rok]],L2570&lt;&gt;0,L2570,L2570=0,L2570)</f>
        <v>0</v>
      </c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x14ac:dyDescent="0.3">
      <c r="A2572">
        <v>2038</v>
      </c>
      <c r="B2572">
        <v>45</v>
      </c>
      <c r="C2572">
        <v>127548</v>
      </c>
      <c r="D2572">
        <v>127384</v>
      </c>
      <c r="E2572">
        <v>112824</v>
      </c>
      <c r="F2572">
        <v>103726</v>
      </c>
      <c r="G2572">
        <f>Table1[[#This Row],[m_miasto]]+Table1[[#This Row],[k_miasto]]+Table1[[#This Row],[m_wies]]+Table1[[#This Row],[k_wies]]</f>
        <v>471482</v>
      </c>
      <c r="H2572">
        <f>Table1[[#This Row],[m_miasto]]+Table1[[#This Row],[k_miasto]]</f>
        <v>254932</v>
      </c>
      <c r="I2572">
        <f>Table1[[#This Row],[m_wies]]+Table1[[#This Row],[k_wies]]</f>
        <v>216550</v>
      </c>
      <c r="J2572" s="1">
        <f>Table1[[#This Row],[m_miasto]]*Table1[[#This Row],[wiek]]</f>
        <v>5739660</v>
      </c>
      <c r="K2572" s="1">
        <f>Table1[[#This Row],[m_miasto]]+Table1[[#This Row],[m_wies]]-Table1[[#This Row],[k_miasto]]-Table1[[#This Row],[k_wies]]</f>
        <v>9262</v>
      </c>
      <c r="L2572" s="1" cm="1">
        <f t="array" ref="L2572">_xlfn.IFS(A2571&lt;&gt;Table1[[#This Row],[rok]],0,AND(L2571=0, Table1[[#This Row],[Column1]]&lt;0),Table1[[#This Row],[wiek]]*Table1[[#This Row],[rok]],L2571&lt;&gt;0,L2571,L2571=0,L2571)</f>
        <v>0</v>
      </c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x14ac:dyDescent="0.3">
      <c r="A2573">
        <v>2038</v>
      </c>
      <c r="B2573">
        <v>46</v>
      </c>
      <c r="C2573">
        <v>131335</v>
      </c>
      <c r="D2573">
        <v>130980</v>
      </c>
      <c r="E2573">
        <v>117266</v>
      </c>
      <c r="F2573">
        <v>108908</v>
      </c>
      <c r="G2573">
        <f>Table1[[#This Row],[m_miasto]]+Table1[[#This Row],[k_miasto]]+Table1[[#This Row],[m_wies]]+Table1[[#This Row],[k_wies]]</f>
        <v>488489</v>
      </c>
      <c r="H2573">
        <f>Table1[[#This Row],[m_miasto]]+Table1[[#This Row],[k_miasto]]</f>
        <v>262315</v>
      </c>
      <c r="I2573">
        <f>Table1[[#This Row],[m_wies]]+Table1[[#This Row],[k_wies]]</f>
        <v>226174</v>
      </c>
      <c r="J2573" s="1">
        <f>Table1[[#This Row],[m_miasto]]*Table1[[#This Row],[wiek]]</f>
        <v>6041410</v>
      </c>
      <c r="K2573" s="1">
        <f>Table1[[#This Row],[m_miasto]]+Table1[[#This Row],[m_wies]]-Table1[[#This Row],[k_miasto]]-Table1[[#This Row],[k_wies]]</f>
        <v>8713</v>
      </c>
      <c r="L2573" s="1" cm="1">
        <f t="array" ref="L2573">_xlfn.IFS(A2572&lt;&gt;Table1[[#This Row],[rok]],0,AND(L2572=0, Table1[[#This Row],[Column1]]&lt;0),Table1[[#This Row],[wiek]]*Table1[[#This Row],[rok]],L2572&lt;&gt;0,L2572,L2572=0,L2572)</f>
        <v>0</v>
      </c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x14ac:dyDescent="0.3">
      <c r="A2574">
        <v>2038</v>
      </c>
      <c r="B2574">
        <v>47</v>
      </c>
      <c r="C2574">
        <v>141778</v>
      </c>
      <c r="D2574">
        <v>142192</v>
      </c>
      <c r="E2574">
        <v>121159</v>
      </c>
      <c r="F2574">
        <v>111151</v>
      </c>
      <c r="G2574">
        <f>Table1[[#This Row],[m_miasto]]+Table1[[#This Row],[k_miasto]]+Table1[[#This Row],[m_wies]]+Table1[[#This Row],[k_wies]]</f>
        <v>516280</v>
      </c>
      <c r="H2574">
        <f>Table1[[#This Row],[m_miasto]]+Table1[[#This Row],[k_miasto]]</f>
        <v>283970</v>
      </c>
      <c r="I2574">
        <f>Table1[[#This Row],[m_wies]]+Table1[[#This Row],[k_wies]]</f>
        <v>232310</v>
      </c>
      <c r="J2574" s="1">
        <f>Table1[[#This Row],[m_miasto]]*Table1[[#This Row],[wiek]]</f>
        <v>6663566</v>
      </c>
      <c r="K2574" s="1">
        <f>Table1[[#This Row],[m_miasto]]+Table1[[#This Row],[m_wies]]-Table1[[#This Row],[k_miasto]]-Table1[[#This Row],[k_wies]]</f>
        <v>9594</v>
      </c>
      <c r="L2574" s="1" cm="1">
        <f t="array" ref="L2574">_xlfn.IFS(A2573&lt;&gt;Table1[[#This Row],[rok]],0,AND(L2573=0, Table1[[#This Row],[Column1]]&lt;0),Table1[[#This Row],[wiek]]*Table1[[#This Row],[rok]],L2573&lt;&gt;0,L2573,L2573=0,L2573)</f>
        <v>0</v>
      </c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x14ac:dyDescent="0.3">
      <c r="A2575">
        <v>2038</v>
      </c>
      <c r="B2575">
        <v>48</v>
      </c>
      <c r="C2575">
        <v>146301</v>
      </c>
      <c r="D2575">
        <v>147458</v>
      </c>
      <c r="E2575">
        <v>121373</v>
      </c>
      <c r="F2575">
        <v>111850</v>
      </c>
      <c r="G2575">
        <f>Table1[[#This Row],[m_miasto]]+Table1[[#This Row],[k_miasto]]+Table1[[#This Row],[m_wies]]+Table1[[#This Row],[k_wies]]</f>
        <v>526982</v>
      </c>
      <c r="H2575">
        <f>Table1[[#This Row],[m_miasto]]+Table1[[#This Row],[k_miasto]]</f>
        <v>293759</v>
      </c>
      <c r="I2575">
        <f>Table1[[#This Row],[m_wies]]+Table1[[#This Row],[k_wies]]</f>
        <v>233223</v>
      </c>
      <c r="J2575" s="1">
        <f>Table1[[#This Row],[m_miasto]]*Table1[[#This Row],[wiek]]</f>
        <v>7022448</v>
      </c>
      <c r="K2575" s="1">
        <f>Table1[[#This Row],[m_miasto]]+Table1[[#This Row],[m_wies]]-Table1[[#This Row],[k_miasto]]-Table1[[#This Row],[k_wies]]</f>
        <v>8366</v>
      </c>
      <c r="L2575" s="1" cm="1">
        <f t="array" ref="L2575">_xlfn.IFS(A2574&lt;&gt;Table1[[#This Row],[rok]],0,AND(L2574=0, Table1[[#This Row],[Column1]]&lt;0),Table1[[#This Row],[wiek]]*Table1[[#This Row],[rok]],L2574&lt;&gt;0,L2574,L2574=0,L2574)</f>
        <v>0</v>
      </c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x14ac:dyDescent="0.3">
      <c r="A2576">
        <v>2038</v>
      </c>
      <c r="B2576">
        <v>49</v>
      </c>
      <c r="C2576">
        <v>148367</v>
      </c>
      <c r="D2576">
        <v>149562</v>
      </c>
      <c r="E2576">
        <v>120459</v>
      </c>
      <c r="F2576">
        <v>111673</v>
      </c>
      <c r="G2576">
        <f>Table1[[#This Row],[m_miasto]]+Table1[[#This Row],[k_miasto]]+Table1[[#This Row],[m_wies]]+Table1[[#This Row],[k_wies]]</f>
        <v>530061</v>
      </c>
      <c r="H2576">
        <f>Table1[[#This Row],[m_miasto]]+Table1[[#This Row],[k_miasto]]</f>
        <v>297929</v>
      </c>
      <c r="I2576">
        <f>Table1[[#This Row],[m_wies]]+Table1[[#This Row],[k_wies]]</f>
        <v>232132</v>
      </c>
      <c r="J2576" s="1">
        <f>Table1[[#This Row],[m_miasto]]*Table1[[#This Row],[wiek]]</f>
        <v>7269983</v>
      </c>
      <c r="K2576" s="1">
        <f>Table1[[#This Row],[m_miasto]]+Table1[[#This Row],[m_wies]]-Table1[[#This Row],[k_miasto]]-Table1[[#This Row],[k_wies]]</f>
        <v>7591</v>
      </c>
      <c r="L2576" s="1" cm="1">
        <f t="array" ref="L2576">_xlfn.IFS(A2575&lt;&gt;Table1[[#This Row],[rok]],0,AND(L2575=0, Table1[[#This Row],[Column1]]&lt;0),Table1[[#This Row],[wiek]]*Table1[[#This Row],[rok]],L2575&lt;&gt;0,L2575,L2575=0,L2575)</f>
        <v>0</v>
      </c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x14ac:dyDescent="0.3">
      <c r="A2577">
        <v>2038</v>
      </c>
      <c r="B2577">
        <v>50</v>
      </c>
      <c r="C2577">
        <v>152877</v>
      </c>
      <c r="D2577">
        <v>156087</v>
      </c>
      <c r="E2577">
        <v>122271</v>
      </c>
      <c r="F2577">
        <v>113560</v>
      </c>
      <c r="G2577">
        <f>Table1[[#This Row],[m_miasto]]+Table1[[#This Row],[k_miasto]]+Table1[[#This Row],[m_wies]]+Table1[[#This Row],[k_wies]]</f>
        <v>544795</v>
      </c>
      <c r="H2577">
        <f>Table1[[#This Row],[m_miasto]]+Table1[[#This Row],[k_miasto]]</f>
        <v>308964</v>
      </c>
      <c r="I2577">
        <f>Table1[[#This Row],[m_wies]]+Table1[[#This Row],[k_wies]]</f>
        <v>235831</v>
      </c>
      <c r="J2577" s="1">
        <f>Table1[[#This Row],[m_miasto]]*Table1[[#This Row],[wiek]]</f>
        <v>7643850</v>
      </c>
      <c r="K2577" s="1">
        <f>Table1[[#This Row],[m_miasto]]+Table1[[#This Row],[m_wies]]-Table1[[#This Row],[k_miasto]]-Table1[[#This Row],[k_wies]]</f>
        <v>5501</v>
      </c>
      <c r="L2577" s="1" cm="1">
        <f t="array" ref="L2577">_xlfn.IFS(A2576&lt;&gt;Table1[[#This Row],[rok]],0,AND(L2576=0, Table1[[#This Row],[Column1]]&lt;0),Table1[[#This Row],[wiek]]*Table1[[#This Row],[rok]],L2576&lt;&gt;0,L2576,L2576=0,L2576)</f>
        <v>0</v>
      </c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x14ac:dyDescent="0.3">
      <c r="A2578">
        <v>2038</v>
      </c>
      <c r="B2578">
        <v>51</v>
      </c>
      <c r="C2578">
        <v>157034</v>
      </c>
      <c r="D2578">
        <v>159564</v>
      </c>
      <c r="E2578">
        <v>122452</v>
      </c>
      <c r="F2578">
        <v>114106</v>
      </c>
      <c r="G2578">
        <f>Table1[[#This Row],[m_miasto]]+Table1[[#This Row],[k_miasto]]+Table1[[#This Row],[m_wies]]+Table1[[#This Row],[k_wies]]</f>
        <v>553156</v>
      </c>
      <c r="H2578">
        <f>Table1[[#This Row],[m_miasto]]+Table1[[#This Row],[k_miasto]]</f>
        <v>316598</v>
      </c>
      <c r="I2578">
        <f>Table1[[#This Row],[m_wies]]+Table1[[#This Row],[k_wies]]</f>
        <v>236558</v>
      </c>
      <c r="J2578" s="1">
        <f>Table1[[#This Row],[m_miasto]]*Table1[[#This Row],[wiek]]</f>
        <v>8008734</v>
      </c>
      <c r="K2578" s="1">
        <f>Table1[[#This Row],[m_miasto]]+Table1[[#This Row],[m_wies]]-Table1[[#This Row],[k_miasto]]-Table1[[#This Row],[k_wies]]</f>
        <v>5816</v>
      </c>
      <c r="L2578" s="1" cm="1">
        <f t="array" ref="L2578">_xlfn.IFS(A2577&lt;&gt;Table1[[#This Row],[rok]],0,AND(L2577=0, Table1[[#This Row],[Column1]]&lt;0),Table1[[#This Row],[wiek]]*Table1[[#This Row],[rok]],L2577&lt;&gt;0,L2577,L2577=0,L2577)</f>
        <v>0</v>
      </c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x14ac:dyDescent="0.3">
      <c r="A2579">
        <v>2038</v>
      </c>
      <c r="B2579">
        <v>52</v>
      </c>
      <c r="C2579">
        <v>164337</v>
      </c>
      <c r="D2579">
        <v>168151</v>
      </c>
      <c r="E2579">
        <v>124793</v>
      </c>
      <c r="F2579">
        <v>118009</v>
      </c>
      <c r="G2579">
        <f>Table1[[#This Row],[m_miasto]]+Table1[[#This Row],[k_miasto]]+Table1[[#This Row],[m_wies]]+Table1[[#This Row],[k_wies]]</f>
        <v>575290</v>
      </c>
      <c r="H2579">
        <f>Table1[[#This Row],[m_miasto]]+Table1[[#This Row],[k_miasto]]</f>
        <v>332488</v>
      </c>
      <c r="I2579">
        <f>Table1[[#This Row],[m_wies]]+Table1[[#This Row],[k_wies]]</f>
        <v>242802</v>
      </c>
      <c r="J2579" s="1">
        <f>Table1[[#This Row],[m_miasto]]*Table1[[#This Row],[wiek]]</f>
        <v>8545524</v>
      </c>
      <c r="K2579" s="1">
        <f>Table1[[#This Row],[m_miasto]]+Table1[[#This Row],[m_wies]]-Table1[[#This Row],[k_miasto]]-Table1[[#This Row],[k_wies]]</f>
        <v>2970</v>
      </c>
      <c r="L2579" s="1" cm="1">
        <f t="array" ref="L2579">_xlfn.IFS(A2578&lt;&gt;Table1[[#This Row],[rok]],0,AND(L2578=0, Table1[[#This Row],[Column1]]&lt;0),Table1[[#This Row],[wiek]]*Table1[[#This Row],[rok]],L2578&lt;&gt;0,L2578,L2578=0,L2578)</f>
        <v>0</v>
      </c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x14ac:dyDescent="0.3">
      <c r="A2580">
        <v>2038</v>
      </c>
      <c r="B2580">
        <v>53</v>
      </c>
      <c r="C2580">
        <v>174109</v>
      </c>
      <c r="D2580">
        <v>178712</v>
      </c>
      <c r="E2580">
        <v>130149</v>
      </c>
      <c r="F2580">
        <v>123281</v>
      </c>
      <c r="G2580">
        <f>Table1[[#This Row],[m_miasto]]+Table1[[#This Row],[k_miasto]]+Table1[[#This Row],[m_wies]]+Table1[[#This Row],[k_wies]]</f>
        <v>606251</v>
      </c>
      <c r="H2580">
        <f>Table1[[#This Row],[m_miasto]]+Table1[[#This Row],[k_miasto]]</f>
        <v>352821</v>
      </c>
      <c r="I2580">
        <f>Table1[[#This Row],[m_wies]]+Table1[[#This Row],[k_wies]]</f>
        <v>253430</v>
      </c>
      <c r="J2580" s="1">
        <f>Table1[[#This Row],[m_miasto]]*Table1[[#This Row],[wiek]]</f>
        <v>9227777</v>
      </c>
      <c r="K2580" s="1">
        <f>Table1[[#This Row],[m_miasto]]+Table1[[#This Row],[m_wies]]-Table1[[#This Row],[k_miasto]]-Table1[[#This Row],[k_wies]]</f>
        <v>2265</v>
      </c>
      <c r="L2580" s="1" cm="1">
        <f t="array" ref="L2580">_xlfn.IFS(A2579&lt;&gt;Table1[[#This Row],[rok]],0,AND(L2579=0, Table1[[#This Row],[Column1]]&lt;0),Table1[[#This Row],[wiek]]*Table1[[#This Row],[rok]],L2579&lt;&gt;0,L2579,L2579=0,L2579)</f>
        <v>0</v>
      </c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x14ac:dyDescent="0.3">
      <c r="A2581">
        <v>2038</v>
      </c>
      <c r="B2581">
        <v>54</v>
      </c>
      <c r="C2581">
        <v>180606</v>
      </c>
      <c r="D2581">
        <v>185112</v>
      </c>
      <c r="E2581">
        <v>131614</v>
      </c>
      <c r="F2581">
        <v>125373</v>
      </c>
      <c r="G2581">
        <f>Table1[[#This Row],[m_miasto]]+Table1[[#This Row],[k_miasto]]+Table1[[#This Row],[m_wies]]+Table1[[#This Row],[k_wies]]</f>
        <v>622705</v>
      </c>
      <c r="H2581">
        <f>Table1[[#This Row],[m_miasto]]+Table1[[#This Row],[k_miasto]]</f>
        <v>365718</v>
      </c>
      <c r="I2581">
        <f>Table1[[#This Row],[m_wies]]+Table1[[#This Row],[k_wies]]</f>
        <v>256987</v>
      </c>
      <c r="J2581" s="1">
        <f>Table1[[#This Row],[m_miasto]]*Table1[[#This Row],[wiek]]</f>
        <v>9752724</v>
      </c>
      <c r="K2581" s="1">
        <f>Table1[[#This Row],[m_miasto]]+Table1[[#This Row],[m_wies]]-Table1[[#This Row],[k_miasto]]-Table1[[#This Row],[k_wies]]</f>
        <v>1735</v>
      </c>
      <c r="L2581" s="1" cm="1">
        <f t="array" ref="L2581">_xlfn.IFS(A2580&lt;&gt;Table1[[#This Row],[rok]],0,AND(L2580=0, Table1[[#This Row],[Column1]]&lt;0),Table1[[#This Row],[wiek]]*Table1[[#This Row],[rok]],L2580&lt;&gt;0,L2580,L2580=0,L2580)</f>
        <v>0</v>
      </c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x14ac:dyDescent="0.3">
      <c r="A2582">
        <v>2038</v>
      </c>
      <c r="B2582">
        <v>55</v>
      </c>
      <c r="C2582">
        <v>185163</v>
      </c>
      <c r="D2582">
        <v>191403</v>
      </c>
      <c r="E2582">
        <v>133416</v>
      </c>
      <c r="F2582">
        <v>128525</v>
      </c>
      <c r="G2582">
        <f>Table1[[#This Row],[m_miasto]]+Table1[[#This Row],[k_miasto]]+Table1[[#This Row],[m_wies]]+Table1[[#This Row],[k_wies]]</f>
        <v>638507</v>
      </c>
      <c r="H2582">
        <f>Table1[[#This Row],[m_miasto]]+Table1[[#This Row],[k_miasto]]</f>
        <v>376566</v>
      </c>
      <c r="I2582">
        <f>Table1[[#This Row],[m_wies]]+Table1[[#This Row],[k_wies]]</f>
        <v>261941</v>
      </c>
      <c r="J2582" s="1">
        <f>Table1[[#This Row],[m_miasto]]*Table1[[#This Row],[wiek]]</f>
        <v>10183965</v>
      </c>
      <c r="K2582" s="1">
        <f>Table1[[#This Row],[m_miasto]]+Table1[[#This Row],[m_wies]]-Table1[[#This Row],[k_miasto]]-Table1[[#This Row],[k_wies]]</f>
        <v>-1349</v>
      </c>
      <c r="L2582" s="1" cm="1">
        <f t="array" ref="L2582">_xlfn.IFS(A2581&lt;&gt;Table1[[#This Row],[rok]],0,AND(L2581=0, Table1[[#This Row],[Column1]]&lt;0),Table1[[#This Row],[wiek]]*Table1[[#This Row],[rok]],L2581&lt;&gt;0,L2581,L2581=0,L2581)</f>
        <v>112090</v>
      </c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x14ac:dyDescent="0.3">
      <c r="A2583">
        <v>2038</v>
      </c>
      <c r="B2583">
        <v>56</v>
      </c>
      <c r="C2583">
        <v>177862</v>
      </c>
      <c r="D2583">
        <v>184031</v>
      </c>
      <c r="E2583">
        <v>129661</v>
      </c>
      <c r="F2583">
        <v>124241</v>
      </c>
      <c r="G2583">
        <f>Table1[[#This Row],[m_miasto]]+Table1[[#This Row],[k_miasto]]+Table1[[#This Row],[m_wies]]+Table1[[#This Row],[k_wies]]</f>
        <v>615795</v>
      </c>
      <c r="H2583">
        <f>Table1[[#This Row],[m_miasto]]+Table1[[#This Row],[k_miasto]]</f>
        <v>361893</v>
      </c>
      <c r="I2583">
        <f>Table1[[#This Row],[m_wies]]+Table1[[#This Row],[k_wies]]</f>
        <v>253902</v>
      </c>
      <c r="J2583" s="1">
        <f>Table1[[#This Row],[m_miasto]]*Table1[[#This Row],[wiek]]</f>
        <v>9960272</v>
      </c>
      <c r="K2583" s="1">
        <f>Table1[[#This Row],[m_miasto]]+Table1[[#This Row],[m_wies]]-Table1[[#This Row],[k_miasto]]-Table1[[#This Row],[k_wies]]</f>
        <v>-749</v>
      </c>
      <c r="L2583" s="1" cm="1">
        <f t="array" ref="L2583">_xlfn.IFS(A2582&lt;&gt;Table1[[#This Row],[rok]],0,AND(L2582=0, Table1[[#This Row],[Column1]]&lt;0),Table1[[#This Row],[wiek]]*Table1[[#This Row],[rok]],L2582&lt;&gt;0,L2582,L2582=0,L2582)</f>
        <v>112090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x14ac:dyDescent="0.3">
      <c r="A2584">
        <v>2038</v>
      </c>
      <c r="B2584">
        <v>57</v>
      </c>
      <c r="C2584">
        <v>169071</v>
      </c>
      <c r="D2584">
        <v>177261</v>
      </c>
      <c r="E2584">
        <v>122447</v>
      </c>
      <c r="F2584">
        <v>118053</v>
      </c>
      <c r="G2584">
        <f>Table1[[#This Row],[m_miasto]]+Table1[[#This Row],[k_miasto]]+Table1[[#This Row],[m_wies]]+Table1[[#This Row],[k_wies]]</f>
        <v>586832</v>
      </c>
      <c r="H2584">
        <f>Table1[[#This Row],[m_miasto]]+Table1[[#This Row],[k_miasto]]</f>
        <v>346332</v>
      </c>
      <c r="I2584">
        <f>Table1[[#This Row],[m_wies]]+Table1[[#This Row],[k_wies]]</f>
        <v>240500</v>
      </c>
      <c r="J2584" s="1">
        <f>Table1[[#This Row],[m_miasto]]*Table1[[#This Row],[wiek]]</f>
        <v>9637047</v>
      </c>
      <c r="K2584" s="1">
        <f>Table1[[#This Row],[m_miasto]]+Table1[[#This Row],[m_wies]]-Table1[[#This Row],[k_miasto]]-Table1[[#This Row],[k_wies]]</f>
        <v>-3796</v>
      </c>
      <c r="L2584" s="1" cm="1">
        <f t="array" ref="L2584">_xlfn.IFS(A2583&lt;&gt;Table1[[#This Row],[rok]],0,AND(L2583=0, Table1[[#This Row],[Column1]]&lt;0),Table1[[#This Row],[wiek]]*Table1[[#This Row],[rok]],L2583&lt;&gt;0,L2583,L2583=0,L2583)</f>
        <v>112090</v>
      </c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x14ac:dyDescent="0.3">
      <c r="A2585">
        <v>2038</v>
      </c>
      <c r="B2585">
        <v>58</v>
      </c>
      <c r="C2585">
        <v>171056</v>
      </c>
      <c r="D2585">
        <v>179759</v>
      </c>
      <c r="E2585">
        <v>123441</v>
      </c>
      <c r="F2585">
        <v>120349</v>
      </c>
      <c r="G2585">
        <f>Table1[[#This Row],[m_miasto]]+Table1[[#This Row],[k_miasto]]+Table1[[#This Row],[m_wies]]+Table1[[#This Row],[k_wies]]</f>
        <v>594605</v>
      </c>
      <c r="H2585">
        <f>Table1[[#This Row],[m_miasto]]+Table1[[#This Row],[k_miasto]]</f>
        <v>350815</v>
      </c>
      <c r="I2585">
        <f>Table1[[#This Row],[m_wies]]+Table1[[#This Row],[k_wies]]</f>
        <v>243790</v>
      </c>
      <c r="J2585" s="1">
        <f>Table1[[#This Row],[m_miasto]]*Table1[[#This Row],[wiek]]</f>
        <v>9921248</v>
      </c>
      <c r="K2585" s="1">
        <f>Table1[[#This Row],[m_miasto]]+Table1[[#This Row],[m_wies]]-Table1[[#This Row],[k_miasto]]-Table1[[#This Row],[k_wies]]</f>
        <v>-5611</v>
      </c>
      <c r="L2585" s="1" cm="1">
        <f t="array" ref="L2585">_xlfn.IFS(A2584&lt;&gt;Table1[[#This Row],[rok]],0,AND(L2584=0, Table1[[#This Row],[Column1]]&lt;0),Table1[[#This Row],[wiek]]*Table1[[#This Row],[rok]],L2584&lt;&gt;0,L2584,L2584=0,L2584)</f>
        <v>112090</v>
      </c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x14ac:dyDescent="0.3">
      <c r="A2586">
        <v>2038</v>
      </c>
      <c r="B2586">
        <v>59</v>
      </c>
      <c r="C2586">
        <v>169645</v>
      </c>
      <c r="D2586">
        <v>177745</v>
      </c>
      <c r="E2586">
        <v>121565</v>
      </c>
      <c r="F2586">
        <v>118427</v>
      </c>
      <c r="G2586">
        <f>Table1[[#This Row],[m_miasto]]+Table1[[#This Row],[k_miasto]]+Table1[[#This Row],[m_wies]]+Table1[[#This Row],[k_wies]]</f>
        <v>587382</v>
      </c>
      <c r="H2586">
        <f>Table1[[#This Row],[m_miasto]]+Table1[[#This Row],[k_miasto]]</f>
        <v>347390</v>
      </c>
      <c r="I2586">
        <f>Table1[[#This Row],[m_wies]]+Table1[[#This Row],[k_wies]]</f>
        <v>239992</v>
      </c>
      <c r="J2586" s="1">
        <f>Table1[[#This Row],[m_miasto]]*Table1[[#This Row],[wiek]]</f>
        <v>10009055</v>
      </c>
      <c r="K2586" s="1">
        <f>Table1[[#This Row],[m_miasto]]+Table1[[#This Row],[m_wies]]-Table1[[#This Row],[k_miasto]]-Table1[[#This Row],[k_wies]]</f>
        <v>-4962</v>
      </c>
      <c r="L2586" s="1" cm="1">
        <f t="array" ref="L2586">_xlfn.IFS(A2585&lt;&gt;Table1[[#This Row],[rok]],0,AND(L2585=0, Table1[[#This Row],[Column1]]&lt;0),Table1[[#This Row],[wiek]]*Table1[[#This Row],[rok]],L2585&lt;&gt;0,L2585,L2585=0,L2585)</f>
        <v>112090</v>
      </c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x14ac:dyDescent="0.3">
      <c r="A2587">
        <v>2038</v>
      </c>
      <c r="B2587">
        <v>60</v>
      </c>
      <c r="C2587">
        <v>162603</v>
      </c>
      <c r="D2587">
        <v>172069</v>
      </c>
      <c r="E2587">
        <v>117426</v>
      </c>
      <c r="F2587">
        <v>115376</v>
      </c>
      <c r="G2587">
        <f>Table1[[#This Row],[m_miasto]]+Table1[[#This Row],[k_miasto]]+Table1[[#This Row],[m_wies]]+Table1[[#This Row],[k_wies]]</f>
        <v>567474</v>
      </c>
      <c r="H2587">
        <f>Table1[[#This Row],[m_miasto]]+Table1[[#This Row],[k_miasto]]</f>
        <v>334672</v>
      </c>
      <c r="I2587">
        <f>Table1[[#This Row],[m_wies]]+Table1[[#This Row],[k_wies]]</f>
        <v>232802</v>
      </c>
      <c r="J2587" s="1">
        <f>Table1[[#This Row],[m_miasto]]*Table1[[#This Row],[wiek]]</f>
        <v>9756180</v>
      </c>
      <c r="K2587" s="1">
        <f>Table1[[#This Row],[m_miasto]]+Table1[[#This Row],[m_wies]]-Table1[[#This Row],[k_miasto]]-Table1[[#This Row],[k_wies]]</f>
        <v>-7416</v>
      </c>
      <c r="L2587" s="1" cm="1">
        <f t="array" ref="L2587">_xlfn.IFS(A2586&lt;&gt;Table1[[#This Row],[rok]],0,AND(L2586=0, Table1[[#This Row],[Column1]]&lt;0),Table1[[#This Row],[wiek]]*Table1[[#This Row],[rok]],L2586&lt;&gt;0,L2586,L2586=0,L2586)</f>
        <v>112090</v>
      </c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x14ac:dyDescent="0.3">
      <c r="A2588">
        <v>2038</v>
      </c>
      <c r="B2588">
        <v>61</v>
      </c>
      <c r="C2588">
        <v>159253</v>
      </c>
      <c r="D2588">
        <v>169801</v>
      </c>
      <c r="E2588">
        <v>116085</v>
      </c>
      <c r="F2588">
        <v>114130</v>
      </c>
      <c r="G2588">
        <f>Table1[[#This Row],[m_miasto]]+Table1[[#This Row],[k_miasto]]+Table1[[#This Row],[m_wies]]+Table1[[#This Row],[k_wies]]</f>
        <v>559269</v>
      </c>
      <c r="H2588">
        <f>Table1[[#This Row],[m_miasto]]+Table1[[#This Row],[k_miasto]]</f>
        <v>329054</v>
      </c>
      <c r="I2588">
        <f>Table1[[#This Row],[m_wies]]+Table1[[#This Row],[k_wies]]</f>
        <v>230215</v>
      </c>
      <c r="J2588" s="1">
        <f>Table1[[#This Row],[m_miasto]]*Table1[[#This Row],[wiek]]</f>
        <v>9714433</v>
      </c>
      <c r="K2588" s="1">
        <f>Table1[[#This Row],[m_miasto]]+Table1[[#This Row],[m_wies]]-Table1[[#This Row],[k_miasto]]-Table1[[#This Row],[k_wies]]</f>
        <v>-8593</v>
      </c>
      <c r="L2588" s="1" cm="1">
        <f t="array" ref="L2588">_xlfn.IFS(A2587&lt;&gt;Table1[[#This Row],[rok]],0,AND(L2587=0, Table1[[#This Row],[Column1]]&lt;0),Table1[[#This Row],[wiek]]*Table1[[#This Row],[rok]],L2587&lt;&gt;0,L2587,L2587=0,L2587)</f>
        <v>112090</v>
      </c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x14ac:dyDescent="0.3">
      <c r="A2589">
        <v>2038</v>
      </c>
      <c r="B2589">
        <v>62</v>
      </c>
      <c r="C2589">
        <v>157137</v>
      </c>
      <c r="D2589">
        <v>170073</v>
      </c>
      <c r="E2589">
        <v>115839</v>
      </c>
      <c r="F2589">
        <v>114226</v>
      </c>
      <c r="G2589">
        <f>Table1[[#This Row],[m_miasto]]+Table1[[#This Row],[k_miasto]]+Table1[[#This Row],[m_wies]]+Table1[[#This Row],[k_wies]]</f>
        <v>557275</v>
      </c>
      <c r="H2589">
        <f>Table1[[#This Row],[m_miasto]]+Table1[[#This Row],[k_miasto]]</f>
        <v>327210</v>
      </c>
      <c r="I2589">
        <f>Table1[[#This Row],[m_wies]]+Table1[[#This Row],[k_wies]]</f>
        <v>230065</v>
      </c>
      <c r="J2589" s="1">
        <f>Table1[[#This Row],[m_miasto]]*Table1[[#This Row],[wiek]]</f>
        <v>9742494</v>
      </c>
      <c r="K2589" s="1">
        <f>Table1[[#This Row],[m_miasto]]+Table1[[#This Row],[m_wies]]-Table1[[#This Row],[k_miasto]]-Table1[[#This Row],[k_wies]]</f>
        <v>-11323</v>
      </c>
      <c r="L2589" s="1" cm="1">
        <f t="array" ref="L2589">_xlfn.IFS(A2588&lt;&gt;Table1[[#This Row],[rok]],0,AND(L2588=0, Table1[[#This Row],[Column1]]&lt;0),Table1[[#This Row],[wiek]]*Table1[[#This Row],[rok]],L2588&lt;&gt;0,L2588,L2588=0,L2588)</f>
        <v>112090</v>
      </c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x14ac:dyDescent="0.3">
      <c r="A2590">
        <v>2038</v>
      </c>
      <c r="B2590">
        <v>63</v>
      </c>
      <c r="C2590">
        <v>149170</v>
      </c>
      <c r="D2590">
        <v>161753</v>
      </c>
      <c r="E2590">
        <v>111452</v>
      </c>
      <c r="F2590">
        <v>111753</v>
      </c>
      <c r="G2590">
        <f>Table1[[#This Row],[m_miasto]]+Table1[[#This Row],[k_miasto]]+Table1[[#This Row],[m_wies]]+Table1[[#This Row],[k_wies]]</f>
        <v>534128</v>
      </c>
      <c r="H2590">
        <f>Table1[[#This Row],[m_miasto]]+Table1[[#This Row],[k_miasto]]</f>
        <v>310923</v>
      </c>
      <c r="I2590">
        <f>Table1[[#This Row],[m_wies]]+Table1[[#This Row],[k_wies]]</f>
        <v>223205</v>
      </c>
      <c r="J2590" s="1">
        <f>Table1[[#This Row],[m_miasto]]*Table1[[#This Row],[wiek]]</f>
        <v>9397710</v>
      </c>
      <c r="K2590" s="1">
        <f>Table1[[#This Row],[m_miasto]]+Table1[[#This Row],[m_wies]]-Table1[[#This Row],[k_miasto]]-Table1[[#This Row],[k_wies]]</f>
        <v>-12884</v>
      </c>
      <c r="L2590" s="1" cm="1">
        <f t="array" ref="L2590">_xlfn.IFS(A2589&lt;&gt;Table1[[#This Row],[rok]],0,AND(L2589=0, Table1[[#This Row],[Column1]]&lt;0),Table1[[#This Row],[wiek]]*Table1[[#This Row],[rok]],L2589&lt;&gt;0,L2589,L2589=0,L2589)</f>
        <v>112090</v>
      </c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x14ac:dyDescent="0.3">
      <c r="A2591">
        <v>2038</v>
      </c>
      <c r="B2591">
        <v>64</v>
      </c>
      <c r="C2591">
        <v>140899</v>
      </c>
      <c r="D2591">
        <v>153927</v>
      </c>
      <c r="E2591">
        <v>107796</v>
      </c>
      <c r="F2591">
        <v>108145</v>
      </c>
      <c r="G2591">
        <f>Table1[[#This Row],[m_miasto]]+Table1[[#This Row],[k_miasto]]+Table1[[#This Row],[m_wies]]+Table1[[#This Row],[k_wies]]</f>
        <v>510767</v>
      </c>
      <c r="H2591">
        <f>Table1[[#This Row],[m_miasto]]+Table1[[#This Row],[k_miasto]]</f>
        <v>294826</v>
      </c>
      <c r="I2591">
        <f>Table1[[#This Row],[m_wies]]+Table1[[#This Row],[k_wies]]</f>
        <v>215941</v>
      </c>
      <c r="J2591" s="1">
        <f>Table1[[#This Row],[m_miasto]]*Table1[[#This Row],[wiek]]</f>
        <v>9017536</v>
      </c>
      <c r="K2591" s="1">
        <f>Table1[[#This Row],[m_miasto]]+Table1[[#This Row],[m_wies]]-Table1[[#This Row],[k_miasto]]-Table1[[#This Row],[k_wies]]</f>
        <v>-13377</v>
      </c>
      <c r="L2591" s="1" cm="1">
        <f t="array" ref="L2591">_xlfn.IFS(A2590&lt;&gt;Table1[[#This Row],[rok]],0,AND(L2590=0, Table1[[#This Row],[Column1]]&lt;0),Table1[[#This Row],[wiek]]*Table1[[#This Row],[rok]],L2590&lt;&gt;0,L2590,L2590=0,L2590)</f>
        <v>112090</v>
      </c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x14ac:dyDescent="0.3">
      <c r="A2592">
        <v>2038</v>
      </c>
      <c r="B2592">
        <v>65</v>
      </c>
      <c r="C2592">
        <v>132601</v>
      </c>
      <c r="D2592">
        <v>146619</v>
      </c>
      <c r="E2592">
        <v>102658</v>
      </c>
      <c r="F2592">
        <v>104616</v>
      </c>
      <c r="G2592">
        <f>Table1[[#This Row],[m_miasto]]+Table1[[#This Row],[k_miasto]]+Table1[[#This Row],[m_wies]]+Table1[[#This Row],[k_wies]]</f>
        <v>486494</v>
      </c>
      <c r="H2592">
        <f>Table1[[#This Row],[m_miasto]]+Table1[[#This Row],[k_miasto]]</f>
        <v>279220</v>
      </c>
      <c r="I2592">
        <f>Table1[[#This Row],[m_wies]]+Table1[[#This Row],[k_wies]]</f>
        <v>207274</v>
      </c>
      <c r="J2592" s="1">
        <f>Table1[[#This Row],[m_miasto]]*Table1[[#This Row],[wiek]]</f>
        <v>8619065</v>
      </c>
      <c r="K2592" s="1">
        <f>Table1[[#This Row],[m_miasto]]+Table1[[#This Row],[m_wies]]-Table1[[#This Row],[k_miasto]]-Table1[[#This Row],[k_wies]]</f>
        <v>-15976</v>
      </c>
      <c r="L2592" s="1" cm="1">
        <f t="array" ref="L2592">_xlfn.IFS(A2591&lt;&gt;Table1[[#This Row],[rok]],0,AND(L2591=0, Table1[[#This Row],[Column1]]&lt;0),Table1[[#This Row],[wiek]]*Table1[[#This Row],[rok]],L2591&lt;&gt;0,L2591,L2591=0,L2591)</f>
        <v>112090</v>
      </c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x14ac:dyDescent="0.3">
      <c r="A2593">
        <v>2038</v>
      </c>
      <c r="B2593">
        <v>66</v>
      </c>
      <c r="C2593">
        <v>125542</v>
      </c>
      <c r="D2593">
        <v>139699</v>
      </c>
      <c r="E2593">
        <v>97959</v>
      </c>
      <c r="F2593">
        <v>100865</v>
      </c>
      <c r="G2593">
        <f>Table1[[#This Row],[m_miasto]]+Table1[[#This Row],[k_miasto]]+Table1[[#This Row],[m_wies]]+Table1[[#This Row],[k_wies]]</f>
        <v>464065</v>
      </c>
      <c r="H2593">
        <f>Table1[[#This Row],[m_miasto]]+Table1[[#This Row],[k_miasto]]</f>
        <v>265241</v>
      </c>
      <c r="I2593">
        <f>Table1[[#This Row],[m_wies]]+Table1[[#This Row],[k_wies]]</f>
        <v>198824</v>
      </c>
      <c r="J2593" s="1">
        <f>Table1[[#This Row],[m_miasto]]*Table1[[#This Row],[wiek]]</f>
        <v>8285772</v>
      </c>
      <c r="K2593" s="1">
        <f>Table1[[#This Row],[m_miasto]]+Table1[[#This Row],[m_wies]]-Table1[[#This Row],[k_miasto]]-Table1[[#This Row],[k_wies]]</f>
        <v>-17063</v>
      </c>
      <c r="L2593" s="1" cm="1">
        <f t="array" ref="L2593">_xlfn.IFS(A2592&lt;&gt;Table1[[#This Row],[rok]],0,AND(L2592=0, Table1[[#This Row],[Column1]]&lt;0),Table1[[#This Row],[wiek]]*Table1[[#This Row],[rok]],L2592&lt;&gt;0,L2592,L2592=0,L2592)</f>
        <v>112090</v>
      </c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x14ac:dyDescent="0.3">
      <c r="A2594">
        <v>2038</v>
      </c>
      <c r="B2594">
        <v>67</v>
      </c>
      <c r="C2594">
        <v>117143</v>
      </c>
      <c r="D2594">
        <v>133366</v>
      </c>
      <c r="E2594">
        <v>93404</v>
      </c>
      <c r="F2594">
        <v>97317</v>
      </c>
      <c r="G2594">
        <f>Table1[[#This Row],[m_miasto]]+Table1[[#This Row],[k_miasto]]+Table1[[#This Row],[m_wies]]+Table1[[#This Row],[k_wies]]</f>
        <v>441230</v>
      </c>
      <c r="H2594">
        <f>Table1[[#This Row],[m_miasto]]+Table1[[#This Row],[k_miasto]]</f>
        <v>250509</v>
      </c>
      <c r="I2594">
        <f>Table1[[#This Row],[m_wies]]+Table1[[#This Row],[k_wies]]</f>
        <v>190721</v>
      </c>
      <c r="J2594" s="1">
        <f>Table1[[#This Row],[m_miasto]]*Table1[[#This Row],[wiek]]</f>
        <v>7848581</v>
      </c>
      <c r="K2594" s="1">
        <f>Table1[[#This Row],[m_miasto]]+Table1[[#This Row],[m_wies]]-Table1[[#This Row],[k_miasto]]-Table1[[#This Row],[k_wies]]</f>
        <v>-20136</v>
      </c>
      <c r="L2594" s="1" cm="1">
        <f t="array" ref="L2594">_xlfn.IFS(A2593&lt;&gt;Table1[[#This Row],[rok]],0,AND(L2593=0, Table1[[#This Row],[Column1]]&lt;0),Table1[[#This Row],[wiek]]*Table1[[#This Row],[rok]],L2593&lt;&gt;0,L2593,L2593=0,L2593)</f>
        <v>112090</v>
      </c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x14ac:dyDescent="0.3">
      <c r="A2595">
        <v>2038</v>
      </c>
      <c r="B2595">
        <v>68</v>
      </c>
      <c r="C2595">
        <v>112024</v>
      </c>
      <c r="D2595">
        <v>128800</v>
      </c>
      <c r="E2595">
        <v>89256</v>
      </c>
      <c r="F2595">
        <v>92804</v>
      </c>
      <c r="G2595">
        <f>Table1[[#This Row],[m_miasto]]+Table1[[#This Row],[k_miasto]]+Table1[[#This Row],[m_wies]]+Table1[[#This Row],[k_wies]]</f>
        <v>422884</v>
      </c>
      <c r="H2595">
        <f>Table1[[#This Row],[m_miasto]]+Table1[[#This Row],[k_miasto]]</f>
        <v>240824</v>
      </c>
      <c r="I2595">
        <f>Table1[[#This Row],[m_wies]]+Table1[[#This Row],[k_wies]]</f>
        <v>182060</v>
      </c>
      <c r="J2595" s="1">
        <f>Table1[[#This Row],[m_miasto]]*Table1[[#This Row],[wiek]]</f>
        <v>7617632</v>
      </c>
      <c r="K2595" s="1">
        <f>Table1[[#This Row],[m_miasto]]+Table1[[#This Row],[m_wies]]-Table1[[#This Row],[k_miasto]]-Table1[[#This Row],[k_wies]]</f>
        <v>-20324</v>
      </c>
      <c r="L2595" s="1" cm="1">
        <f t="array" ref="L2595">_xlfn.IFS(A2594&lt;&gt;Table1[[#This Row],[rok]],0,AND(L2594=0, Table1[[#This Row],[Column1]]&lt;0),Table1[[#This Row],[wiek]]*Table1[[#This Row],[rok]],L2594&lt;&gt;0,L2594,L2594=0,L2594)</f>
        <v>112090</v>
      </c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x14ac:dyDescent="0.3">
      <c r="A2596">
        <v>2038</v>
      </c>
      <c r="B2596">
        <v>69</v>
      </c>
      <c r="C2596">
        <v>104686</v>
      </c>
      <c r="D2596">
        <v>122798</v>
      </c>
      <c r="E2596">
        <v>84742</v>
      </c>
      <c r="F2596">
        <v>89988</v>
      </c>
      <c r="G2596">
        <f>Table1[[#This Row],[m_miasto]]+Table1[[#This Row],[k_miasto]]+Table1[[#This Row],[m_wies]]+Table1[[#This Row],[k_wies]]</f>
        <v>402214</v>
      </c>
      <c r="H2596">
        <f>Table1[[#This Row],[m_miasto]]+Table1[[#This Row],[k_miasto]]</f>
        <v>227484</v>
      </c>
      <c r="I2596">
        <f>Table1[[#This Row],[m_wies]]+Table1[[#This Row],[k_wies]]</f>
        <v>174730</v>
      </c>
      <c r="J2596" s="1">
        <f>Table1[[#This Row],[m_miasto]]*Table1[[#This Row],[wiek]]</f>
        <v>7223334</v>
      </c>
      <c r="K2596" s="1">
        <f>Table1[[#This Row],[m_miasto]]+Table1[[#This Row],[m_wies]]-Table1[[#This Row],[k_miasto]]-Table1[[#This Row],[k_wies]]</f>
        <v>-23358</v>
      </c>
      <c r="L2596" s="1" cm="1">
        <f t="array" ref="L2596">_xlfn.IFS(A2595&lt;&gt;Table1[[#This Row],[rok]],0,AND(L2595=0, Table1[[#This Row],[Column1]]&lt;0),Table1[[#This Row],[wiek]]*Table1[[#This Row],[rok]],L2595&lt;&gt;0,L2595,L2595=0,L2595)</f>
        <v>112090</v>
      </c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x14ac:dyDescent="0.3">
      <c r="A2597">
        <v>2038</v>
      </c>
      <c r="B2597">
        <v>70</v>
      </c>
      <c r="C2597">
        <v>100514</v>
      </c>
      <c r="D2597">
        <v>119854</v>
      </c>
      <c r="E2597">
        <v>81816</v>
      </c>
      <c r="F2597">
        <v>87475</v>
      </c>
      <c r="G2597">
        <f>Table1[[#This Row],[m_miasto]]+Table1[[#This Row],[k_miasto]]+Table1[[#This Row],[m_wies]]+Table1[[#This Row],[k_wies]]</f>
        <v>389659</v>
      </c>
      <c r="H2597">
        <f>Table1[[#This Row],[m_miasto]]+Table1[[#This Row],[k_miasto]]</f>
        <v>220368</v>
      </c>
      <c r="I2597">
        <f>Table1[[#This Row],[m_wies]]+Table1[[#This Row],[k_wies]]</f>
        <v>169291</v>
      </c>
      <c r="J2597" s="1">
        <f>Table1[[#This Row],[m_miasto]]*Table1[[#This Row],[wiek]]</f>
        <v>7035980</v>
      </c>
      <c r="K2597" s="1">
        <f>Table1[[#This Row],[m_miasto]]+Table1[[#This Row],[m_wies]]-Table1[[#This Row],[k_miasto]]-Table1[[#This Row],[k_wies]]</f>
        <v>-24999</v>
      </c>
      <c r="L2597" s="1" cm="1">
        <f t="array" ref="L2597">_xlfn.IFS(A2596&lt;&gt;Table1[[#This Row],[rok]],0,AND(L2596=0, Table1[[#This Row],[Column1]]&lt;0),Table1[[#This Row],[wiek]]*Table1[[#This Row],[rok]],L2596&lt;&gt;0,L2596,L2596=0,L2596)</f>
        <v>112090</v>
      </c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x14ac:dyDescent="0.3">
      <c r="A2598">
        <v>2038</v>
      </c>
      <c r="B2598">
        <v>71</v>
      </c>
      <c r="C2598">
        <v>96673</v>
      </c>
      <c r="D2598">
        <v>118060</v>
      </c>
      <c r="E2598">
        <v>79512</v>
      </c>
      <c r="F2598">
        <v>85648</v>
      </c>
      <c r="G2598">
        <f>Table1[[#This Row],[m_miasto]]+Table1[[#This Row],[k_miasto]]+Table1[[#This Row],[m_wies]]+Table1[[#This Row],[k_wies]]</f>
        <v>379893</v>
      </c>
      <c r="H2598">
        <f>Table1[[#This Row],[m_miasto]]+Table1[[#This Row],[k_miasto]]</f>
        <v>214733</v>
      </c>
      <c r="I2598">
        <f>Table1[[#This Row],[m_wies]]+Table1[[#This Row],[k_wies]]</f>
        <v>165160</v>
      </c>
      <c r="J2598" s="1">
        <f>Table1[[#This Row],[m_miasto]]*Table1[[#This Row],[wiek]]</f>
        <v>6863783</v>
      </c>
      <c r="K2598" s="1">
        <f>Table1[[#This Row],[m_miasto]]+Table1[[#This Row],[m_wies]]-Table1[[#This Row],[k_miasto]]-Table1[[#This Row],[k_wies]]</f>
        <v>-27523</v>
      </c>
      <c r="L2598" s="1" cm="1">
        <f t="array" ref="L2598">_xlfn.IFS(A2597&lt;&gt;Table1[[#This Row],[rok]],0,AND(L2597=0, Table1[[#This Row],[Column1]]&lt;0),Table1[[#This Row],[wiek]]*Table1[[#This Row],[rok]],L2597&lt;&gt;0,L2597,L2597=0,L2597)</f>
        <v>112090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x14ac:dyDescent="0.3">
      <c r="A2599">
        <v>2038</v>
      </c>
      <c r="B2599">
        <v>72</v>
      </c>
      <c r="C2599">
        <v>95054</v>
      </c>
      <c r="D2599">
        <v>118875</v>
      </c>
      <c r="E2599">
        <v>77240</v>
      </c>
      <c r="F2599">
        <v>84071</v>
      </c>
      <c r="G2599">
        <f>Table1[[#This Row],[m_miasto]]+Table1[[#This Row],[k_miasto]]+Table1[[#This Row],[m_wies]]+Table1[[#This Row],[k_wies]]</f>
        <v>375240</v>
      </c>
      <c r="H2599">
        <f>Table1[[#This Row],[m_miasto]]+Table1[[#This Row],[k_miasto]]</f>
        <v>213929</v>
      </c>
      <c r="I2599">
        <f>Table1[[#This Row],[m_wies]]+Table1[[#This Row],[k_wies]]</f>
        <v>161311</v>
      </c>
      <c r="J2599" s="1">
        <f>Table1[[#This Row],[m_miasto]]*Table1[[#This Row],[wiek]]</f>
        <v>6843888</v>
      </c>
      <c r="K2599" s="1">
        <f>Table1[[#This Row],[m_miasto]]+Table1[[#This Row],[m_wies]]-Table1[[#This Row],[k_miasto]]-Table1[[#This Row],[k_wies]]</f>
        <v>-30652</v>
      </c>
      <c r="L2599" s="1" cm="1">
        <f t="array" ref="L2599">_xlfn.IFS(A2598&lt;&gt;Table1[[#This Row],[rok]],0,AND(L2598=0, Table1[[#This Row],[Column1]]&lt;0),Table1[[#This Row],[wiek]]*Table1[[#This Row],[rok]],L2598&lt;&gt;0,L2598,L2598=0,L2598)</f>
        <v>112090</v>
      </c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x14ac:dyDescent="0.3">
      <c r="A2600">
        <v>2038</v>
      </c>
      <c r="B2600">
        <v>73</v>
      </c>
      <c r="C2600">
        <v>93460</v>
      </c>
      <c r="D2600">
        <v>119512</v>
      </c>
      <c r="E2600">
        <v>75693</v>
      </c>
      <c r="F2600">
        <v>83483</v>
      </c>
      <c r="G2600">
        <f>Table1[[#This Row],[m_miasto]]+Table1[[#This Row],[k_miasto]]+Table1[[#This Row],[m_wies]]+Table1[[#This Row],[k_wies]]</f>
        <v>372148</v>
      </c>
      <c r="H2600">
        <f>Table1[[#This Row],[m_miasto]]+Table1[[#This Row],[k_miasto]]</f>
        <v>212972</v>
      </c>
      <c r="I2600">
        <f>Table1[[#This Row],[m_wies]]+Table1[[#This Row],[k_wies]]</f>
        <v>159176</v>
      </c>
      <c r="J2600" s="1">
        <f>Table1[[#This Row],[m_miasto]]*Table1[[#This Row],[wiek]]</f>
        <v>6822580</v>
      </c>
      <c r="K2600" s="1">
        <f>Table1[[#This Row],[m_miasto]]+Table1[[#This Row],[m_wies]]-Table1[[#This Row],[k_miasto]]-Table1[[#This Row],[k_wies]]</f>
        <v>-33842</v>
      </c>
      <c r="L2600" s="1" cm="1">
        <f t="array" ref="L2600">_xlfn.IFS(A2599&lt;&gt;Table1[[#This Row],[rok]],0,AND(L2599=0, Table1[[#This Row],[Column1]]&lt;0),Table1[[#This Row],[wiek]]*Table1[[#This Row],[rok]],L2599&lt;&gt;0,L2599,L2599=0,L2599)</f>
        <v>112090</v>
      </c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x14ac:dyDescent="0.3">
      <c r="A2601">
        <v>2038</v>
      </c>
      <c r="B2601">
        <v>74</v>
      </c>
      <c r="C2601">
        <v>93120</v>
      </c>
      <c r="D2601">
        <v>122188</v>
      </c>
      <c r="E2601">
        <v>73932</v>
      </c>
      <c r="F2601">
        <v>82713</v>
      </c>
      <c r="G2601">
        <f>Table1[[#This Row],[m_miasto]]+Table1[[#This Row],[k_miasto]]+Table1[[#This Row],[m_wies]]+Table1[[#This Row],[k_wies]]</f>
        <v>371953</v>
      </c>
      <c r="H2601">
        <f>Table1[[#This Row],[m_miasto]]+Table1[[#This Row],[k_miasto]]</f>
        <v>215308</v>
      </c>
      <c r="I2601">
        <f>Table1[[#This Row],[m_wies]]+Table1[[#This Row],[k_wies]]</f>
        <v>156645</v>
      </c>
      <c r="J2601" s="1">
        <f>Table1[[#This Row],[m_miasto]]*Table1[[#This Row],[wiek]]</f>
        <v>6890880</v>
      </c>
      <c r="K2601" s="1">
        <f>Table1[[#This Row],[m_miasto]]+Table1[[#This Row],[m_wies]]-Table1[[#This Row],[k_miasto]]-Table1[[#This Row],[k_wies]]</f>
        <v>-37849</v>
      </c>
      <c r="L2601" s="1" cm="1">
        <f t="array" ref="L2601">_xlfn.IFS(A2600&lt;&gt;Table1[[#This Row],[rok]],0,AND(L2600=0, Table1[[#This Row],[Column1]]&lt;0),Table1[[#This Row],[wiek]]*Table1[[#This Row],[rok]],L2600&lt;&gt;0,L2600,L2600=0,L2600)</f>
        <v>112090</v>
      </c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x14ac:dyDescent="0.3">
      <c r="A2602">
        <v>2038</v>
      </c>
      <c r="B2602">
        <v>75</v>
      </c>
      <c r="C2602">
        <v>91762</v>
      </c>
      <c r="D2602">
        <v>123947</v>
      </c>
      <c r="E2602">
        <v>71859</v>
      </c>
      <c r="F2602">
        <v>82807</v>
      </c>
      <c r="G2602">
        <f>Table1[[#This Row],[m_miasto]]+Table1[[#This Row],[k_miasto]]+Table1[[#This Row],[m_wies]]+Table1[[#This Row],[k_wies]]</f>
        <v>370375</v>
      </c>
      <c r="H2602">
        <f>Table1[[#This Row],[m_miasto]]+Table1[[#This Row],[k_miasto]]</f>
        <v>215709</v>
      </c>
      <c r="I2602">
        <f>Table1[[#This Row],[m_wies]]+Table1[[#This Row],[k_wies]]</f>
        <v>154666</v>
      </c>
      <c r="J2602" s="1">
        <f>Table1[[#This Row],[m_miasto]]*Table1[[#This Row],[wiek]]</f>
        <v>6882150</v>
      </c>
      <c r="K2602" s="1">
        <f>Table1[[#This Row],[m_miasto]]+Table1[[#This Row],[m_wies]]-Table1[[#This Row],[k_miasto]]-Table1[[#This Row],[k_wies]]</f>
        <v>-43133</v>
      </c>
      <c r="L2602" s="1" cm="1">
        <f t="array" ref="L2602">_xlfn.IFS(A2601&lt;&gt;Table1[[#This Row],[rok]],0,AND(L2601=0, Table1[[#This Row],[Column1]]&lt;0),Table1[[#This Row],[wiek]]*Table1[[#This Row],[rok]],L2601&lt;&gt;0,L2601,L2601=0,L2601)</f>
        <v>112090</v>
      </c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x14ac:dyDescent="0.3">
      <c r="A2603">
        <v>2038</v>
      </c>
      <c r="B2603">
        <v>76</v>
      </c>
      <c r="C2603">
        <v>89324</v>
      </c>
      <c r="D2603">
        <v>123948</v>
      </c>
      <c r="E2603">
        <v>68876</v>
      </c>
      <c r="F2603">
        <v>80959</v>
      </c>
      <c r="G2603">
        <f>Table1[[#This Row],[m_miasto]]+Table1[[#This Row],[k_miasto]]+Table1[[#This Row],[m_wies]]+Table1[[#This Row],[k_wies]]</f>
        <v>363107</v>
      </c>
      <c r="H2603">
        <f>Table1[[#This Row],[m_miasto]]+Table1[[#This Row],[k_miasto]]</f>
        <v>213272</v>
      </c>
      <c r="I2603">
        <f>Table1[[#This Row],[m_wies]]+Table1[[#This Row],[k_wies]]</f>
        <v>149835</v>
      </c>
      <c r="J2603" s="1">
        <f>Table1[[#This Row],[m_miasto]]*Table1[[#This Row],[wiek]]</f>
        <v>6788624</v>
      </c>
      <c r="K2603" s="1">
        <f>Table1[[#This Row],[m_miasto]]+Table1[[#This Row],[m_wies]]-Table1[[#This Row],[k_miasto]]-Table1[[#This Row],[k_wies]]</f>
        <v>-46707</v>
      </c>
      <c r="L2603" s="1" cm="1">
        <f t="array" ref="L2603">_xlfn.IFS(A2602&lt;&gt;Table1[[#This Row],[rok]],0,AND(L2602=0, Table1[[#This Row],[Column1]]&lt;0),Table1[[#This Row],[wiek]]*Table1[[#This Row],[rok]],L2602&lt;&gt;0,L2602,L2602=0,L2602)</f>
        <v>112090</v>
      </c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x14ac:dyDescent="0.3">
      <c r="A2604">
        <v>2038</v>
      </c>
      <c r="B2604">
        <v>77</v>
      </c>
      <c r="C2604">
        <v>89262</v>
      </c>
      <c r="D2604">
        <v>128388</v>
      </c>
      <c r="E2604">
        <v>66635</v>
      </c>
      <c r="F2604">
        <v>80574</v>
      </c>
      <c r="G2604">
        <f>Table1[[#This Row],[m_miasto]]+Table1[[#This Row],[k_miasto]]+Table1[[#This Row],[m_wies]]+Table1[[#This Row],[k_wies]]</f>
        <v>364859</v>
      </c>
      <c r="H2604">
        <f>Table1[[#This Row],[m_miasto]]+Table1[[#This Row],[k_miasto]]</f>
        <v>217650</v>
      </c>
      <c r="I2604">
        <f>Table1[[#This Row],[m_wies]]+Table1[[#This Row],[k_wies]]</f>
        <v>147209</v>
      </c>
      <c r="J2604" s="1">
        <f>Table1[[#This Row],[m_miasto]]*Table1[[#This Row],[wiek]]</f>
        <v>6873174</v>
      </c>
      <c r="K2604" s="1">
        <f>Table1[[#This Row],[m_miasto]]+Table1[[#This Row],[m_wies]]-Table1[[#This Row],[k_miasto]]-Table1[[#This Row],[k_wies]]</f>
        <v>-53065</v>
      </c>
      <c r="L2604" s="1" cm="1">
        <f t="array" ref="L2604">_xlfn.IFS(A2603&lt;&gt;Table1[[#This Row],[rok]],0,AND(L2603=0, Table1[[#This Row],[Column1]]&lt;0),Table1[[#This Row],[wiek]]*Table1[[#This Row],[rok]],L2603&lt;&gt;0,L2603,L2603=0,L2603)</f>
        <v>112090</v>
      </c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x14ac:dyDescent="0.3">
      <c r="A2605">
        <v>2038</v>
      </c>
      <c r="B2605">
        <v>78</v>
      </c>
      <c r="C2605">
        <v>90248</v>
      </c>
      <c r="D2605">
        <v>135175</v>
      </c>
      <c r="E2605">
        <v>65241</v>
      </c>
      <c r="F2605">
        <v>81348</v>
      </c>
      <c r="G2605">
        <f>Table1[[#This Row],[m_miasto]]+Table1[[#This Row],[k_miasto]]+Table1[[#This Row],[m_wies]]+Table1[[#This Row],[k_wies]]</f>
        <v>372012</v>
      </c>
      <c r="H2605">
        <f>Table1[[#This Row],[m_miasto]]+Table1[[#This Row],[k_miasto]]</f>
        <v>225423</v>
      </c>
      <c r="I2605">
        <f>Table1[[#This Row],[m_wies]]+Table1[[#This Row],[k_wies]]</f>
        <v>146589</v>
      </c>
      <c r="J2605" s="1">
        <f>Table1[[#This Row],[m_miasto]]*Table1[[#This Row],[wiek]]</f>
        <v>7039344</v>
      </c>
      <c r="K2605" s="1">
        <f>Table1[[#This Row],[m_miasto]]+Table1[[#This Row],[m_wies]]-Table1[[#This Row],[k_miasto]]-Table1[[#This Row],[k_wies]]</f>
        <v>-61034</v>
      </c>
      <c r="L2605" s="1" cm="1">
        <f t="array" ref="L2605">_xlfn.IFS(A2604&lt;&gt;Table1[[#This Row],[rok]],0,AND(L2604=0, Table1[[#This Row],[Column1]]&lt;0),Table1[[#This Row],[wiek]]*Table1[[#This Row],[rok]],L2604&lt;&gt;0,L2604,L2604=0,L2604)</f>
        <v>112090</v>
      </c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x14ac:dyDescent="0.3">
      <c r="A2606">
        <v>2038</v>
      </c>
      <c r="B2606">
        <v>79</v>
      </c>
      <c r="C2606">
        <v>92007</v>
      </c>
      <c r="D2606">
        <v>142335</v>
      </c>
      <c r="E2606">
        <v>63925</v>
      </c>
      <c r="F2606">
        <v>82128</v>
      </c>
      <c r="G2606">
        <f>Table1[[#This Row],[m_miasto]]+Table1[[#This Row],[k_miasto]]+Table1[[#This Row],[m_wies]]+Table1[[#This Row],[k_wies]]</f>
        <v>380395</v>
      </c>
      <c r="H2606">
        <f>Table1[[#This Row],[m_miasto]]+Table1[[#This Row],[k_miasto]]</f>
        <v>234342</v>
      </c>
      <c r="I2606">
        <f>Table1[[#This Row],[m_wies]]+Table1[[#This Row],[k_wies]]</f>
        <v>146053</v>
      </c>
      <c r="J2606" s="1">
        <f>Table1[[#This Row],[m_miasto]]*Table1[[#This Row],[wiek]]</f>
        <v>7268553</v>
      </c>
      <c r="K2606" s="1">
        <f>Table1[[#This Row],[m_miasto]]+Table1[[#This Row],[m_wies]]-Table1[[#This Row],[k_miasto]]-Table1[[#This Row],[k_wies]]</f>
        <v>-68531</v>
      </c>
      <c r="L2606" s="1" cm="1">
        <f t="array" ref="L2606">_xlfn.IFS(A2605&lt;&gt;Table1[[#This Row],[rok]],0,AND(L2605=0, Table1[[#This Row],[Column1]]&lt;0),Table1[[#This Row],[wiek]]*Table1[[#This Row],[rok]],L2605&lt;&gt;0,L2605,L2605=0,L2605)</f>
        <v>112090</v>
      </c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x14ac:dyDescent="0.3">
      <c r="A2607">
        <v>2038</v>
      </c>
      <c r="B2607">
        <v>80</v>
      </c>
      <c r="C2607">
        <v>91171</v>
      </c>
      <c r="D2607">
        <v>145322</v>
      </c>
      <c r="E2607">
        <v>59289</v>
      </c>
      <c r="F2607">
        <v>79836</v>
      </c>
      <c r="G2607">
        <f>Table1[[#This Row],[m_miasto]]+Table1[[#This Row],[k_miasto]]+Table1[[#This Row],[m_wies]]+Table1[[#This Row],[k_wies]]</f>
        <v>375618</v>
      </c>
      <c r="H2607">
        <f>Table1[[#This Row],[m_miasto]]+Table1[[#This Row],[k_miasto]]</f>
        <v>236493</v>
      </c>
      <c r="I2607">
        <f>Table1[[#This Row],[m_wies]]+Table1[[#This Row],[k_wies]]</f>
        <v>139125</v>
      </c>
      <c r="J2607" s="1">
        <f>Table1[[#This Row],[m_miasto]]*Table1[[#This Row],[wiek]]</f>
        <v>7293680</v>
      </c>
      <c r="K2607" s="1">
        <f>Table1[[#This Row],[m_miasto]]+Table1[[#This Row],[m_wies]]-Table1[[#This Row],[k_miasto]]-Table1[[#This Row],[k_wies]]</f>
        <v>-74698</v>
      </c>
      <c r="L2607" s="1" cm="1">
        <f t="array" ref="L2607">_xlfn.IFS(A2606&lt;&gt;Table1[[#This Row],[rok]],0,AND(L2606=0, Table1[[#This Row],[Column1]]&lt;0),Table1[[#This Row],[wiek]]*Table1[[#This Row],[rok]],L2606&lt;&gt;0,L2606,L2606=0,L2606)</f>
        <v>112090</v>
      </c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x14ac:dyDescent="0.3">
      <c r="A2608">
        <v>2038</v>
      </c>
      <c r="B2608">
        <v>81</v>
      </c>
      <c r="C2608">
        <v>86978</v>
      </c>
      <c r="D2608">
        <v>144966</v>
      </c>
      <c r="E2608">
        <v>54390</v>
      </c>
      <c r="F2608">
        <v>76078</v>
      </c>
      <c r="G2608">
        <f>Table1[[#This Row],[m_miasto]]+Table1[[#This Row],[k_miasto]]+Table1[[#This Row],[m_wies]]+Table1[[#This Row],[k_wies]]</f>
        <v>362412</v>
      </c>
      <c r="H2608">
        <f>Table1[[#This Row],[m_miasto]]+Table1[[#This Row],[k_miasto]]</f>
        <v>231944</v>
      </c>
      <c r="I2608">
        <f>Table1[[#This Row],[m_wies]]+Table1[[#This Row],[k_wies]]</f>
        <v>130468</v>
      </c>
      <c r="J2608" s="1">
        <f>Table1[[#This Row],[m_miasto]]*Table1[[#This Row],[wiek]]</f>
        <v>7045218</v>
      </c>
      <c r="K2608" s="1">
        <f>Table1[[#This Row],[m_miasto]]+Table1[[#This Row],[m_wies]]-Table1[[#This Row],[k_miasto]]-Table1[[#This Row],[k_wies]]</f>
        <v>-79676</v>
      </c>
      <c r="L2608" s="1" cm="1">
        <f t="array" ref="L2608">_xlfn.IFS(A2607&lt;&gt;Table1[[#This Row],[rok]],0,AND(L2607=0, Table1[[#This Row],[Column1]]&lt;0),Table1[[#This Row],[wiek]]*Table1[[#This Row],[rok]],L2607&lt;&gt;0,L2607,L2607=0,L2607)</f>
        <v>112090</v>
      </c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x14ac:dyDescent="0.3">
      <c r="A2609">
        <v>2038</v>
      </c>
      <c r="B2609">
        <v>82</v>
      </c>
      <c r="C2609">
        <v>80636</v>
      </c>
      <c r="D2609">
        <v>138903</v>
      </c>
      <c r="E2609">
        <v>48137</v>
      </c>
      <c r="F2609">
        <v>70517</v>
      </c>
      <c r="G2609">
        <f>Table1[[#This Row],[m_miasto]]+Table1[[#This Row],[k_miasto]]+Table1[[#This Row],[m_wies]]+Table1[[#This Row],[k_wies]]</f>
        <v>338193</v>
      </c>
      <c r="H2609">
        <f>Table1[[#This Row],[m_miasto]]+Table1[[#This Row],[k_miasto]]</f>
        <v>219539</v>
      </c>
      <c r="I2609">
        <f>Table1[[#This Row],[m_wies]]+Table1[[#This Row],[k_wies]]</f>
        <v>118654</v>
      </c>
      <c r="J2609" s="1">
        <f>Table1[[#This Row],[m_miasto]]*Table1[[#This Row],[wiek]]</f>
        <v>6612152</v>
      </c>
      <c r="K2609" s="1">
        <f>Table1[[#This Row],[m_miasto]]+Table1[[#This Row],[m_wies]]-Table1[[#This Row],[k_miasto]]-Table1[[#This Row],[k_wies]]</f>
        <v>-80647</v>
      </c>
      <c r="L2609" s="1" cm="1">
        <f t="array" ref="L2609">_xlfn.IFS(A2608&lt;&gt;Table1[[#This Row],[rok]],0,AND(L2608=0, Table1[[#This Row],[Column1]]&lt;0),Table1[[#This Row],[wiek]]*Table1[[#This Row],[rok]],L2608&lt;&gt;0,L2608,L2608=0,L2608)</f>
        <v>112090</v>
      </c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x14ac:dyDescent="0.3">
      <c r="A2610">
        <v>2038</v>
      </c>
      <c r="B2610">
        <v>83</v>
      </c>
      <c r="C2610">
        <v>75397</v>
      </c>
      <c r="D2610">
        <v>134866</v>
      </c>
      <c r="E2610">
        <v>42954</v>
      </c>
      <c r="F2610">
        <v>66383</v>
      </c>
      <c r="G2610">
        <f>Table1[[#This Row],[m_miasto]]+Table1[[#This Row],[k_miasto]]+Table1[[#This Row],[m_wies]]+Table1[[#This Row],[k_wies]]</f>
        <v>319600</v>
      </c>
      <c r="H2610">
        <f>Table1[[#This Row],[m_miasto]]+Table1[[#This Row],[k_miasto]]</f>
        <v>210263</v>
      </c>
      <c r="I2610">
        <f>Table1[[#This Row],[m_wies]]+Table1[[#This Row],[k_wies]]</f>
        <v>109337</v>
      </c>
      <c r="J2610" s="1">
        <f>Table1[[#This Row],[m_miasto]]*Table1[[#This Row],[wiek]]</f>
        <v>6257951</v>
      </c>
      <c r="K2610" s="1">
        <f>Table1[[#This Row],[m_miasto]]+Table1[[#This Row],[m_wies]]-Table1[[#This Row],[k_miasto]]-Table1[[#This Row],[k_wies]]</f>
        <v>-82898</v>
      </c>
      <c r="L2610" s="1" cm="1">
        <f t="array" ref="L2610">_xlfn.IFS(A2609&lt;&gt;Table1[[#This Row],[rok]],0,AND(L2609=0, Table1[[#This Row],[Column1]]&lt;0),Table1[[#This Row],[wiek]]*Table1[[#This Row],[rok]],L2609&lt;&gt;0,L2609,L2609=0,L2609)</f>
        <v>112090</v>
      </c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x14ac:dyDescent="0.3">
      <c r="A2611">
        <v>2038</v>
      </c>
      <c r="B2611">
        <v>84</v>
      </c>
      <c r="C2611">
        <v>66049</v>
      </c>
      <c r="D2611">
        <v>124075</v>
      </c>
      <c r="E2611">
        <v>36196</v>
      </c>
      <c r="F2611">
        <v>59132</v>
      </c>
      <c r="G2611">
        <f>Table1[[#This Row],[m_miasto]]+Table1[[#This Row],[k_miasto]]+Table1[[#This Row],[m_wies]]+Table1[[#This Row],[k_wies]]</f>
        <v>285452</v>
      </c>
      <c r="H2611">
        <f>Table1[[#This Row],[m_miasto]]+Table1[[#This Row],[k_miasto]]</f>
        <v>190124</v>
      </c>
      <c r="I2611">
        <f>Table1[[#This Row],[m_wies]]+Table1[[#This Row],[k_wies]]</f>
        <v>95328</v>
      </c>
      <c r="J2611" s="1">
        <f>Table1[[#This Row],[m_miasto]]*Table1[[#This Row],[wiek]]</f>
        <v>5548116</v>
      </c>
      <c r="K2611" s="1">
        <f>Table1[[#This Row],[m_miasto]]+Table1[[#This Row],[m_wies]]-Table1[[#This Row],[k_miasto]]-Table1[[#This Row],[k_wies]]</f>
        <v>-80962</v>
      </c>
      <c r="L2611" s="1" cm="1">
        <f t="array" ref="L2611">_xlfn.IFS(A2610&lt;&gt;Table1[[#This Row],[rok]],0,AND(L2610=0, Table1[[#This Row],[Column1]]&lt;0),Table1[[#This Row],[wiek]]*Table1[[#This Row],[rok]],L2610&lt;&gt;0,L2610,L2610=0,L2610)</f>
        <v>112090</v>
      </c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x14ac:dyDescent="0.3">
      <c r="A2612">
        <v>2038</v>
      </c>
      <c r="B2612">
        <v>85</v>
      </c>
      <c r="C2612">
        <v>58945</v>
      </c>
      <c r="D2612">
        <v>116082</v>
      </c>
      <c r="E2612">
        <v>31426</v>
      </c>
      <c r="F2612">
        <v>54502</v>
      </c>
      <c r="G2612">
        <f>Table1[[#This Row],[m_miasto]]+Table1[[#This Row],[k_miasto]]+Table1[[#This Row],[m_wies]]+Table1[[#This Row],[k_wies]]</f>
        <v>260955</v>
      </c>
      <c r="H2612">
        <f>Table1[[#This Row],[m_miasto]]+Table1[[#This Row],[k_miasto]]</f>
        <v>175027</v>
      </c>
      <c r="I2612">
        <f>Table1[[#This Row],[m_wies]]+Table1[[#This Row],[k_wies]]</f>
        <v>85928</v>
      </c>
      <c r="J2612" s="1">
        <f>Table1[[#This Row],[m_miasto]]*Table1[[#This Row],[wiek]]</f>
        <v>5010325</v>
      </c>
      <c r="K2612" s="1">
        <f>Table1[[#This Row],[m_miasto]]+Table1[[#This Row],[m_wies]]-Table1[[#This Row],[k_miasto]]-Table1[[#This Row],[k_wies]]</f>
        <v>-80213</v>
      </c>
      <c r="L2612" s="1" cm="1">
        <f t="array" ref="L2612">_xlfn.IFS(A2611&lt;&gt;Table1[[#This Row],[rok]],0,AND(L2611=0, Table1[[#This Row],[Column1]]&lt;0),Table1[[#This Row],[wiek]]*Table1[[#This Row],[rok]],L2611&lt;&gt;0,L2611,L2611=0,L2611)</f>
        <v>112090</v>
      </c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x14ac:dyDescent="0.3">
      <c r="A2613">
        <v>2038</v>
      </c>
      <c r="B2613">
        <v>86</v>
      </c>
      <c r="C2613">
        <v>51505</v>
      </c>
      <c r="D2613">
        <v>105988</v>
      </c>
      <c r="E2613">
        <v>26617</v>
      </c>
      <c r="F2613">
        <v>49286</v>
      </c>
      <c r="G2613">
        <f>Table1[[#This Row],[m_miasto]]+Table1[[#This Row],[k_miasto]]+Table1[[#This Row],[m_wies]]+Table1[[#This Row],[k_wies]]</f>
        <v>233396</v>
      </c>
      <c r="H2613">
        <f>Table1[[#This Row],[m_miasto]]+Table1[[#This Row],[k_miasto]]</f>
        <v>157493</v>
      </c>
      <c r="I2613">
        <f>Table1[[#This Row],[m_wies]]+Table1[[#This Row],[k_wies]]</f>
        <v>75903</v>
      </c>
      <c r="J2613" s="1">
        <f>Table1[[#This Row],[m_miasto]]*Table1[[#This Row],[wiek]]</f>
        <v>4429430</v>
      </c>
      <c r="K2613" s="1">
        <f>Table1[[#This Row],[m_miasto]]+Table1[[#This Row],[m_wies]]-Table1[[#This Row],[k_miasto]]-Table1[[#This Row],[k_wies]]</f>
        <v>-77152</v>
      </c>
      <c r="L2613" s="1" cm="1">
        <f t="array" ref="L2613">_xlfn.IFS(A2612&lt;&gt;Table1[[#This Row],[rok]],0,AND(L2612=0, Table1[[#This Row],[Column1]]&lt;0),Table1[[#This Row],[wiek]]*Table1[[#This Row],[rok]],L2612&lt;&gt;0,L2612,L2612=0,L2612)</f>
        <v>112090</v>
      </c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x14ac:dyDescent="0.3">
      <c r="A2614">
        <v>2038</v>
      </c>
      <c r="B2614">
        <v>87</v>
      </c>
      <c r="C2614">
        <v>44470</v>
      </c>
      <c r="D2614">
        <v>96102</v>
      </c>
      <c r="E2614">
        <v>22060</v>
      </c>
      <c r="F2614">
        <v>44357</v>
      </c>
      <c r="G2614">
        <f>Table1[[#This Row],[m_miasto]]+Table1[[#This Row],[k_miasto]]+Table1[[#This Row],[m_wies]]+Table1[[#This Row],[k_wies]]</f>
        <v>206989</v>
      </c>
      <c r="H2614">
        <f>Table1[[#This Row],[m_miasto]]+Table1[[#This Row],[k_miasto]]</f>
        <v>140572</v>
      </c>
      <c r="I2614">
        <f>Table1[[#This Row],[m_wies]]+Table1[[#This Row],[k_wies]]</f>
        <v>66417</v>
      </c>
      <c r="J2614" s="1">
        <f>Table1[[#This Row],[m_miasto]]*Table1[[#This Row],[wiek]]</f>
        <v>3868890</v>
      </c>
      <c r="K2614" s="1">
        <f>Table1[[#This Row],[m_miasto]]+Table1[[#This Row],[m_wies]]-Table1[[#This Row],[k_miasto]]-Table1[[#This Row],[k_wies]]</f>
        <v>-73929</v>
      </c>
      <c r="L2614" s="1" cm="1">
        <f t="array" ref="L2614">_xlfn.IFS(A2613&lt;&gt;Table1[[#This Row],[rok]],0,AND(L2613=0, Table1[[#This Row],[Column1]]&lt;0),Table1[[#This Row],[wiek]]*Table1[[#This Row],[rok]],L2613&lt;&gt;0,L2613,L2613=0,L2613)</f>
        <v>112090</v>
      </c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x14ac:dyDescent="0.3">
      <c r="A2615">
        <v>2038</v>
      </c>
      <c r="B2615">
        <v>88</v>
      </c>
      <c r="C2615">
        <v>37023</v>
      </c>
      <c r="D2615">
        <v>82871</v>
      </c>
      <c r="E2615">
        <v>17894</v>
      </c>
      <c r="F2615">
        <v>38374</v>
      </c>
      <c r="G2615">
        <f>Table1[[#This Row],[m_miasto]]+Table1[[#This Row],[k_miasto]]+Table1[[#This Row],[m_wies]]+Table1[[#This Row],[k_wies]]</f>
        <v>176162</v>
      </c>
      <c r="H2615">
        <f>Table1[[#This Row],[m_miasto]]+Table1[[#This Row],[k_miasto]]</f>
        <v>119894</v>
      </c>
      <c r="I2615">
        <f>Table1[[#This Row],[m_wies]]+Table1[[#This Row],[k_wies]]</f>
        <v>56268</v>
      </c>
      <c r="J2615" s="1">
        <f>Table1[[#This Row],[m_miasto]]*Table1[[#This Row],[wiek]]</f>
        <v>3258024</v>
      </c>
      <c r="K2615" s="1">
        <f>Table1[[#This Row],[m_miasto]]+Table1[[#This Row],[m_wies]]-Table1[[#This Row],[k_miasto]]-Table1[[#This Row],[k_wies]]</f>
        <v>-66328</v>
      </c>
      <c r="L2615" s="1" cm="1">
        <f t="array" ref="L2615">_xlfn.IFS(A2614&lt;&gt;Table1[[#This Row],[rok]],0,AND(L2614=0, Table1[[#This Row],[Column1]]&lt;0),Table1[[#This Row],[wiek]]*Table1[[#This Row],[rok]],L2614&lt;&gt;0,L2614,L2614=0,L2614)</f>
        <v>112090</v>
      </c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x14ac:dyDescent="0.3">
      <c r="A2616">
        <v>2038</v>
      </c>
      <c r="B2616">
        <v>89</v>
      </c>
      <c r="C2616">
        <v>30391</v>
      </c>
      <c r="D2616">
        <v>71750</v>
      </c>
      <c r="E2616">
        <v>14109</v>
      </c>
      <c r="F2616">
        <v>32807</v>
      </c>
      <c r="G2616">
        <f>Table1[[#This Row],[m_miasto]]+Table1[[#This Row],[k_miasto]]+Table1[[#This Row],[m_wies]]+Table1[[#This Row],[k_wies]]</f>
        <v>149057</v>
      </c>
      <c r="H2616">
        <f>Table1[[#This Row],[m_miasto]]+Table1[[#This Row],[k_miasto]]</f>
        <v>102141</v>
      </c>
      <c r="I2616">
        <f>Table1[[#This Row],[m_wies]]+Table1[[#This Row],[k_wies]]</f>
        <v>46916</v>
      </c>
      <c r="J2616" s="1">
        <f>Table1[[#This Row],[m_miasto]]*Table1[[#This Row],[wiek]]</f>
        <v>2704799</v>
      </c>
      <c r="K2616" s="1">
        <f>Table1[[#This Row],[m_miasto]]+Table1[[#This Row],[m_wies]]-Table1[[#This Row],[k_miasto]]-Table1[[#This Row],[k_wies]]</f>
        <v>-60057</v>
      </c>
      <c r="L2616" s="1" cm="1">
        <f t="array" ref="L2616">_xlfn.IFS(A2615&lt;&gt;Table1[[#This Row],[rok]],0,AND(L2615=0, Table1[[#This Row],[Column1]]&lt;0),Table1[[#This Row],[wiek]]*Table1[[#This Row],[rok]],L2615&lt;&gt;0,L2615,L2615=0,L2615)</f>
        <v>112090</v>
      </c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x14ac:dyDescent="0.3">
      <c r="A2617">
        <v>2038</v>
      </c>
      <c r="B2617">
        <v>90</v>
      </c>
      <c r="C2617">
        <v>24961</v>
      </c>
      <c r="D2617">
        <v>61665</v>
      </c>
      <c r="E2617">
        <v>11347</v>
      </c>
      <c r="F2617">
        <v>28098</v>
      </c>
      <c r="G2617">
        <f>Table1[[#This Row],[m_miasto]]+Table1[[#This Row],[k_miasto]]+Table1[[#This Row],[m_wies]]+Table1[[#This Row],[k_wies]]</f>
        <v>126071</v>
      </c>
      <c r="H2617">
        <f>Table1[[#This Row],[m_miasto]]+Table1[[#This Row],[k_miasto]]</f>
        <v>86626</v>
      </c>
      <c r="I2617">
        <f>Table1[[#This Row],[m_wies]]+Table1[[#This Row],[k_wies]]</f>
        <v>39445</v>
      </c>
      <c r="J2617" s="1">
        <f>Table1[[#This Row],[m_miasto]]*Table1[[#This Row],[wiek]]</f>
        <v>2246490</v>
      </c>
      <c r="K2617" s="1">
        <f>Table1[[#This Row],[m_miasto]]+Table1[[#This Row],[m_wies]]-Table1[[#This Row],[k_miasto]]-Table1[[#This Row],[k_wies]]</f>
        <v>-53455</v>
      </c>
      <c r="L2617" s="1" cm="1">
        <f t="array" ref="L2617">_xlfn.IFS(A2616&lt;&gt;Table1[[#This Row],[rok]],0,AND(L2616=0, Table1[[#This Row],[Column1]]&lt;0),Table1[[#This Row],[wiek]]*Table1[[#This Row],[rok]],L2616&lt;&gt;0,L2616,L2616=0,L2616)</f>
        <v>112090</v>
      </c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x14ac:dyDescent="0.3">
      <c r="A2618">
        <v>2038</v>
      </c>
      <c r="B2618">
        <v>91</v>
      </c>
      <c r="C2618">
        <v>19442</v>
      </c>
      <c r="D2618">
        <v>50732</v>
      </c>
      <c r="E2618">
        <v>8440</v>
      </c>
      <c r="F2618">
        <v>22760</v>
      </c>
      <c r="G2618">
        <f>Table1[[#This Row],[m_miasto]]+Table1[[#This Row],[k_miasto]]+Table1[[#This Row],[m_wies]]+Table1[[#This Row],[k_wies]]</f>
        <v>101374</v>
      </c>
      <c r="H2618">
        <f>Table1[[#This Row],[m_miasto]]+Table1[[#This Row],[k_miasto]]</f>
        <v>70174</v>
      </c>
      <c r="I2618">
        <f>Table1[[#This Row],[m_wies]]+Table1[[#This Row],[k_wies]]</f>
        <v>31200</v>
      </c>
      <c r="J2618" s="1">
        <f>Table1[[#This Row],[m_miasto]]*Table1[[#This Row],[wiek]]</f>
        <v>1769222</v>
      </c>
      <c r="K2618" s="1">
        <f>Table1[[#This Row],[m_miasto]]+Table1[[#This Row],[m_wies]]-Table1[[#This Row],[k_miasto]]-Table1[[#This Row],[k_wies]]</f>
        <v>-45610</v>
      </c>
      <c r="L2618" s="1" cm="1">
        <f t="array" ref="L2618">_xlfn.IFS(A2617&lt;&gt;Table1[[#This Row],[rok]],0,AND(L2617=0, Table1[[#This Row],[Column1]]&lt;0),Table1[[#This Row],[wiek]]*Table1[[#This Row],[rok]],L2617&lt;&gt;0,L2617,L2617=0,L2617)</f>
        <v>112090</v>
      </c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x14ac:dyDescent="0.3">
      <c r="A2619">
        <v>2038</v>
      </c>
      <c r="B2619">
        <v>92</v>
      </c>
      <c r="C2619">
        <v>14456</v>
      </c>
      <c r="D2619">
        <v>39988</v>
      </c>
      <c r="E2619">
        <v>6024</v>
      </c>
      <c r="F2619">
        <v>17845</v>
      </c>
      <c r="G2619">
        <f>Table1[[#This Row],[m_miasto]]+Table1[[#This Row],[k_miasto]]+Table1[[#This Row],[m_wies]]+Table1[[#This Row],[k_wies]]</f>
        <v>78313</v>
      </c>
      <c r="H2619">
        <f>Table1[[#This Row],[m_miasto]]+Table1[[#This Row],[k_miasto]]</f>
        <v>54444</v>
      </c>
      <c r="I2619">
        <f>Table1[[#This Row],[m_wies]]+Table1[[#This Row],[k_wies]]</f>
        <v>23869</v>
      </c>
      <c r="J2619" s="1">
        <f>Table1[[#This Row],[m_miasto]]*Table1[[#This Row],[wiek]]</f>
        <v>1329952</v>
      </c>
      <c r="K2619" s="1">
        <f>Table1[[#This Row],[m_miasto]]+Table1[[#This Row],[m_wies]]-Table1[[#This Row],[k_miasto]]-Table1[[#This Row],[k_wies]]</f>
        <v>-37353</v>
      </c>
      <c r="L2619" s="1" cm="1">
        <f t="array" ref="L2619">_xlfn.IFS(A2618&lt;&gt;Table1[[#This Row],[rok]],0,AND(L2618=0, Table1[[#This Row],[Column1]]&lt;0),Table1[[#This Row],[wiek]]*Table1[[#This Row],[rok]],L2618&lt;&gt;0,L2618,L2618=0,L2618)</f>
        <v>112090</v>
      </c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x14ac:dyDescent="0.3">
      <c r="A2620">
        <v>2038</v>
      </c>
      <c r="B2620">
        <v>93</v>
      </c>
      <c r="C2620">
        <v>8245</v>
      </c>
      <c r="D2620">
        <v>24167</v>
      </c>
      <c r="E2620">
        <v>3490</v>
      </c>
      <c r="F2620">
        <v>11378</v>
      </c>
      <c r="G2620">
        <f>Table1[[#This Row],[m_miasto]]+Table1[[#This Row],[k_miasto]]+Table1[[#This Row],[m_wies]]+Table1[[#This Row],[k_wies]]</f>
        <v>47280</v>
      </c>
      <c r="H2620">
        <f>Table1[[#This Row],[m_miasto]]+Table1[[#This Row],[k_miasto]]</f>
        <v>32412</v>
      </c>
      <c r="I2620">
        <f>Table1[[#This Row],[m_wies]]+Table1[[#This Row],[k_wies]]</f>
        <v>14868</v>
      </c>
      <c r="J2620" s="1">
        <f>Table1[[#This Row],[m_miasto]]*Table1[[#This Row],[wiek]]</f>
        <v>766785</v>
      </c>
      <c r="K2620" s="1">
        <f>Table1[[#This Row],[m_miasto]]+Table1[[#This Row],[m_wies]]-Table1[[#This Row],[k_miasto]]-Table1[[#This Row],[k_wies]]</f>
        <v>-23810</v>
      </c>
      <c r="L2620" s="1" cm="1">
        <f t="array" ref="L2620">_xlfn.IFS(A2619&lt;&gt;Table1[[#This Row],[rok]],0,AND(L2619=0, Table1[[#This Row],[Column1]]&lt;0),Table1[[#This Row],[wiek]]*Table1[[#This Row],[rok]],L2619&lt;&gt;0,L2619,L2619=0,L2619)</f>
        <v>112090</v>
      </c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x14ac:dyDescent="0.3">
      <c r="A2621">
        <v>2038</v>
      </c>
      <c r="B2621">
        <v>94</v>
      </c>
      <c r="C2621">
        <v>6390</v>
      </c>
      <c r="D2621">
        <v>20024</v>
      </c>
      <c r="E2621">
        <v>2663</v>
      </c>
      <c r="F2621">
        <v>9431</v>
      </c>
      <c r="G2621">
        <f>Table1[[#This Row],[m_miasto]]+Table1[[#This Row],[k_miasto]]+Table1[[#This Row],[m_wies]]+Table1[[#This Row],[k_wies]]</f>
        <v>38508</v>
      </c>
      <c r="H2621">
        <f>Table1[[#This Row],[m_miasto]]+Table1[[#This Row],[k_miasto]]</f>
        <v>26414</v>
      </c>
      <c r="I2621">
        <f>Table1[[#This Row],[m_wies]]+Table1[[#This Row],[k_wies]]</f>
        <v>12094</v>
      </c>
      <c r="J2621" s="1">
        <f>Table1[[#This Row],[m_miasto]]*Table1[[#This Row],[wiek]]</f>
        <v>600660</v>
      </c>
      <c r="K2621" s="1">
        <f>Table1[[#This Row],[m_miasto]]+Table1[[#This Row],[m_wies]]-Table1[[#This Row],[k_miasto]]-Table1[[#This Row],[k_wies]]</f>
        <v>-20402</v>
      </c>
      <c r="L2621" s="1" cm="1">
        <f t="array" ref="L2621">_xlfn.IFS(A2620&lt;&gt;Table1[[#This Row],[rok]],0,AND(L2620=0, Table1[[#This Row],[Column1]]&lt;0),Table1[[#This Row],[wiek]]*Table1[[#This Row],[rok]],L2620&lt;&gt;0,L2620,L2620=0,L2620)</f>
        <v>112090</v>
      </c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x14ac:dyDescent="0.3">
      <c r="A2622">
        <v>2038</v>
      </c>
      <c r="B2622">
        <v>95</v>
      </c>
      <c r="C2622">
        <v>4799</v>
      </c>
      <c r="D2622">
        <v>15841</v>
      </c>
      <c r="E2622">
        <v>1941</v>
      </c>
      <c r="F2622">
        <v>7484</v>
      </c>
      <c r="G2622">
        <f>Table1[[#This Row],[m_miasto]]+Table1[[#This Row],[k_miasto]]+Table1[[#This Row],[m_wies]]+Table1[[#This Row],[k_wies]]</f>
        <v>30065</v>
      </c>
      <c r="H2622">
        <f>Table1[[#This Row],[m_miasto]]+Table1[[#This Row],[k_miasto]]</f>
        <v>20640</v>
      </c>
      <c r="I2622">
        <f>Table1[[#This Row],[m_wies]]+Table1[[#This Row],[k_wies]]</f>
        <v>9425</v>
      </c>
      <c r="J2622" s="1">
        <f>Table1[[#This Row],[m_miasto]]*Table1[[#This Row],[wiek]]</f>
        <v>455905</v>
      </c>
      <c r="K2622" s="1">
        <f>Table1[[#This Row],[m_miasto]]+Table1[[#This Row],[m_wies]]-Table1[[#This Row],[k_miasto]]-Table1[[#This Row],[k_wies]]</f>
        <v>-16585</v>
      </c>
      <c r="L2622" s="1" cm="1">
        <f t="array" ref="L2622">_xlfn.IFS(A2621&lt;&gt;Table1[[#This Row],[rok]],0,AND(L2621=0, Table1[[#This Row],[Column1]]&lt;0),Table1[[#This Row],[wiek]]*Table1[[#This Row],[rok]],L2621&lt;&gt;0,L2621,L2621=0,L2621)</f>
        <v>112090</v>
      </c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x14ac:dyDescent="0.3">
      <c r="A2623">
        <v>2038</v>
      </c>
      <c r="B2623">
        <v>96</v>
      </c>
      <c r="C2623">
        <v>3507</v>
      </c>
      <c r="D2623">
        <v>12482</v>
      </c>
      <c r="E2623">
        <v>1397</v>
      </c>
      <c r="F2623">
        <v>5873</v>
      </c>
      <c r="G2623">
        <f>Table1[[#This Row],[m_miasto]]+Table1[[#This Row],[k_miasto]]+Table1[[#This Row],[m_wies]]+Table1[[#This Row],[k_wies]]</f>
        <v>23259</v>
      </c>
      <c r="H2623">
        <f>Table1[[#This Row],[m_miasto]]+Table1[[#This Row],[k_miasto]]</f>
        <v>15989</v>
      </c>
      <c r="I2623">
        <f>Table1[[#This Row],[m_wies]]+Table1[[#This Row],[k_wies]]</f>
        <v>7270</v>
      </c>
      <c r="J2623" s="1">
        <f>Table1[[#This Row],[m_miasto]]*Table1[[#This Row],[wiek]]</f>
        <v>336672</v>
      </c>
      <c r="K2623" s="1">
        <f>Table1[[#This Row],[m_miasto]]+Table1[[#This Row],[m_wies]]-Table1[[#This Row],[k_miasto]]-Table1[[#This Row],[k_wies]]</f>
        <v>-13451</v>
      </c>
      <c r="L2623" s="1" cm="1">
        <f t="array" ref="L2623">_xlfn.IFS(A2622&lt;&gt;Table1[[#This Row],[rok]],0,AND(L2622=0, Table1[[#This Row],[Column1]]&lt;0),Table1[[#This Row],[wiek]]*Table1[[#This Row],[rok]],L2622&lt;&gt;0,L2622,L2622=0,L2622)</f>
        <v>112090</v>
      </c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x14ac:dyDescent="0.3">
      <c r="A2624">
        <v>2038</v>
      </c>
      <c r="B2624">
        <v>97</v>
      </c>
      <c r="C2624">
        <v>2693</v>
      </c>
      <c r="D2624">
        <v>10404</v>
      </c>
      <c r="E2624">
        <v>1109</v>
      </c>
      <c r="F2624">
        <v>4914</v>
      </c>
      <c r="G2624">
        <f>Table1[[#This Row],[m_miasto]]+Table1[[#This Row],[k_miasto]]+Table1[[#This Row],[m_wies]]+Table1[[#This Row],[k_wies]]</f>
        <v>19120</v>
      </c>
      <c r="H2624">
        <f>Table1[[#This Row],[m_miasto]]+Table1[[#This Row],[k_miasto]]</f>
        <v>13097</v>
      </c>
      <c r="I2624">
        <f>Table1[[#This Row],[m_wies]]+Table1[[#This Row],[k_wies]]</f>
        <v>6023</v>
      </c>
      <c r="J2624" s="1">
        <f>Table1[[#This Row],[m_miasto]]*Table1[[#This Row],[wiek]]</f>
        <v>261221</v>
      </c>
      <c r="K2624" s="1">
        <f>Table1[[#This Row],[m_miasto]]+Table1[[#This Row],[m_wies]]-Table1[[#This Row],[k_miasto]]-Table1[[#This Row],[k_wies]]</f>
        <v>-11516</v>
      </c>
      <c r="L2624" s="1" cm="1">
        <f t="array" ref="L2624">_xlfn.IFS(A2623&lt;&gt;Table1[[#This Row],[rok]],0,AND(L2623=0, Table1[[#This Row],[Column1]]&lt;0),Table1[[#This Row],[wiek]]*Table1[[#This Row],[rok]],L2623&lt;&gt;0,L2623,L2623=0,L2623)</f>
        <v>112090</v>
      </c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x14ac:dyDescent="0.3">
      <c r="A2625">
        <v>2038</v>
      </c>
      <c r="B2625">
        <v>98</v>
      </c>
      <c r="C2625">
        <v>1974</v>
      </c>
      <c r="D2625">
        <v>8234</v>
      </c>
      <c r="E2625">
        <v>813</v>
      </c>
      <c r="F2625">
        <v>3997</v>
      </c>
      <c r="G2625">
        <f>Table1[[#This Row],[m_miasto]]+Table1[[#This Row],[k_miasto]]+Table1[[#This Row],[m_wies]]+Table1[[#This Row],[k_wies]]</f>
        <v>15018</v>
      </c>
      <c r="H2625">
        <f>Table1[[#This Row],[m_miasto]]+Table1[[#This Row],[k_miasto]]</f>
        <v>10208</v>
      </c>
      <c r="I2625">
        <f>Table1[[#This Row],[m_wies]]+Table1[[#This Row],[k_wies]]</f>
        <v>4810</v>
      </c>
      <c r="J2625" s="1">
        <f>Table1[[#This Row],[m_miasto]]*Table1[[#This Row],[wiek]]</f>
        <v>193452</v>
      </c>
      <c r="K2625" s="1">
        <f>Table1[[#This Row],[m_miasto]]+Table1[[#This Row],[m_wies]]-Table1[[#This Row],[k_miasto]]-Table1[[#This Row],[k_wies]]</f>
        <v>-9444</v>
      </c>
      <c r="L2625" s="1" cm="1">
        <f t="array" ref="L2625">_xlfn.IFS(A2624&lt;&gt;Table1[[#This Row],[rok]],0,AND(L2624=0, Table1[[#This Row],[Column1]]&lt;0),Table1[[#This Row],[wiek]]*Table1[[#This Row],[rok]],L2624&lt;&gt;0,L2624,L2624=0,L2624)</f>
        <v>112090</v>
      </c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x14ac:dyDescent="0.3">
      <c r="A2626">
        <v>2038</v>
      </c>
      <c r="B2626">
        <v>99</v>
      </c>
      <c r="C2626">
        <v>1359</v>
      </c>
      <c r="D2626">
        <v>6115</v>
      </c>
      <c r="E2626">
        <v>549</v>
      </c>
      <c r="F2626">
        <v>2969</v>
      </c>
      <c r="G2626">
        <f>Table1[[#This Row],[m_miasto]]+Table1[[#This Row],[k_miasto]]+Table1[[#This Row],[m_wies]]+Table1[[#This Row],[k_wies]]</f>
        <v>10992</v>
      </c>
      <c r="H2626">
        <f>Table1[[#This Row],[m_miasto]]+Table1[[#This Row],[k_miasto]]</f>
        <v>7474</v>
      </c>
      <c r="I2626">
        <f>Table1[[#This Row],[m_wies]]+Table1[[#This Row],[k_wies]]</f>
        <v>3518</v>
      </c>
      <c r="J2626" s="1">
        <f>Table1[[#This Row],[m_miasto]]*Table1[[#This Row],[wiek]]</f>
        <v>134541</v>
      </c>
      <c r="K2626" s="1">
        <f>Table1[[#This Row],[m_miasto]]+Table1[[#This Row],[m_wies]]-Table1[[#This Row],[k_miasto]]-Table1[[#This Row],[k_wies]]</f>
        <v>-7176</v>
      </c>
      <c r="L2626" s="1" cm="1">
        <f t="array" ref="L2626">_xlfn.IFS(A2625&lt;&gt;Table1[[#This Row],[rok]],0,AND(L2625=0, Table1[[#This Row],[Column1]]&lt;0),Table1[[#This Row],[wiek]]*Table1[[#This Row],[rok]],L2625&lt;&gt;0,L2625,L2625=0,L2625)</f>
        <v>112090</v>
      </c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x14ac:dyDescent="0.3">
      <c r="A2627">
        <v>2038</v>
      </c>
      <c r="B2627">
        <v>100</v>
      </c>
      <c r="C2627">
        <v>2512</v>
      </c>
      <c r="D2627">
        <v>13874</v>
      </c>
      <c r="E2627">
        <v>976</v>
      </c>
      <c r="F2627">
        <v>6786</v>
      </c>
      <c r="G2627">
        <f>Table1[[#This Row],[m_miasto]]+Table1[[#This Row],[k_miasto]]+Table1[[#This Row],[m_wies]]+Table1[[#This Row],[k_wies]]</f>
        <v>24148</v>
      </c>
      <c r="H2627">
        <f>Table1[[#This Row],[m_miasto]]+Table1[[#This Row],[k_miasto]]</f>
        <v>16386</v>
      </c>
      <c r="I2627">
        <f>Table1[[#This Row],[m_wies]]+Table1[[#This Row],[k_wies]]</f>
        <v>7762</v>
      </c>
      <c r="J2627" s="1">
        <f>Table1[[#This Row],[m_miasto]]*Table1[[#This Row],[wiek]]</f>
        <v>251200</v>
      </c>
      <c r="K2627" s="1">
        <f>Table1[[#This Row],[m_miasto]]+Table1[[#This Row],[m_wies]]-Table1[[#This Row],[k_miasto]]-Table1[[#This Row],[k_wies]]</f>
        <v>-17172</v>
      </c>
      <c r="L2627" s="1" cm="1">
        <f t="array" ref="L2627">_xlfn.IFS(A2626&lt;&gt;Table1[[#This Row],[rok]],0,AND(L2626=0, Table1[[#This Row],[Column1]]&lt;0),Table1[[#This Row],[wiek]]*Table1[[#This Row],[rok]],L2626&lt;&gt;0,L2626,L2626=0,L2626)</f>
        <v>112090</v>
      </c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x14ac:dyDescent="0.3">
      <c r="A2628">
        <v>2039</v>
      </c>
      <c r="B2628">
        <v>0</v>
      </c>
      <c r="C2628">
        <v>77227</v>
      </c>
      <c r="D2628">
        <v>72813</v>
      </c>
      <c r="E2628">
        <v>64345</v>
      </c>
      <c r="F2628">
        <v>60622</v>
      </c>
      <c r="G2628">
        <f>Table1[[#This Row],[m_miasto]]+Table1[[#This Row],[k_miasto]]+Table1[[#This Row],[m_wies]]+Table1[[#This Row],[k_wies]]</f>
        <v>275007</v>
      </c>
      <c r="H2628">
        <f>Table1[[#This Row],[m_miasto]]+Table1[[#This Row],[k_miasto]]</f>
        <v>150040</v>
      </c>
      <c r="I2628">
        <f>Table1[[#This Row],[m_wies]]+Table1[[#This Row],[k_wies]]</f>
        <v>124967</v>
      </c>
      <c r="J2628" s="1">
        <f>Table1[[#This Row],[m_miasto]]*Table1[[#This Row],[wiek]]</f>
        <v>0</v>
      </c>
      <c r="K2628" s="1">
        <f>Table1[[#This Row],[m_miasto]]+Table1[[#This Row],[m_wies]]-Table1[[#This Row],[k_miasto]]-Table1[[#This Row],[k_wies]]</f>
        <v>8137</v>
      </c>
      <c r="L2628" s="1" cm="1">
        <f t="array" ref="L2628">_xlfn.IFS(A2627&lt;&gt;Table1[[#This Row],[rok]],0,AND(L2627=0, Table1[[#This Row],[Column1]]&lt;0),Table1[[#This Row],[wiek]]*Table1[[#This Row],[rok]],L2627&lt;&gt;0,L2627,L2627=0,L2627)</f>
        <v>0</v>
      </c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x14ac:dyDescent="0.3">
      <c r="A2629">
        <v>2039</v>
      </c>
      <c r="B2629">
        <v>1</v>
      </c>
      <c r="C2629">
        <v>77602</v>
      </c>
      <c r="D2629">
        <v>73219</v>
      </c>
      <c r="E2629">
        <v>64819</v>
      </c>
      <c r="F2629">
        <v>61055</v>
      </c>
      <c r="G2629">
        <f>Table1[[#This Row],[m_miasto]]+Table1[[#This Row],[k_miasto]]+Table1[[#This Row],[m_wies]]+Table1[[#This Row],[k_wies]]</f>
        <v>276695</v>
      </c>
      <c r="H2629">
        <f>Table1[[#This Row],[m_miasto]]+Table1[[#This Row],[k_miasto]]</f>
        <v>150821</v>
      </c>
      <c r="I2629">
        <f>Table1[[#This Row],[m_wies]]+Table1[[#This Row],[k_wies]]</f>
        <v>125874</v>
      </c>
      <c r="J2629" s="1">
        <f>Table1[[#This Row],[m_miasto]]*Table1[[#This Row],[wiek]]</f>
        <v>77602</v>
      </c>
      <c r="K2629" s="1">
        <f>Table1[[#This Row],[m_miasto]]+Table1[[#This Row],[m_wies]]-Table1[[#This Row],[k_miasto]]-Table1[[#This Row],[k_wies]]</f>
        <v>8147</v>
      </c>
      <c r="L2629" s="1" cm="1">
        <f t="array" ref="L2629">_xlfn.IFS(A2628&lt;&gt;Table1[[#This Row],[rok]],0,AND(L2628=0, Table1[[#This Row],[Column1]]&lt;0),Table1[[#This Row],[wiek]]*Table1[[#This Row],[rok]],L2628&lt;&gt;0,L2628,L2628=0,L2628)</f>
        <v>0</v>
      </c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x14ac:dyDescent="0.3">
      <c r="A2630">
        <v>2039</v>
      </c>
      <c r="B2630">
        <v>2</v>
      </c>
      <c r="C2630">
        <v>77768</v>
      </c>
      <c r="D2630">
        <v>73421</v>
      </c>
      <c r="E2630">
        <v>65314</v>
      </c>
      <c r="F2630">
        <v>61498</v>
      </c>
      <c r="G2630">
        <f>Table1[[#This Row],[m_miasto]]+Table1[[#This Row],[k_miasto]]+Table1[[#This Row],[m_wies]]+Table1[[#This Row],[k_wies]]</f>
        <v>278001</v>
      </c>
      <c r="H2630">
        <f>Table1[[#This Row],[m_miasto]]+Table1[[#This Row],[k_miasto]]</f>
        <v>151189</v>
      </c>
      <c r="I2630">
        <f>Table1[[#This Row],[m_wies]]+Table1[[#This Row],[k_wies]]</f>
        <v>126812</v>
      </c>
      <c r="J2630" s="1">
        <f>Table1[[#This Row],[m_miasto]]*Table1[[#This Row],[wiek]]</f>
        <v>155536</v>
      </c>
      <c r="K2630" s="1">
        <f>Table1[[#This Row],[m_miasto]]+Table1[[#This Row],[m_wies]]-Table1[[#This Row],[k_miasto]]-Table1[[#This Row],[k_wies]]</f>
        <v>8163</v>
      </c>
      <c r="L2630" s="1" cm="1">
        <f t="array" ref="L2630">_xlfn.IFS(A2629&lt;&gt;Table1[[#This Row],[rok]],0,AND(L2629=0, Table1[[#This Row],[Column1]]&lt;0),Table1[[#This Row],[wiek]]*Table1[[#This Row],[rok]],L2629&lt;&gt;0,L2629,L2629=0,L2629)</f>
        <v>0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x14ac:dyDescent="0.3">
      <c r="A2631">
        <v>2039</v>
      </c>
      <c r="B2631">
        <v>3</v>
      </c>
      <c r="C2631">
        <v>77827</v>
      </c>
      <c r="D2631">
        <v>73516</v>
      </c>
      <c r="E2631">
        <v>65847</v>
      </c>
      <c r="F2631">
        <v>61975</v>
      </c>
      <c r="G2631">
        <f>Table1[[#This Row],[m_miasto]]+Table1[[#This Row],[k_miasto]]+Table1[[#This Row],[m_wies]]+Table1[[#This Row],[k_wies]]</f>
        <v>279165</v>
      </c>
      <c r="H2631">
        <f>Table1[[#This Row],[m_miasto]]+Table1[[#This Row],[k_miasto]]</f>
        <v>151343</v>
      </c>
      <c r="I2631">
        <f>Table1[[#This Row],[m_wies]]+Table1[[#This Row],[k_wies]]</f>
        <v>127822</v>
      </c>
      <c r="J2631" s="1">
        <f>Table1[[#This Row],[m_miasto]]*Table1[[#This Row],[wiek]]</f>
        <v>233481</v>
      </c>
      <c r="K2631" s="1">
        <f>Table1[[#This Row],[m_miasto]]+Table1[[#This Row],[m_wies]]-Table1[[#This Row],[k_miasto]]-Table1[[#This Row],[k_wies]]</f>
        <v>8183</v>
      </c>
      <c r="L2631" s="1" cm="1">
        <f t="array" ref="L2631">_xlfn.IFS(A2630&lt;&gt;Table1[[#This Row],[rok]],0,AND(L2630=0, Table1[[#This Row],[Column1]]&lt;0),Table1[[#This Row],[wiek]]*Table1[[#This Row],[rok]],L2630&lt;&gt;0,L2630,L2630=0,L2630)</f>
        <v>0</v>
      </c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x14ac:dyDescent="0.3">
      <c r="A2632">
        <v>2039</v>
      </c>
      <c r="B2632">
        <v>4</v>
      </c>
      <c r="C2632">
        <v>77850</v>
      </c>
      <c r="D2632">
        <v>73564</v>
      </c>
      <c r="E2632">
        <v>66422</v>
      </c>
      <c r="F2632">
        <v>62487</v>
      </c>
      <c r="G2632">
        <f>Table1[[#This Row],[m_miasto]]+Table1[[#This Row],[k_miasto]]+Table1[[#This Row],[m_wies]]+Table1[[#This Row],[k_wies]]</f>
        <v>280323</v>
      </c>
      <c r="H2632">
        <f>Table1[[#This Row],[m_miasto]]+Table1[[#This Row],[k_miasto]]</f>
        <v>151414</v>
      </c>
      <c r="I2632">
        <f>Table1[[#This Row],[m_wies]]+Table1[[#This Row],[k_wies]]</f>
        <v>128909</v>
      </c>
      <c r="J2632" s="1">
        <f>Table1[[#This Row],[m_miasto]]*Table1[[#This Row],[wiek]]</f>
        <v>311400</v>
      </c>
      <c r="K2632" s="1">
        <f>Table1[[#This Row],[m_miasto]]+Table1[[#This Row],[m_wies]]-Table1[[#This Row],[k_miasto]]-Table1[[#This Row],[k_wies]]</f>
        <v>8221</v>
      </c>
      <c r="L2632" s="1" cm="1">
        <f t="array" ref="L2632">_xlfn.IFS(A2631&lt;&gt;Table1[[#This Row],[rok]],0,AND(L2631=0, Table1[[#This Row],[Column1]]&lt;0),Table1[[#This Row],[wiek]]*Table1[[#This Row],[rok]],L2631&lt;&gt;0,L2631,L2631=0,L2631)</f>
        <v>0</v>
      </c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x14ac:dyDescent="0.3">
      <c r="A2633">
        <v>2039</v>
      </c>
      <c r="B2633">
        <v>5</v>
      </c>
      <c r="C2633">
        <v>77886</v>
      </c>
      <c r="D2633">
        <v>73626</v>
      </c>
      <c r="E2633">
        <v>67047</v>
      </c>
      <c r="F2633">
        <v>63048</v>
      </c>
      <c r="G2633">
        <f>Table1[[#This Row],[m_miasto]]+Table1[[#This Row],[k_miasto]]+Table1[[#This Row],[m_wies]]+Table1[[#This Row],[k_wies]]</f>
        <v>281607</v>
      </c>
      <c r="H2633">
        <f>Table1[[#This Row],[m_miasto]]+Table1[[#This Row],[k_miasto]]</f>
        <v>151512</v>
      </c>
      <c r="I2633">
        <f>Table1[[#This Row],[m_wies]]+Table1[[#This Row],[k_wies]]</f>
        <v>130095</v>
      </c>
      <c r="J2633" s="1">
        <f>Table1[[#This Row],[m_miasto]]*Table1[[#This Row],[wiek]]</f>
        <v>389430</v>
      </c>
      <c r="K2633" s="1">
        <f>Table1[[#This Row],[m_miasto]]+Table1[[#This Row],[m_wies]]-Table1[[#This Row],[k_miasto]]-Table1[[#This Row],[k_wies]]</f>
        <v>8259</v>
      </c>
      <c r="L2633" s="1" cm="1">
        <f t="array" ref="L2633">_xlfn.IFS(A2632&lt;&gt;Table1[[#This Row],[rok]],0,AND(L2632=0, Table1[[#This Row],[Column1]]&lt;0),Table1[[#This Row],[wiek]]*Table1[[#This Row],[rok]],L2632&lt;&gt;0,L2632,L2632=0,L2632)</f>
        <v>0</v>
      </c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x14ac:dyDescent="0.3">
      <c r="A2634">
        <v>2039</v>
      </c>
      <c r="B2634">
        <v>6</v>
      </c>
      <c r="C2634">
        <v>78008</v>
      </c>
      <c r="D2634">
        <v>73760</v>
      </c>
      <c r="E2634">
        <v>67732</v>
      </c>
      <c r="F2634">
        <v>63668</v>
      </c>
      <c r="G2634">
        <f>Table1[[#This Row],[m_miasto]]+Table1[[#This Row],[k_miasto]]+Table1[[#This Row],[m_wies]]+Table1[[#This Row],[k_wies]]</f>
        <v>283168</v>
      </c>
      <c r="H2634">
        <f>Table1[[#This Row],[m_miasto]]+Table1[[#This Row],[k_miasto]]</f>
        <v>151768</v>
      </c>
      <c r="I2634">
        <f>Table1[[#This Row],[m_wies]]+Table1[[#This Row],[k_wies]]</f>
        <v>131400</v>
      </c>
      <c r="J2634" s="1">
        <f>Table1[[#This Row],[m_miasto]]*Table1[[#This Row],[wiek]]</f>
        <v>468048</v>
      </c>
      <c r="K2634" s="1">
        <f>Table1[[#This Row],[m_miasto]]+Table1[[#This Row],[m_wies]]-Table1[[#This Row],[k_miasto]]-Table1[[#This Row],[k_wies]]</f>
        <v>8312</v>
      </c>
      <c r="L2634" s="1" cm="1">
        <f t="array" ref="L2634">_xlfn.IFS(A2633&lt;&gt;Table1[[#This Row],[rok]],0,AND(L2633=0, Table1[[#This Row],[Column1]]&lt;0),Table1[[#This Row],[wiek]]*Table1[[#This Row],[rok]],L2633&lt;&gt;0,L2633,L2633=0,L2633)</f>
        <v>0</v>
      </c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x14ac:dyDescent="0.3">
      <c r="A2635">
        <v>2039</v>
      </c>
      <c r="B2635">
        <v>7</v>
      </c>
      <c r="C2635">
        <v>78259</v>
      </c>
      <c r="D2635">
        <v>74012</v>
      </c>
      <c r="E2635">
        <v>68499</v>
      </c>
      <c r="F2635">
        <v>64370</v>
      </c>
      <c r="G2635">
        <f>Table1[[#This Row],[m_miasto]]+Table1[[#This Row],[k_miasto]]+Table1[[#This Row],[m_wies]]+Table1[[#This Row],[k_wies]]</f>
        <v>285140</v>
      </c>
      <c r="H2635">
        <f>Table1[[#This Row],[m_miasto]]+Table1[[#This Row],[k_miasto]]</f>
        <v>152271</v>
      </c>
      <c r="I2635">
        <f>Table1[[#This Row],[m_wies]]+Table1[[#This Row],[k_wies]]</f>
        <v>132869</v>
      </c>
      <c r="J2635" s="1">
        <f>Table1[[#This Row],[m_miasto]]*Table1[[#This Row],[wiek]]</f>
        <v>547813</v>
      </c>
      <c r="K2635" s="1">
        <f>Table1[[#This Row],[m_miasto]]+Table1[[#This Row],[m_wies]]-Table1[[#This Row],[k_miasto]]-Table1[[#This Row],[k_wies]]</f>
        <v>8376</v>
      </c>
      <c r="L2635" s="1" cm="1">
        <f t="array" ref="L2635">_xlfn.IFS(A2634&lt;&gt;Table1[[#This Row],[rok]],0,AND(L2634=0, Table1[[#This Row],[Column1]]&lt;0),Table1[[#This Row],[wiek]]*Table1[[#This Row],[rok]],L2634&lt;&gt;0,L2634,L2634=0,L2634)</f>
        <v>0</v>
      </c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x14ac:dyDescent="0.3">
      <c r="A2636">
        <v>2039</v>
      </c>
      <c r="B2636">
        <v>8</v>
      </c>
      <c r="C2636">
        <v>78676</v>
      </c>
      <c r="D2636">
        <v>74419</v>
      </c>
      <c r="E2636">
        <v>69361</v>
      </c>
      <c r="F2636">
        <v>65170</v>
      </c>
      <c r="G2636">
        <f>Table1[[#This Row],[m_miasto]]+Table1[[#This Row],[k_miasto]]+Table1[[#This Row],[m_wies]]+Table1[[#This Row],[k_wies]]</f>
        <v>287626</v>
      </c>
      <c r="H2636">
        <f>Table1[[#This Row],[m_miasto]]+Table1[[#This Row],[k_miasto]]</f>
        <v>153095</v>
      </c>
      <c r="I2636">
        <f>Table1[[#This Row],[m_wies]]+Table1[[#This Row],[k_wies]]</f>
        <v>134531</v>
      </c>
      <c r="J2636" s="1">
        <f>Table1[[#This Row],[m_miasto]]*Table1[[#This Row],[wiek]]</f>
        <v>629408</v>
      </c>
      <c r="K2636" s="1">
        <f>Table1[[#This Row],[m_miasto]]+Table1[[#This Row],[m_wies]]-Table1[[#This Row],[k_miasto]]-Table1[[#This Row],[k_wies]]</f>
        <v>8448</v>
      </c>
      <c r="L2636" s="1" cm="1">
        <f t="array" ref="L2636">_xlfn.IFS(A2635&lt;&gt;Table1[[#This Row],[rok]],0,AND(L2635=0, Table1[[#This Row],[Column1]]&lt;0),Table1[[#This Row],[wiek]]*Table1[[#This Row],[rok]],L2635&lt;&gt;0,L2635,L2635=0,L2635)</f>
        <v>0</v>
      </c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x14ac:dyDescent="0.3">
      <c r="A2637">
        <v>2039</v>
      </c>
      <c r="B2637">
        <v>9</v>
      </c>
      <c r="C2637">
        <v>79280</v>
      </c>
      <c r="D2637">
        <v>75000</v>
      </c>
      <c r="E2637">
        <v>70320</v>
      </c>
      <c r="F2637">
        <v>66064</v>
      </c>
      <c r="G2637">
        <f>Table1[[#This Row],[m_miasto]]+Table1[[#This Row],[k_miasto]]+Table1[[#This Row],[m_wies]]+Table1[[#This Row],[k_wies]]</f>
        <v>290664</v>
      </c>
      <c r="H2637">
        <f>Table1[[#This Row],[m_miasto]]+Table1[[#This Row],[k_miasto]]</f>
        <v>154280</v>
      </c>
      <c r="I2637">
        <f>Table1[[#This Row],[m_wies]]+Table1[[#This Row],[k_wies]]</f>
        <v>136384</v>
      </c>
      <c r="J2637" s="1">
        <f>Table1[[#This Row],[m_miasto]]*Table1[[#This Row],[wiek]]</f>
        <v>713520</v>
      </c>
      <c r="K2637" s="1">
        <f>Table1[[#This Row],[m_miasto]]+Table1[[#This Row],[m_wies]]-Table1[[#This Row],[k_miasto]]-Table1[[#This Row],[k_wies]]</f>
        <v>8536</v>
      </c>
      <c r="L2637" s="1" cm="1">
        <f t="array" ref="L2637">_xlfn.IFS(A2636&lt;&gt;Table1[[#This Row],[rok]],0,AND(L2636=0, Table1[[#This Row],[Column1]]&lt;0),Table1[[#This Row],[wiek]]*Table1[[#This Row],[rok]],L2636&lt;&gt;0,L2636,L2636=0,L2636)</f>
        <v>0</v>
      </c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x14ac:dyDescent="0.3">
      <c r="A2638">
        <v>2039</v>
      </c>
      <c r="B2638">
        <v>10</v>
      </c>
      <c r="C2638">
        <v>80089</v>
      </c>
      <c r="D2638">
        <v>75774</v>
      </c>
      <c r="E2638">
        <v>71372</v>
      </c>
      <c r="F2638">
        <v>67060</v>
      </c>
      <c r="G2638">
        <f>Table1[[#This Row],[m_miasto]]+Table1[[#This Row],[k_miasto]]+Table1[[#This Row],[m_wies]]+Table1[[#This Row],[k_wies]]</f>
        <v>294295</v>
      </c>
      <c r="H2638">
        <f>Table1[[#This Row],[m_miasto]]+Table1[[#This Row],[k_miasto]]</f>
        <v>155863</v>
      </c>
      <c r="I2638">
        <f>Table1[[#This Row],[m_wies]]+Table1[[#This Row],[k_wies]]</f>
        <v>138432</v>
      </c>
      <c r="J2638" s="1">
        <f>Table1[[#This Row],[m_miasto]]*Table1[[#This Row],[wiek]]</f>
        <v>800890</v>
      </c>
      <c r="K2638" s="1">
        <f>Table1[[#This Row],[m_miasto]]+Table1[[#This Row],[m_wies]]-Table1[[#This Row],[k_miasto]]-Table1[[#This Row],[k_wies]]</f>
        <v>8627</v>
      </c>
      <c r="L2638" s="1" cm="1">
        <f t="array" ref="L2638">_xlfn.IFS(A2637&lt;&gt;Table1[[#This Row],[rok]],0,AND(L2637=0, Table1[[#This Row],[Column1]]&lt;0),Table1[[#This Row],[wiek]]*Table1[[#This Row],[rok]],L2637&lt;&gt;0,L2637,L2637=0,L2637)</f>
        <v>0</v>
      </c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x14ac:dyDescent="0.3">
      <c r="A2639">
        <v>2039</v>
      </c>
      <c r="B2639">
        <v>11</v>
      </c>
      <c r="C2639">
        <v>81101</v>
      </c>
      <c r="D2639">
        <v>76742</v>
      </c>
      <c r="E2639">
        <v>72518</v>
      </c>
      <c r="F2639">
        <v>68149</v>
      </c>
      <c r="G2639">
        <f>Table1[[#This Row],[m_miasto]]+Table1[[#This Row],[k_miasto]]+Table1[[#This Row],[m_wies]]+Table1[[#This Row],[k_wies]]</f>
        <v>298510</v>
      </c>
      <c r="H2639">
        <f>Table1[[#This Row],[m_miasto]]+Table1[[#This Row],[k_miasto]]</f>
        <v>157843</v>
      </c>
      <c r="I2639">
        <f>Table1[[#This Row],[m_wies]]+Table1[[#This Row],[k_wies]]</f>
        <v>140667</v>
      </c>
      <c r="J2639" s="1">
        <f>Table1[[#This Row],[m_miasto]]*Table1[[#This Row],[wiek]]</f>
        <v>892111</v>
      </c>
      <c r="K2639" s="1">
        <f>Table1[[#This Row],[m_miasto]]+Table1[[#This Row],[m_wies]]-Table1[[#This Row],[k_miasto]]-Table1[[#This Row],[k_wies]]</f>
        <v>8728</v>
      </c>
      <c r="L2639" s="1" cm="1">
        <f t="array" ref="L2639">_xlfn.IFS(A2638&lt;&gt;Table1[[#This Row],[rok]],0,AND(L2638=0, Table1[[#This Row],[Column1]]&lt;0),Table1[[#This Row],[wiek]]*Table1[[#This Row],[rok]],L2638&lt;&gt;0,L2638,L2638=0,L2638)</f>
        <v>0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x14ac:dyDescent="0.3">
      <c r="A2640">
        <v>2039</v>
      </c>
      <c r="B2640">
        <v>12</v>
      </c>
      <c r="C2640">
        <v>82324</v>
      </c>
      <c r="D2640">
        <v>77904</v>
      </c>
      <c r="E2640">
        <v>73756</v>
      </c>
      <c r="F2640">
        <v>69327</v>
      </c>
      <c r="G2640">
        <f>Table1[[#This Row],[m_miasto]]+Table1[[#This Row],[k_miasto]]+Table1[[#This Row],[m_wies]]+Table1[[#This Row],[k_wies]]</f>
        <v>303311</v>
      </c>
      <c r="H2640">
        <f>Table1[[#This Row],[m_miasto]]+Table1[[#This Row],[k_miasto]]</f>
        <v>160228</v>
      </c>
      <c r="I2640">
        <f>Table1[[#This Row],[m_wies]]+Table1[[#This Row],[k_wies]]</f>
        <v>143083</v>
      </c>
      <c r="J2640" s="1">
        <f>Table1[[#This Row],[m_miasto]]*Table1[[#This Row],[wiek]]</f>
        <v>987888</v>
      </c>
      <c r="K2640" s="1">
        <f>Table1[[#This Row],[m_miasto]]+Table1[[#This Row],[m_wies]]-Table1[[#This Row],[k_miasto]]-Table1[[#This Row],[k_wies]]</f>
        <v>8849</v>
      </c>
      <c r="L2640" s="1" cm="1">
        <f t="array" ref="L2640">_xlfn.IFS(A2639&lt;&gt;Table1[[#This Row],[rok]],0,AND(L2639=0, Table1[[#This Row],[Column1]]&lt;0),Table1[[#This Row],[wiek]]*Table1[[#This Row],[rok]],L2639&lt;&gt;0,L2639,L2639=0,L2639)</f>
        <v>0</v>
      </c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x14ac:dyDescent="0.3">
      <c r="A2641">
        <v>2039</v>
      </c>
      <c r="B2641">
        <v>13</v>
      </c>
      <c r="C2641">
        <v>83727</v>
      </c>
      <c r="D2641">
        <v>79246</v>
      </c>
      <c r="E2641">
        <v>75068</v>
      </c>
      <c r="F2641">
        <v>70578</v>
      </c>
      <c r="G2641">
        <f>Table1[[#This Row],[m_miasto]]+Table1[[#This Row],[k_miasto]]+Table1[[#This Row],[m_wies]]+Table1[[#This Row],[k_wies]]</f>
        <v>308619</v>
      </c>
      <c r="H2641">
        <f>Table1[[#This Row],[m_miasto]]+Table1[[#This Row],[k_miasto]]</f>
        <v>162973</v>
      </c>
      <c r="I2641">
        <f>Table1[[#This Row],[m_wies]]+Table1[[#This Row],[k_wies]]</f>
        <v>145646</v>
      </c>
      <c r="J2641" s="1">
        <f>Table1[[#This Row],[m_miasto]]*Table1[[#This Row],[wiek]]</f>
        <v>1088451</v>
      </c>
      <c r="K2641" s="1">
        <f>Table1[[#This Row],[m_miasto]]+Table1[[#This Row],[m_wies]]-Table1[[#This Row],[k_miasto]]-Table1[[#This Row],[k_wies]]</f>
        <v>8971</v>
      </c>
      <c r="L2641" s="1" cm="1">
        <f t="array" ref="L2641">_xlfn.IFS(A2640&lt;&gt;Table1[[#This Row],[rok]],0,AND(L2640=0, Table1[[#This Row],[Column1]]&lt;0),Table1[[#This Row],[wiek]]*Table1[[#This Row],[rok]],L2640&lt;&gt;0,L2640,L2640=0,L2640)</f>
        <v>0</v>
      </c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x14ac:dyDescent="0.3">
      <c r="A2642">
        <v>2039</v>
      </c>
      <c r="B2642">
        <v>14</v>
      </c>
      <c r="C2642">
        <v>85286</v>
      </c>
      <c r="D2642">
        <v>80745</v>
      </c>
      <c r="E2642">
        <v>76434</v>
      </c>
      <c r="F2642">
        <v>71884</v>
      </c>
      <c r="G2642">
        <f>Table1[[#This Row],[m_miasto]]+Table1[[#This Row],[k_miasto]]+Table1[[#This Row],[m_wies]]+Table1[[#This Row],[k_wies]]</f>
        <v>314349</v>
      </c>
      <c r="H2642">
        <f>Table1[[#This Row],[m_miasto]]+Table1[[#This Row],[k_miasto]]</f>
        <v>166031</v>
      </c>
      <c r="I2642">
        <f>Table1[[#This Row],[m_wies]]+Table1[[#This Row],[k_wies]]</f>
        <v>148318</v>
      </c>
      <c r="J2642" s="1">
        <f>Table1[[#This Row],[m_miasto]]*Table1[[#This Row],[wiek]]</f>
        <v>1194004</v>
      </c>
      <c r="K2642" s="1">
        <f>Table1[[#This Row],[m_miasto]]+Table1[[#This Row],[m_wies]]-Table1[[#This Row],[k_miasto]]-Table1[[#This Row],[k_wies]]</f>
        <v>9091</v>
      </c>
      <c r="L2642" s="1" cm="1">
        <f t="array" ref="L2642">_xlfn.IFS(A2641&lt;&gt;Table1[[#This Row],[rok]],0,AND(L2641=0, Table1[[#This Row],[Column1]]&lt;0),Table1[[#This Row],[wiek]]*Table1[[#This Row],[rok]],L2641&lt;&gt;0,L2641,L2641=0,L2641)</f>
        <v>0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x14ac:dyDescent="0.3">
      <c r="A2643">
        <v>2039</v>
      </c>
      <c r="B2643">
        <v>15</v>
      </c>
      <c r="C2643">
        <v>86944</v>
      </c>
      <c r="D2643">
        <v>82352</v>
      </c>
      <c r="E2643">
        <v>77812</v>
      </c>
      <c r="F2643">
        <v>73194</v>
      </c>
      <c r="G2643">
        <f>Table1[[#This Row],[m_miasto]]+Table1[[#This Row],[k_miasto]]+Table1[[#This Row],[m_wies]]+Table1[[#This Row],[k_wies]]</f>
        <v>320302</v>
      </c>
      <c r="H2643">
        <f>Table1[[#This Row],[m_miasto]]+Table1[[#This Row],[k_miasto]]</f>
        <v>169296</v>
      </c>
      <c r="I2643">
        <f>Table1[[#This Row],[m_wies]]+Table1[[#This Row],[k_wies]]</f>
        <v>151006</v>
      </c>
      <c r="J2643" s="1">
        <f>Table1[[#This Row],[m_miasto]]*Table1[[#This Row],[wiek]]</f>
        <v>1304160</v>
      </c>
      <c r="K2643" s="1">
        <f>Table1[[#This Row],[m_miasto]]+Table1[[#This Row],[m_wies]]-Table1[[#This Row],[k_miasto]]-Table1[[#This Row],[k_wies]]</f>
        <v>9210</v>
      </c>
      <c r="L2643" s="1" cm="1">
        <f t="array" ref="L2643">_xlfn.IFS(A2642&lt;&gt;Table1[[#This Row],[rok]],0,AND(L2642=0, Table1[[#This Row],[Column1]]&lt;0),Table1[[#This Row],[wiek]]*Table1[[#This Row],[rok]],L2642&lt;&gt;0,L2642,L2642=0,L2642)</f>
        <v>0</v>
      </c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x14ac:dyDescent="0.3">
      <c r="A2644">
        <v>2039</v>
      </c>
      <c r="B2644">
        <v>16</v>
      </c>
      <c r="C2644">
        <v>88610</v>
      </c>
      <c r="D2644">
        <v>83993</v>
      </c>
      <c r="E2644">
        <v>79158</v>
      </c>
      <c r="F2644">
        <v>74463</v>
      </c>
      <c r="G2644">
        <f>Table1[[#This Row],[m_miasto]]+Table1[[#This Row],[k_miasto]]+Table1[[#This Row],[m_wies]]+Table1[[#This Row],[k_wies]]</f>
        <v>326224</v>
      </c>
      <c r="H2644">
        <f>Table1[[#This Row],[m_miasto]]+Table1[[#This Row],[k_miasto]]</f>
        <v>172603</v>
      </c>
      <c r="I2644">
        <f>Table1[[#This Row],[m_wies]]+Table1[[#This Row],[k_wies]]</f>
        <v>153621</v>
      </c>
      <c r="J2644" s="1">
        <f>Table1[[#This Row],[m_miasto]]*Table1[[#This Row],[wiek]]</f>
        <v>1417760</v>
      </c>
      <c r="K2644" s="1">
        <f>Table1[[#This Row],[m_miasto]]+Table1[[#This Row],[m_wies]]-Table1[[#This Row],[k_miasto]]-Table1[[#This Row],[k_wies]]</f>
        <v>9312</v>
      </c>
      <c r="L2644" s="1" cm="1">
        <f t="array" ref="L2644">_xlfn.IFS(A2643&lt;&gt;Table1[[#This Row],[rok]],0,AND(L2643=0, Table1[[#This Row],[Column1]]&lt;0),Table1[[#This Row],[wiek]]*Table1[[#This Row],[rok]],L2643&lt;&gt;0,L2643,L2643=0,L2643)</f>
        <v>0</v>
      </c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x14ac:dyDescent="0.3">
      <c r="A2645">
        <v>2039</v>
      </c>
      <c r="B2645">
        <v>17</v>
      </c>
      <c r="C2645">
        <v>90182</v>
      </c>
      <c r="D2645">
        <v>85574</v>
      </c>
      <c r="E2645">
        <v>80403</v>
      </c>
      <c r="F2645">
        <v>75610</v>
      </c>
      <c r="G2645">
        <f>Table1[[#This Row],[m_miasto]]+Table1[[#This Row],[k_miasto]]+Table1[[#This Row],[m_wies]]+Table1[[#This Row],[k_wies]]</f>
        <v>331769</v>
      </c>
      <c r="H2645">
        <f>Table1[[#This Row],[m_miasto]]+Table1[[#This Row],[k_miasto]]</f>
        <v>175756</v>
      </c>
      <c r="I2645">
        <f>Table1[[#This Row],[m_wies]]+Table1[[#This Row],[k_wies]]</f>
        <v>156013</v>
      </c>
      <c r="J2645" s="1">
        <f>Table1[[#This Row],[m_miasto]]*Table1[[#This Row],[wiek]]</f>
        <v>1533094</v>
      </c>
      <c r="K2645" s="1">
        <f>Table1[[#This Row],[m_miasto]]+Table1[[#This Row],[m_wies]]-Table1[[#This Row],[k_miasto]]-Table1[[#This Row],[k_wies]]</f>
        <v>9401</v>
      </c>
      <c r="L2645" s="1" cm="1">
        <f t="array" ref="L2645">_xlfn.IFS(A2644&lt;&gt;Table1[[#This Row],[rok]],0,AND(L2644=0, Table1[[#This Row],[Column1]]&lt;0),Table1[[#This Row],[wiek]]*Table1[[#This Row],[rok]],L2644&lt;&gt;0,L2644,L2644=0,L2644)</f>
        <v>0</v>
      </c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x14ac:dyDescent="0.3">
      <c r="A2646">
        <v>2039</v>
      </c>
      <c r="B2646">
        <v>18</v>
      </c>
      <c r="C2646">
        <v>91629</v>
      </c>
      <c r="D2646">
        <v>87068</v>
      </c>
      <c r="E2646">
        <v>81463</v>
      </c>
      <c r="F2646">
        <v>76560</v>
      </c>
      <c r="G2646">
        <f>Table1[[#This Row],[m_miasto]]+Table1[[#This Row],[k_miasto]]+Table1[[#This Row],[m_wies]]+Table1[[#This Row],[k_wies]]</f>
        <v>336720</v>
      </c>
      <c r="H2646">
        <f>Table1[[#This Row],[m_miasto]]+Table1[[#This Row],[k_miasto]]</f>
        <v>178697</v>
      </c>
      <c r="I2646">
        <f>Table1[[#This Row],[m_wies]]+Table1[[#This Row],[k_wies]]</f>
        <v>158023</v>
      </c>
      <c r="J2646" s="1">
        <f>Table1[[#This Row],[m_miasto]]*Table1[[#This Row],[wiek]]</f>
        <v>1649322</v>
      </c>
      <c r="K2646" s="1">
        <f>Table1[[#This Row],[m_miasto]]+Table1[[#This Row],[m_wies]]-Table1[[#This Row],[k_miasto]]-Table1[[#This Row],[k_wies]]</f>
        <v>9464</v>
      </c>
      <c r="L2646" s="1" cm="1">
        <f t="array" ref="L2646">_xlfn.IFS(A2645&lt;&gt;Table1[[#This Row],[rok]],0,AND(L2645=0, Table1[[#This Row],[Column1]]&lt;0),Table1[[#This Row],[wiek]]*Table1[[#This Row],[rok]],L2645&lt;&gt;0,L2645,L2645=0,L2645)</f>
        <v>0</v>
      </c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x14ac:dyDescent="0.3">
      <c r="A2647">
        <v>2039</v>
      </c>
      <c r="B2647">
        <v>19</v>
      </c>
      <c r="C2647">
        <v>92896</v>
      </c>
      <c r="D2647">
        <v>88430</v>
      </c>
      <c r="E2647">
        <v>82248</v>
      </c>
      <c r="F2647">
        <v>77223</v>
      </c>
      <c r="G2647">
        <f>Table1[[#This Row],[m_miasto]]+Table1[[#This Row],[k_miasto]]+Table1[[#This Row],[m_wies]]+Table1[[#This Row],[k_wies]]</f>
        <v>340797</v>
      </c>
      <c r="H2647">
        <f>Table1[[#This Row],[m_miasto]]+Table1[[#This Row],[k_miasto]]</f>
        <v>181326</v>
      </c>
      <c r="I2647">
        <f>Table1[[#This Row],[m_wies]]+Table1[[#This Row],[k_wies]]</f>
        <v>159471</v>
      </c>
      <c r="J2647" s="1">
        <f>Table1[[#This Row],[m_miasto]]*Table1[[#This Row],[wiek]]</f>
        <v>1765024</v>
      </c>
      <c r="K2647" s="1">
        <f>Table1[[#This Row],[m_miasto]]+Table1[[#This Row],[m_wies]]-Table1[[#This Row],[k_miasto]]-Table1[[#This Row],[k_wies]]</f>
        <v>9491</v>
      </c>
      <c r="L2647" s="1" cm="1">
        <f t="array" ref="L2647">_xlfn.IFS(A2646&lt;&gt;Table1[[#This Row],[rok]],0,AND(L2646=0, Table1[[#This Row],[Column1]]&lt;0),Table1[[#This Row],[wiek]]*Table1[[#This Row],[rok]],L2646&lt;&gt;0,L2646,L2646=0,L2646)</f>
        <v>0</v>
      </c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x14ac:dyDescent="0.3">
      <c r="A2648">
        <v>2039</v>
      </c>
      <c r="B2648">
        <v>20</v>
      </c>
      <c r="C2648">
        <v>93902</v>
      </c>
      <c r="D2648">
        <v>89561</v>
      </c>
      <c r="E2648">
        <v>82727</v>
      </c>
      <c r="F2648">
        <v>77564</v>
      </c>
      <c r="G2648">
        <f>Table1[[#This Row],[m_miasto]]+Table1[[#This Row],[k_miasto]]+Table1[[#This Row],[m_wies]]+Table1[[#This Row],[k_wies]]</f>
        <v>343754</v>
      </c>
      <c r="H2648">
        <f>Table1[[#This Row],[m_miasto]]+Table1[[#This Row],[k_miasto]]</f>
        <v>183463</v>
      </c>
      <c r="I2648">
        <f>Table1[[#This Row],[m_wies]]+Table1[[#This Row],[k_wies]]</f>
        <v>160291</v>
      </c>
      <c r="J2648" s="1">
        <f>Table1[[#This Row],[m_miasto]]*Table1[[#This Row],[wiek]]</f>
        <v>1878040</v>
      </c>
      <c r="K2648" s="1">
        <f>Table1[[#This Row],[m_miasto]]+Table1[[#This Row],[m_wies]]-Table1[[#This Row],[k_miasto]]-Table1[[#This Row],[k_wies]]</f>
        <v>9504</v>
      </c>
      <c r="L2648" s="1" cm="1">
        <f t="array" ref="L2648">_xlfn.IFS(A2647&lt;&gt;Table1[[#This Row],[rok]],0,AND(L2647=0, Table1[[#This Row],[Column1]]&lt;0),Table1[[#This Row],[wiek]]*Table1[[#This Row],[rok]],L2647&lt;&gt;0,L2647,L2647=0,L2647)</f>
        <v>0</v>
      </c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x14ac:dyDescent="0.3">
      <c r="A2649">
        <v>2039</v>
      </c>
      <c r="B2649">
        <v>21</v>
      </c>
      <c r="C2649">
        <v>94657</v>
      </c>
      <c r="D2649">
        <v>90467</v>
      </c>
      <c r="E2649">
        <v>82945</v>
      </c>
      <c r="F2649">
        <v>77630</v>
      </c>
      <c r="G2649">
        <f>Table1[[#This Row],[m_miasto]]+Table1[[#This Row],[k_miasto]]+Table1[[#This Row],[m_wies]]+Table1[[#This Row],[k_wies]]</f>
        <v>345699</v>
      </c>
      <c r="H2649">
        <f>Table1[[#This Row],[m_miasto]]+Table1[[#This Row],[k_miasto]]</f>
        <v>185124</v>
      </c>
      <c r="I2649">
        <f>Table1[[#This Row],[m_wies]]+Table1[[#This Row],[k_wies]]</f>
        <v>160575</v>
      </c>
      <c r="J2649" s="1">
        <f>Table1[[#This Row],[m_miasto]]*Table1[[#This Row],[wiek]]</f>
        <v>1987797</v>
      </c>
      <c r="K2649" s="1">
        <f>Table1[[#This Row],[m_miasto]]+Table1[[#This Row],[m_wies]]-Table1[[#This Row],[k_miasto]]-Table1[[#This Row],[k_wies]]</f>
        <v>9505</v>
      </c>
      <c r="L2649" s="1" cm="1">
        <f t="array" ref="L2649">_xlfn.IFS(A2648&lt;&gt;Table1[[#This Row],[rok]],0,AND(L2648=0, Table1[[#This Row],[Column1]]&lt;0),Table1[[#This Row],[wiek]]*Table1[[#This Row],[rok]],L2648&lt;&gt;0,L2648,L2648=0,L2648)</f>
        <v>0</v>
      </c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x14ac:dyDescent="0.3">
      <c r="A2650">
        <v>2039</v>
      </c>
      <c r="B2650">
        <v>22</v>
      </c>
      <c r="C2650">
        <v>94867</v>
      </c>
      <c r="D2650">
        <v>90855</v>
      </c>
      <c r="E2650">
        <v>83057</v>
      </c>
      <c r="F2650">
        <v>77548</v>
      </c>
      <c r="G2650">
        <f>Table1[[#This Row],[m_miasto]]+Table1[[#This Row],[k_miasto]]+Table1[[#This Row],[m_wies]]+Table1[[#This Row],[k_wies]]</f>
        <v>346327</v>
      </c>
      <c r="H2650">
        <f>Table1[[#This Row],[m_miasto]]+Table1[[#This Row],[k_miasto]]</f>
        <v>185722</v>
      </c>
      <c r="I2650">
        <f>Table1[[#This Row],[m_wies]]+Table1[[#This Row],[k_wies]]</f>
        <v>160605</v>
      </c>
      <c r="J2650" s="1">
        <f>Table1[[#This Row],[m_miasto]]*Table1[[#This Row],[wiek]]</f>
        <v>2087074</v>
      </c>
      <c r="K2650" s="1">
        <f>Table1[[#This Row],[m_miasto]]+Table1[[#This Row],[m_wies]]-Table1[[#This Row],[k_miasto]]-Table1[[#This Row],[k_wies]]</f>
        <v>9521</v>
      </c>
      <c r="L2650" s="1" cm="1">
        <f t="array" ref="L2650">_xlfn.IFS(A2649&lt;&gt;Table1[[#This Row],[rok]],0,AND(L2649=0, Table1[[#This Row],[Column1]]&lt;0),Table1[[#This Row],[wiek]]*Table1[[#This Row],[rok]],L2649&lt;&gt;0,L2649,L2649=0,L2649)</f>
        <v>0</v>
      </c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x14ac:dyDescent="0.3">
      <c r="A2651">
        <v>2039</v>
      </c>
      <c r="B2651">
        <v>23</v>
      </c>
      <c r="C2651">
        <v>95848</v>
      </c>
      <c r="D2651">
        <v>91981</v>
      </c>
      <c r="E2651">
        <v>83420</v>
      </c>
      <c r="F2651">
        <v>77649</v>
      </c>
      <c r="G2651">
        <f>Table1[[#This Row],[m_miasto]]+Table1[[#This Row],[k_miasto]]+Table1[[#This Row],[m_wies]]+Table1[[#This Row],[k_wies]]</f>
        <v>348898</v>
      </c>
      <c r="H2651">
        <f>Table1[[#This Row],[m_miasto]]+Table1[[#This Row],[k_miasto]]</f>
        <v>187829</v>
      </c>
      <c r="I2651">
        <f>Table1[[#This Row],[m_wies]]+Table1[[#This Row],[k_wies]]</f>
        <v>161069</v>
      </c>
      <c r="J2651" s="1">
        <f>Table1[[#This Row],[m_miasto]]*Table1[[#This Row],[wiek]]</f>
        <v>2204504</v>
      </c>
      <c r="K2651" s="1">
        <f>Table1[[#This Row],[m_miasto]]+Table1[[#This Row],[m_wies]]-Table1[[#This Row],[k_miasto]]-Table1[[#This Row],[k_wies]]</f>
        <v>9638</v>
      </c>
      <c r="L2651" s="1" cm="1">
        <f t="array" ref="L2651">_xlfn.IFS(A2650&lt;&gt;Table1[[#This Row],[rok]],0,AND(L2650=0, Table1[[#This Row],[Column1]]&lt;0),Table1[[#This Row],[wiek]]*Table1[[#This Row],[rok]],L2650&lt;&gt;0,L2650,L2650=0,L2650)</f>
        <v>0</v>
      </c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x14ac:dyDescent="0.3">
      <c r="A2652">
        <v>2039</v>
      </c>
      <c r="B2652">
        <v>24</v>
      </c>
      <c r="C2652">
        <v>97676</v>
      </c>
      <c r="D2652">
        <v>93917</v>
      </c>
      <c r="E2652">
        <v>84117</v>
      </c>
      <c r="F2652">
        <v>78003</v>
      </c>
      <c r="G2652">
        <f>Table1[[#This Row],[m_miasto]]+Table1[[#This Row],[k_miasto]]+Table1[[#This Row],[m_wies]]+Table1[[#This Row],[k_wies]]</f>
        <v>353713</v>
      </c>
      <c r="H2652">
        <f>Table1[[#This Row],[m_miasto]]+Table1[[#This Row],[k_miasto]]</f>
        <v>191593</v>
      </c>
      <c r="I2652">
        <f>Table1[[#This Row],[m_wies]]+Table1[[#This Row],[k_wies]]</f>
        <v>162120</v>
      </c>
      <c r="J2652" s="1">
        <f>Table1[[#This Row],[m_miasto]]*Table1[[#This Row],[wiek]]</f>
        <v>2344224</v>
      </c>
      <c r="K2652" s="1">
        <f>Table1[[#This Row],[m_miasto]]+Table1[[#This Row],[m_wies]]-Table1[[#This Row],[k_miasto]]-Table1[[#This Row],[k_wies]]</f>
        <v>9873</v>
      </c>
      <c r="L2652" s="1" cm="1">
        <f t="array" ref="L2652">_xlfn.IFS(A2651&lt;&gt;Table1[[#This Row],[rok]],0,AND(L2651=0, Table1[[#This Row],[Column1]]&lt;0),Table1[[#This Row],[wiek]]*Table1[[#This Row],[rok]],L2651&lt;&gt;0,L2651,L2651=0,L2651)</f>
        <v>0</v>
      </c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x14ac:dyDescent="0.3">
      <c r="A2653">
        <v>2039</v>
      </c>
      <c r="B2653">
        <v>25</v>
      </c>
      <c r="C2653">
        <v>100086</v>
      </c>
      <c r="D2653">
        <v>96417</v>
      </c>
      <c r="E2653">
        <v>85010</v>
      </c>
      <c r="F2653">
        <v>78479</v>
      </c>
      <c r="G2653">
        <f>Table1[[#This Row],[m_miasto]]+Table1[[#This Row],[k_miasto]]+Table1[[#This Row],[m_wies]]+Table1[[#This Row],[k_wies]]</f>
        <v>359992</v>
      </c>
      <c r="H2653">
        <f>Table1[[#This Row],[m_miasto]]+Table1[[#This Row],[k_miasto]]</f>
        <v>196503</v>
      </c>
      <c r="I2653">
        <f>Table1[[#This Row],[m_wies]]+Table1[[#This Row],[k_wies]]</f>
        <v>163489</v>
      </c>
      <c r="J2653" s="1">
        <f>Table1[[#This Row],[m_miasto]]*Table1[[#This Row],[wiek]]</f>
        <v>2502150</v>
      </c>
      <c r="K2653" s="1">
        <f>Table1[[#This Row],[m_miasto]]+Table1[[#This Row],[m_wies]]-Table1[[#This Row],[k_miasto]]-Table1[[#This Row],[k_wies]]</f>
        <v>10200</v>
      </c>
      <c r="L2653" s="1" cm="1">
        <f t="array" ref="L2653">_xlfn.IFS(A2652&lt;&gt;Table1[[#This Row],[rok]],0,AND(L2652=0, Table1[[#This Row],[Column1]]&lt;0),Table1[[#This Row],[wiek]]*Table1[[#This Row],[rok]],L2652&lt;&gt;0,L2652,L2652=0,L2652)</f>
        <v>0</v>
      </c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x14ac:dyDescent="0.3">
      <c r="A2654">
        <v>2039</v>
      </c>
      <c r="B2654">
        <v>26</v>
      </c>
      <c r="C2654">
        <v>101213</v>
      </c>
      <c r="D2654">
        <v>97907</v>
      </c>
      <c r="E2654">
        <v>83604</v>
      </c>
      <c r="F2654">
        <v>77388</v>
      </c>
      <c r="G2654">
        <f>Table1[[#This Row],[m_miasto]]+Table1[[#This Row],[k_miasto]]+Table1[[#This Row],[m_wies]]+Table1[[#This Row],[k_wies]]</f>
        <v>360112</v>
      </c>
      <c r="H2654">
        <f>Table1[[#This Row],[m_miasto]]+Table1[[#This Row],[k_miasto]]</f>
        <v>199120</v>
      </c>
      <c r="I2654">
        <f>Table1[[#This Row],[m_wies]]+Table1[[#This Row],[k_wies]]</f>
        <v>160992</v>
      </c>
      <c r="J2654" s="1">
        <f>Table1[[#This Row],[m_miasto]]*Table1[[#This Row],[wiek]]</f>
        <v>2631538</v>
      </c>
      <c r="K2654" s="1">
        <f>Table1[[#This Row],[m_miasto]]+Table1[[#This Row],[m_wies]]-Table1[[#This Row],[k_miasto]]-Table1[[#This Row],[k_wies]]</f>
        <v>9522</v>
      </c>
      <c r="L2654" s="1" cm="1">
        <f t="array" ref="L2654">_xlfn.IFS(A2653&lt;&gt;Table1[[#This Row],[rok]],0,AND(L2653=0, Table1[[#This Row],[Column1]]&lt;0),Table1[[#This Row],[wiek]]*Table1[[#This Row],[rok]],L2653&lt;&gt;0,L2653,L2653=0,L2653)</f>
        <v>0</v>
      </c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x14ac:dyDescent="0.3">
      <c r="A2655">
        <v>2039</v>
      </c>
      <c r="B2655">
        <v>27</v>
      </c>
      <c r="C2655">
        <v>109761</v>
      </c>
      <c r="D2655">
        <v>106007</v>
      </c>
      <c r="E2655">
        <v>89516</v>
      </c>
      <c r="F2655">
        <v>82067</v>
      </c>
      <c r="G2655">
        <f>Table1[[#This Row],[m_miasto]]+Table1[[#This Row],[k_miasto]]+Table1[[#This Row],[m_wies]]+Table1[[#This Row],[k_wies]]</f>
        <v>387351</v>
      </c>
      <c r="H2655">
        <f>Table1[[#This Row],[m_miasto]]+Table1[[#This Row],[k_miasto]]</f>
        <v>215768</v>
      </c>
      <c r="I2655">
        <f>Table1[[#This Row],[m_wies]]+Table1[[#This Row],[k_wies]]</f>
        <v>171583</v>
      </c>
      <c r="J2655" s="1">
        <f>Table1[[#This Row],[m_miasto]]*Table1[[#This Row],[wiek]]</f>
        <v>2963547</v>
      </c>
      <c r="K2655" s="1">
        <f>Table1[[#This Row],[m_miasto]]+Table1[[#This Row],[m_wies]]-Table1[[#This Row],[k_miasto]]-Table1[[#This Row],[k_wies]]</f>
        <v>11203</v>
      </c>
      <c r="L2655" s="1" cm="1">
        <f t="array" ref="L2655">_xlfn.IFS(A2654&lt;&gt;Table1[[#This Row],[rok]],0,AND(L2654=0, Table1[[#This Row],[Column1]]&lt;0),Table1[[#This Row],[wiek]]*Table1[[#This Row],[rok]],L2654&lt;&gt;0,L2654,L2654=0,L2654)</f>
        <v>0</v>
      </c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x14ac:dyDescent="0.3">
      <c r="A2656">
        <v>2039</v>
      </c>
      <c r="B2656">
        <v>28</v>
      </c>
      <c r="C2656">
        <v>112661</v>
      </c>
      <c r="D2656">
        <v>108682</v>
      </c>
      <c r="E2656">
        <v>90470</v>
      </c>
      <c r="F2656">
        <v>82851</v>
      </c>
      <c r="G2656">
        <f>Table1[[#This Row],[m_miasto]]+Table1[[#This Row],[k_miasto]]+Table1[[#This Row],[m_wies]]+Table1[[#This Row],[k_wies]]</f>
        <v>394664</v>
      </c>
      <c r="H2656">
        <f>Table1[[#This Row],[m_miasto]]+Table1[[#This Row],[k_miasto]]</f>
        <v>221343</v>
      </c>
      <c r="I2656">
        <f>Table1[[#This Row],[m_wies]]+Table1[[#This Row],[k_wies]]</f>
        <v>173321</v>
      </c>
      <c r="J2656" s="1">
        <f>Table1[[#This Row],[m_miasto]]*Table1[[#This Row],[wiek]]</f>
        <v>3154508</v>
      </c>
      <c r="K2656" s="1">
        <f>Table1[[#This Row],[m_miasto]]+Table1[[#This Row],[m_wies]]-Table1[[#This Row],[k_miasto]]-Table1[[#This Row],[k_wies]]</f>
        <v>11598</v>
      </c>
      <c r="L2656" s="1" cm="1">
        <f t="array" ref="L2656">_xlfn.IFS(A2655&lt;&gt;Table1[[#This Row],[rok]],0,AND(L2655=0, Table1[[#This Row],[Column1]]&lt;0),Table1[[#This Row],[wiek]]*Table1[[#This Row],[rok]],L2655&lt;&gt;0,L2655,L2655=0,L2655)</f>
        <v>0</v>
      </c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x14ac:dyDescent="0.3">
      <c r="A2657">
        <v>2039</v>
      </c>
      <c r="B2657">
        <v>29</v>
      </c>
      <c r="C2657">
        <v>118043</v>
      </c>
      <c r="D2657">
        <v>114440</v>
      </c>
      <c r="E2657">
        <v>93841</v>
      </c>
      <c r="F2657">
        <v>85598</v>
      </c>
      <c r="G2657">
        <f>Table1[[#This Row],[m_miasto]]+Table1[[#This Row],[k_miasto]]+Table1[[#This Row],[m_wies]]+Table1[[#This Row],[k_wies]]</f>
        <v>411922</v>
      </c>
      <c r="H2657">
        <f>Table1[[#This Row],[m_miasto]]+Table1[[#This Row],[k_miasto]]</f>
        <v>232483</v>
      </c>
      <c r="I2657">
        <f>Table1[[#This Row],[m_wies]]+Table1[[#This Row],[k_wies]]</f>
        <v>179439</v>
      </c>
      <c r="J2657" s="1">
        <f>Table1[[#This Row],[m_miasto]]*Table1[[#This Row],[wiek]]</f>
        <v>3423247</v>
      </c>
      <c r="K2657" s="1">
        <f>Table1[[#This Row],[m_miasto]]+Table1[[#This Row],[m_wies]]-Table1[[#This Row],[k_miasto]]-Table1[[#This Row],[k_wies]]</f>
        <v>11846</v>
      </c>
      <c r="L2657" s="1" cm="1">
        <f t="array" ref="L2657">_xlfn.IFS(A2656&lt;&gt;Table1[[#This Row],[rok]],0,AND(L2656=0, Table1[[#This Row],[Column1]]&lt;0),Table1[[#This Row],[wiek]]*Table1[[#This Row],[rok]],L2656&lt;&gt;0,L2656,L2656=0,L2656)</f>
        <v>0</v>
      </c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x14ac:dyDescent="0.3">
      <c r="A2658">
        <v>2039</v>
      </c>
      <c r="B2658">
        <v>30</v>
      </c>
      <c r="C2658">
        <v>123043</v>
      </c>
      <c r="D2658">
        <v>120016</v>
      </c>
      <c r="E2658">
        <v>97679</v>
      </c>
      <c r="F2658">
        <v>89764</v>
      </c>
      <c r="G2658">
        <f>Table1[[#This Row],[m_miasto]]+Table1[[#This Row],[k_miasto]]+Table1[[#This Row],[m_wies]]+Table1[[#This Row],[k_wies]]</f>
        <v>430502</v>
      </c>
      <c r="H2658">
        <f>Table1[[#This Row],[m_miasto]]+Table1[[#This Row],[k_miasto]]</f>
        <v>243059</v>
      </c>
      <c r="I2658">
        <f>Table1[[#This Row],[m_wies]]+Table1[[#This Row],[k_wies]]</f>
        <v>187443</v>
      </c>
      <c r="J2658" s="1">
        <f>Table1[[#This Row],[m_miasto]]*Table1[[#This Row],[wiek]]</f>
        <v>3691290</v>
      </c>
      <c r="K2658" s="1">
        <f>Table1[[#This Row],[m_miasto]]+Table1[[#This Row],[m_wies]]-Table1[[#This Row],[k_miasto]]-Table1[[#This Row],[k_wies]]</f>
        <v>10942</v>
      </c>
      <c r="L2658" s="1" cm="1">
        <f t="array" ref="L2658">_xlfn.IFS(A2657&lt;&gt;Table1[[#This Row],[rok]],0,AND(L2657=0, Table1[[#This Row],[Column1]]&lt;0),Table1[[#This Row],[wiek]]*Table1[[#This Row],[rok]],L2657&lt;&gt;0,L2657,L2657=0,L2657)</f>
        <v>0</v>
      </c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x14ac:dyDescent="0.3">
      <c r="A2659">
        <v>2039</v>
      </c>
      <c r="B2659">
        <v>31</v>
      </c>
      <c r="C2659">
        <v>121903</v>
      </c>
      <c r="D2659">
        <v>119195</v>
      </c>
      <c r="E2659">
        <v>97778</v>
      </c>
      <c r="F2659">
        <v>89506</v>
      </c>
      <c r="G2659">
        <f>Table1[[#This Row],[m_miasto]]+Table1[[#This Row],[k_miasto]]+Table1[[#This Row],[m_wies]]+Table1[[#This Row],[k_wies]]</f>
        <v>428382</v>
      </c>
      <c r="H2659">
        <f>Table1[[#This Row],[m_miasto]]+Table1[[#This Row],[k_miasto]]</f>
        <v>241098</v>
      </c>
      <c r="I2659">
        <f>Table1[[#This Row],[m_wies]]+Table1[[#This Row],[k_wies]]</f>
        <v>187284</v>
      </c>
      <c r="J2659" s="1">
        <f>Table1[[#This Row],[m_miasto]]*Table1[[#This Row],[wiek]]</f>
        <v>3778993</v>
      </c>
      <c r="K2659" s="1">
        <f>Table1[[#This Row],[m_miasto]]+Table1[[#This Row],[m_wies]]-Table1[[#This Row],[k_miasto]]-Table1[[#This Row],[k_wies]]</f>
        <v>10980</v>
      </c>
      <c r="L2659" s="1" cm="1">
        <f t="array" ref="L2659">_xlfn.IFS(A2658&lt;&gt;Table1[[#This Row],[rok]],0,AND(L2658=0, Table1[[#This Row],[Column1]]&lt;0),Table1[[#This Row],[wiek]]*Table1[[#This Row],[rok]],L2658&lt;&gt;0,L2658,L2658=0,L2658)</f>
        <v>0</v>
      </c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x14ac:dyDescent="0.3">
      <c r="A2660">
        <v>2039</v>
      </c>
      <c r="B2660">
        <v>32</v>
      </c>
      <c r="C2660">
        <v>113912</v>
      </c>
      <c r="D2660">
        <v>111028</v>
      </c>
      <c r="E2660">
        <v>92194</v>
      </c>
      <c r="F2660">
        <v>83982</v>
      </c>
      <c r="G2660">
        <f>Table1[[#This Row],[m_miasto]]+Table1[[#This Row],[k_miasto]]+Table1[[#This Row],[m_wies]]+Table1[[#This Row],[k_wies]]</f>
        <v>401116</v>
      </c>
      <c r="H2660">
        <f>Table1[[#This Row],[m_miasto]]+Table1[[#This Row],[k_miasto]]</f>
        <v>224940</v>
      </c>
      <c r="I2660">
        <f>Table1[[#This Row],[m_wies]]+Table1[[#This Row],[k_wies]]</f>
        <v>176176</v>
      </c>
      <c r="J2660" s="1">
        <f>Table1[[#This Row],[m_miasto]]*Table1[[#This Row],[wiek]]</f>
        <v>3645184</v>
      </c>
      <c r="K2660" s="1">
        <f>Table1[[#This Row],[m_miasto]]+Table1[[#This Row],[m_wies]]-Table1[[#This Row],[k_miasto]]-Table1[[#This Row],[k_wies]]</f>
        <v>11096</v>
      </c>
      <c r="L2660" s="1" cm="1">
        <f t="array" ref="L2660">_xlfn.IFS(A2659&lt;&gt;Table1[[#This Row],[rok]],0,AND(L2659=0, Table1[[#This Row],[Column1]]&lt;0),Table1[[#This Row],[wiek]]*Table1[[#This Row],[rok]],L2659&lt;&gt;0,L2659,L2659=0,L2659)</f>
        <v>0</v>
      </c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x14ac:dyDescent="0.3">
      <c r="A2661">
        <v>2039</v>
      </c>
      <c r="B2661">
        <v>33</v>
      </c>
      <c r="C2661">
        <v>108020</v>
      </c>
      <c r="D2661">
        <v>105008</v>
      </c>
      <c r="E2661">
        <v>87991</v>
      </c>
      <c r="F2661">
        <v>80066</v>
      </c>
      <c r="G2661">
        <f>Table1[[#This Row],[m_miasto]]+Table1[[#This Row],[k_miasto]]+Table1[[#This Row],[m_wies]]+Table1[[#This Row],[k_wies]]</f>
        <v>381085</v>
      </c>
      <c r="H2661">
        <f>Table1[[#This Row],[m_miasto]]+Table1[[#This Row],[k_miasto]]</f>
        <v>213028</v>
      </c>
      <c r="I2661">
        <f>Table1[[#This Row],[m_wies]]+Table1[[#This Row],[k_wies]]</f>
        <v>168057</v>
      </c>
      <c r="J2661" s="1">
        <f>Table1[[#This Row],[m_miasto]]*Table1[[#This Row],[wiek]]</f>
        <v>3564660</v>
      </c>
      <c r="K2661" s="1">
        <f>Table1[[#This Row],[m_miasto]]+Table1[[#This Row],[m_wies]]-Table1[[#This Row],[k_miasto]]-Table1[[#This Row],[k_wies]]</f>
        <v>10937</v>
      </c>
      <c r="L2661" s="1" cm="1">
        <f t="array" ref="L2661">_xlfn.IFS(A2660&lt;&gt;Table1[[#This Row],[rok]],0,AND(L2660=0, Table1[[#This Row],[Column1]]&lt;0),Table1[[#This Row],[wiek]]*Table1[[#This Row],[rok]],L2660&lt;&gt;0,L2660,L2660=0,L2660)</f>
        <v>0</v>
      </c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x14ac:dyDescent="0.3">
      <c r="A2662">
        <v>2039</v>
      </c>
      <c r="B2662">
        <v>34</v>
      </c>
      <c r="C2662">
        <v>103399</v>
      </c>
      <c r="D2662">
        <v>100465</v>
      </c>
      <c r="E2662">
        <v>85224</v>
      </c>
      <c r="F2662">
        <v>77988</v>
      </c>
      <c r="G2662">
        <f>Table1[[#This Row],[m_miasto]]+Table1[[#This Row],[k_miasto]]+Table1[[#This Row],[m_wies]]+Table1[[#This Row],[k_wies]]</f>
        <v>367076</v>
      </c>
      <c r="H2662">
        <f>Table1[[#This Row],[m_miasto]]+Table1[[#This Row],[k_miasto]]</f>
        <v>203864</v>
      </c>
      <c r="I2662">
        <f>Table1[[#This Row],[m_wies]]+Table1[[#This Row],[k_wies]]</f>
        <v>163212</v>
      </c>
      <c r="J2662" s="1">
        <f>Table1[[#This Row],[m_miasto]]*Table1[[#This Row],[wiek]]</f>
        <v>3515566</v>
      </c>
      <c r="K2662" s="1">
        <f>Table1[[#This Row],[m_miasto]]+Table1[[#This Row],[m_wies]]-Table1[[#This Row],[k_miasto]]-Table1[[#This Row],[k_wies]]</f>
        <v>10170</v>
      </c>
      <c r="L2662" s="1" cm="1">
        <f t="array" ref="L2662">_xlfn.IFS(A2661&lt;&gt;Table1[[#This Row],[rok]],0,AND(L2661=0, Table1[[#This Row],[Column1]]&lt;0),Table1[[#This Row],[wiek]]*Table1[[#This Row],[rok]],L2661&lt;&gt;0,L2661,L2661=0,L2661)</f>
        <v>0</v>
      </c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x14ac:dyDescent="0.3">
      <c r="A2663">
        <v>2039</v>
      </c>
      <c r="B2663">
        <v>35</v>
      </c>
      <c r="C2663">
        <v>99845</v>
      </c>
      <c r="D2663">
        <v>96467</v>
      </c>
      <c r="E2663">
        <v>83306</v>
      </c>
      <c r="F2663">
        <v>75865</v>
      </c>
      <c r="G2663">
        <f>Table1[[#This Row],[m_miasto]]+Table1[[#This Row],[k_miasto]]+Table1[[#This Row],[m_wies]]+Table1[[#This Row],[k_wies]]</f>
        <v>355483</v>
      </c>
      <c r="H2663">
        <f>Table1[[#This Row],[m_miasto]]+Table1[[#This Row],[k_miasto]]</f>
        <v>196312</v>
      </c>
      <c r="I2663">
        <f>Table1[[#This Row],[m_wies]]+Table1[[#This Row],[k_wies]]</f>
        <v>159171</v>
      </c>
      <c r="J2663" s="1">
        <f>Table1[[#This Row],[m_miasto]]*Table1[[#This Row],[wiek]]</f>
        <v>3494575</v>
      </c>
      <c r="K2663" s="1">
        <f>Table1[[#This Row],[m_miasto]]+Table1[[#This Row],[m_wies]]-Table1[[#This Row],[k_miasto]]-Table1[[#This Row],[k_wies]]</f>
        <v>10819</v>
      </c>
      <c r="L2663" s="1" cm="1">
        <f t="array" ref="L2663">_xlfn.IFS(A2662&lt;&gt;Table1[[#This Row],[rok]],0,AND(L2662=0, Table1[[#This Row],[Column1]]&lt;0),Table1[[#This Row],[wiek]]*Table1[[#This Row],[rok]],L2662&lt;&gt;0,L2662,L2662=0,L2662)</f>
        <v>0</v>
      </c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x14ac:dyDescent="0.3">
      <c r="A2664">
        <v>2039</v>
      </c>
      <c r="B2664">
        <v>36</v>
      </c>
      <c r="C2664">
        <v>96788</v>
      </c>
      <c r="D2664">
        <v>94407</v>
      </c>
      <c r="E2664">
        <v>82724</v>
      </c>
      <c r="F2664">
        <v>75276</v>
      </c>
      <c r="G2664">
        <f>Table1[[#This Row],[m_miasto]]+Table1[[#This Row],[k_miasto]]+Table1[[#This Row],[m_wies]]+Table1[[#This Row],[k_wies]]</f>
        <v>349195</v>
      </c>
      <c r="H2664">
        <f>Table1[[#This Row],[m_miasto]]+Table1[[#This Row],[k_miasto]]</f>
        <v>191195</v>
      </c>
      <c r="I2664">
        <f>Table1[[#This Row],[m_wies]]+Table1[[#This Row],[k_wies]]</f>
        <v>158000</v>
      </c>
      <c r="J2664" s="1">
        <f>Table1[[#This Row],[m_miasto]]*Table1[[#This Row],[wiek]]</f>
        <v>3484368</v>
      </c>
      <c r="K2664" s="1">
        <f>Table1[[#This Row],[m_miasto]]+Table1[[#This Row],[m_wies]]-Table1[[#This Row],[k_miasto]]-Table1[[#This Row],[k_wies]]</f>
        <v>9829</v>
      </c>
      <c r="L2664" s="1" cm="1">
        <f t="array" ref="L2664">_xlfn.IFS(A2663&lt;&gt;Table1[[#This Row],[rok]],0,AND(L2663=0, Table1[[#This Row],[Column1]]&lt;0),Table1[[#This Row],[wiek]]*Table1[[#This Row],[rok]],L2663&lt;&gt;0,L2663,L2663=0,L2663)</f>
        <v>0</v>
      </c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x14ac:dyDescent="0.3">
      <c r="A2665">
        <v>2039</v>
      </c>
      <c r="B2665">
        <v>37</v>
      </c>
      <c r="C2665">
        <v>96985</v>
      </c>
      <c r="D2665">
        <v>94305</v>
      </c>
      <c r="E2665">
        <v>84270</v>
      </c>
      <c r="F2665">
        <v>76730</v>
      </c>
      <c r="G2665">
        <f>Table1[[#This Row],[m_miasto]]+Table1[[#This Row],[k_miasto]]+Table1[[#This Row],[m_wies]]+Table1[[#This Row],[k_wies]]</f>
        <v>352290</v>
      </c>
      <c r="H2665">
        <f>Table1[[#This Row],[m_miasto]]+Table1[[#This Row],[k_miasto]]</f>
        <v>191290</v>
      </c>
      <c r="I2665">
        <f>Table1[[#This Row],[m_wies]]+Table1[[#This Row],[k_wies]]</f>
        <v>161000</v>
      </c>
      <c r="J2665" s="1">
        <f>Table1[[#This Row],[m_miasto]]*Table1[[#This Row],[wiek]]</f>
        <v>3588445</v>
      </c>
      <c r="K2665" s="1">
        <f>Table1[[#This Row],[m_miasto]]+Table1[[#This Row],[m_wies]]-Table1[[#This Row],[k_miasto]]-Table1[[#This Row],[k_wies]]</f>
        <v>10220</v>
      </c>
      <c r="L2665" s="1" cm="1">
        <f t="array" ref="L2665">_xlfn.IFS(A2664&lt;&gt;Table1[[#This Row],[rok]],0,AND(L2664=0, Table1[[#This Row],[Column1]]&lt;0),Table1[[#This Row],[wiek]]*Table1[[#This Row],[rok]],L2664&lt;&gt;0,L2664,L2664=0,L2664)</f>
        <v>0</v>
      </c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x14ac:dyDescent="0.3">
      <c r="A2666">
        <v>2039</v>
      </c>
      <c r="B2666">
        <v>38</v>
      </c>
      <c r="C2666">
        <v>99957</v>
      </c>
      <c r="D2666">
        <v>97371</v>
      </c>
      <c r="E2666">
        <v>87124</v>
      </c>
      <c r="F2666">
        <v>79576</v>
      </c>
      <c r="G2666">
        <f>Table1[[#This Row],[m_miasto]]+Table1[[#This Row],[k_miasto]]+Table1[[#This Row],[m_wies]]+Table1[[#This Row],[k_wies]]</f>
        <v>364028</v>
      </c>
      <c r="H2666">
        <f>Table1[[#This Row],[m_miasto]]+Table1[[#This Row],[k_miasto]]</f>
        <v>197328</v>
      </c>
      <c r="I2666">
        <f>Table1[[#This Row],[m_wies]]+Table1[[#This Row],[k_wies]]</f>
        <v>166700</v>
      </c>
      <c r="J2666" s="1">
        <f>Table1[[#This Row],[m_miasto]]*Table1[[#This Row],[wiek]]</f>
        <v>3798366</v>
      </c>
      <c r="K2666" s="1">
        <f>Table1[[#This Row],[m_miasto]]+Table1[[#This Row],[m_wies]]-Table1[[#This Row],[k_miasto]]-Table1[[#This Row],[k_wies]]</f>
        <v>10134</v>
      </c>
      <c r="L2666" s="1" cm="1">
        <f t="array" ref="L2666">_xlfn.IFS(A2665&lt;&gt;Table1[[#This Row],[rok]],0,AND(L2665=0, Table1[[#This Row],[Column1]]&lt;0),Table1[[#This Row],[wiek]]*Table1[[#This Row],[rok]],L2665&lt;&gt;0,L2665,L2665=0,L2665)</f>
        <v>0</v>
      </c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x14ac:dyDescent="0.3">
      <c r="A2667">
        <v>2039</v>
      </c>
      <c r="B2667">
        <v>39</v>
      </c>
      <c r="C2667">
        <v>102170</v>
      </c>
      <c r="D2667">
        <v>99644</v>
      </c>
      <c r="E2667">
        <v>89655</v>
      </c>
      <c r="F2667">
        <v>81916</v>
      </c>
      <c r="G2667">
        <f>Table1[[#This Row],[m_miasto]]+Table1[[#This Row],[k_miasto]]+Table1[[#This Row],[m_wies]]+Table1[[#This Row],[k_wies]]</f>
        <v>373385</v>
      </c>
      <c r="H2667">
        <f>Table1[[#This Row],[m_miasto]]+Table1[[#This Row],[k_miasto]]</f>
        <v>201814</v>
      </c>
      <c r="I2667">
        <f>Table1[[#This Row],[m_wies]]+Table1[[#This Row],[k_wies]]</f>
        <v>171571</v>
      </c>
      <c r="J2667" s="1">
        <f>Table1[[#This Row],[m_miasto]]*Table1[[#This Row],[wiek]]</f>
        <v>3984630</v>
      </c>
      <c r="K2667" s="1">
        <f>Table1[[#This Row],[m_miasto]]+Table1[[#This Row],[m_wies]]-Table1[[#This Row],[k_miasto]]-Table1[[#This Row],[k_wies]]</f>
        <v>10265</v>
      </c>
      <c r="L2667" s="1" cm="1">
        <f t="array" ref="L2667">_xlfn.IFS(A2666&lt;&gt;Table1[[#This Row],[rok]],0,AND(L2666=0, Table1[[#This Row],[Column1]]&lt;0),Table1[[#This Row],[wiek]]*Table1[[#This Row],[rok]],L2666&lt;&gt;0,L2666,L2666=0,L2666)</f>
        <v>0</v>
      </c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x14ac:dyDescent="0.3">
      <c r="A2668">
        <v>2039</v>
      </c>
      <c r="B2668">
        <v>40</v>
      </c>
      <c r="C2668">
        <v>101952</v>
      </c>
      <c r="D2668">
        <v>99698</v>
      </c>
      <c r="E2668">
        <v>90984</v>
      </c>
      <c r="F2668">
        <v>83297</v>
      </c>
      <c r="G2668">
        <f>Table1[[#This Row],[m_miasto]]+Table1[[#This Row],[k_miasto]]+Table1[[#This Row],[m_wies]]+Table1[[#This Row],[k_wies]]</f>
        <v>375931</v>
      </c>
      <c r="H2668">
        <f>Table1[[#This Row],[m_miasto]]+Table1[[#This Row],[k_miasto]]</f>
        <v>201650</v>
      </c>
      <c r="I2668">
        <f>Table1[[#This Row],[m_wies]]+Table1[[#This Row],[k_wies]]</f>
        <v>174281</v>
      </c>
      <c r="J2668" s="1">
        <f>Table1[[#This Row],[m_miasto]]*Table1[[#This Row],[wiek]]</f>
        <v>4078080</v>
      </c>
      <c r="K2668" s="1">
        <f>Table1[[#This Row],[m_miasto]]+Table1[[#This Row],[m_wies]]-Table1[[#This Row],[k_miasto]]-Table1[[#This Row],[k_wies]]</f>
        <v>9941</v>
      </c>
      <c r="L2668" s="1" cm="1">
        <f t="array" ref="L2668">_xlfn.IFS(A2667&lt;&gt;Table1[[#This Row],[rok]],0,AND(L2667=0, Table1[[#This Row],[Column1]]&lt;0),Table1[[#This Row],[wiek]]*Table1[[#This Row],[rok]],L2667&lt;&gt;0,L2667,L2667=0,L2667)</f>
        <v>0</v>
      </c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x14ac:dyDescent="0.3">
      <c r="A2669">
        <v>2039</v>
      </c>
      <c r="B2669">
        <v>41</v>
      </c>
      <c r="C2669">
        <v>104674</v>
      </c>
      <c r="D2669">
        <v>102094</v>
      </c>
      <c r="E2669">
        <v>93852</v>
      </c>
      <c r="F2669">
        <v>85516</v>
      </c>
      <c r="G2669">
        <f>Table1[[#This Row],[m_miasto]]+Table1[[#This Row],[k_miasto]]+Table1[[#This Row],[m_wies]]+Table1[[#This Row],[k_wies]]</f>
        <v>386136</v>
      </c>
      <c r="H2669">
        <f>Table1[[#This Row],[m_miasto]]+Table1[[#This Row],[k_miasto]]</f>
        <v>206768</v>
      </c>
      <c r="I2669">
        <f>Table1[[#This Row],[m_wies]]+Table1[[#This Row],[k_wies]]</f>
        <v>179368</v>
      </c>
      <c r="J2669" s="1">
        <f>Table1[[#This Row],[m_miasto]]*Table1[[#This Row],[wiek]]</f>
        <v>4291634</v>
      </c>
      <c r="K2669" s="1">
        <f>Table1[[#This Row],[m_miasto]]+Table1[[#This Row],[m_wies]]-Table1[[#This Row],[k_miasto]]-Table1[[#This Row],[k_wies]]</f>
        <v>10916</v>
      </c>
      <c r="L2669" s="1" cm="1">
        <f t="array" ref="L2669">_xlfn.IFS(A2668&lt;&gt;Table1[[#This Row],[rok]],0,AND(L2668=0, Table1[[#This Row],[Column1]]&lt;0),Table1[[#This Row],[wiek]]*Table1[[#This Row],[rok]],L2668&lt;&gt;0,L2668,L2668=0,L2668)</f>
        <v>0</v>
      </c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x14ac:dyDescent="0.3">
      <c r="A2670">
        <v>2039</v>
      </c>
      <c r="B2670">
        <v>42</v>
      </c>
      <c r="C2670">
        <v>109906</v>
      </c>
      <c r="D2670">
        <v>109004</v>
      </c>
      <c r="E2670">
        <v>95747</v>
      </c>
      <c r="F2670">
        <v>86693</v>
      </c>
      <c r="G2670">
        <f>Table1[[#This Row],[m_miasto]]+Table1[[#This Row],[k_miasto]]+Table1[[#This Row],[m_wies]]+Table1[[#This Row],[k_wies]]</f>
        <v>401350</v>
      </c>
      <c r="H2670">
        <f>Table1[[#This Row],[m_miasto]]+Table1[[#This Row],[k_miasto]]</f>
        <v>218910</v>
      </c>
      <c r="I2670">
        <f>Table1[[#This Row],[m_wies]]+Table1[[#This Row],[k_wies]]</f>
        <v>182440</v>
      </c>
      <c r="J2670" s="1">
        <f>Table1[[#This Row],[m_miasto]]*Table1[[#This Row],[wiek]]</f>
        <v>4616052</v>
      </c>
      <c r="K2670" s="1">
        <f>Table1[[#This Row],[m_miasto]]+Table1[[#This Row],[m_wies]]-Table1[[#This Row],[k_miasto]]-Table1[[#This Row],[k_wies]]</f>
        <v>9956</v>
      </c>
      <c r="L2670" s="1" cm="1">
        <f t="array" ref="L2670">_xlfn.IFS(A2669&lt;&gt;Table1[[#This Row],[rok]],0,AND(L2669=0, Table1[[#This Row],[Column1]]&lt;0),Table1[[#This Row],[wiek]]*Table1[[#This Row],[rok]],L2669&lt;&gt;0,L2669,L2669=0,L2669)</f>
        <v>0</v>
      </c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x14ac:dyDescent="0.3">
      <c r="A2671">
        <v>2039</v>
      </c>
      <c r="B2671">
        <v>43</v>
      </c>
      <c r="C2671">
        <v>114077</v>
      </c>
      <c r="D2671">
        <v>113062</v>
      </c>
      <c r="E2671">
        <v>99569</v>
      </c>
      <c r="F2671">
        <v>89929</v>
      </c>
      <c r="G2671">
        <f>Table1[[#This Row],[m_miasto]]+Table1[[#This Row],[k_miasto]]+Table1[[#This Row],[m_wies]]+Table1[[#This Row],[k_wies]]</f>
        <v>416637</v>
      </c>
      <c r="H2671">
        <f>Table1[[#This Row],[m_miasto]]+Table1[[#This Row],[k_miasto]]</f>
        <v>227139</v>
      </c>
      <c r="I2671">
        <f>Table1[[#This Row],[m_wies]]+Table1[[#This Row],[k_wies]]</f>
        <v>189498</v>
      </c>
      <c r="J2671" s="1">
        <f>Table1[[#This Row],[m_miasto]]*Table1[[#This Row],[wiek]]</f>
        <v>4905311</v>
      </c>
      <c r="K2671" s="1">
        <f>Table1[[#This Row],[m_miasto]]+Table1[[#This Row],[m_wies]]-Table1[[#This Row],[k_miasto]]-Table1[[#This Row],[k_wies]]</f>
        <v>10655</v>
      </c>
      <c r="L2671" s="1" cm="1">
        <f t="array" ref="L2671">_xlfn.IFS(A2670&lt;&gt;Table1[[#This Row],[rok]],0,AND(L2670=0, Table1[[#This Row],[Column1]]&lt;0),Table1[[#This Row],[wiek]]*Table1[[#This Row],[rok]],L2670&lt;&gt;0,L2670,L2670=0,L2670)</f>
        <v>0</v>
      </c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x14ac:dyDescent="0.3">
      <c r="A2672">
        <v>2039</v>
      </c>
      <c r="B2672">
        <v>44</v>
      </c>
      <c r="C2672">
        <v>114215</v>
      </c>
      <c r="D2672">
        <v>113516</v>
      </c>
      <c r="E2672">
        <v>103936</v>
      </c>
      <c r="F2672">
        <v>95788</v>
      </c>
      <c r="G2672">
        <f>Table1[[#This Row],[m_miasto]]+Table1[[#This Row],[k_miasto]]+Table1[[#This Row],[m_wies]]+Table1[[#This Row],[k_wies]]</f>
        <v>427455</v>
      </c>
      <c r="H2672">
        <f>Table1[[#This Row],[m_miasto]]+Table1[[#This Row],[k_miasto]]</f>
        <v>227731</v>
      </c>
      <c r="I2672">
        <f>Table1[[#This Row],[m_wies]]+Table1[[#This Row],[k_wies]]</f>
        <v>199724</v>
      </c>
      <c r="J2672" s="1">
        <f>Table1[[#This Row],[m_miasto]]*Table1[[#This Row],[wiek]]</f>
        <v>5025460</v>
      </c>
      <c r="K2672" s="1">
        <f>Table1[[#This Row],[m_miasto]]+Table1[[#This Row],[m_wies]]-Table1[[#This Row],[k_miasto]]-Table1[[#This Row],[k_wies]]</f>
        <v>8847</v>
      </c>
      <c r="L2672" s="1" cm="1">
        <f t="array" ref="L2672">_xlfn.IFS(A2671&lt;&gt;Table1[[#This Row],[rok]],0,AND(L2671=0, Table1[[#This Row],[Column1]]&lt;0),Table1[[#This Row],[wiek]]*Table1[[#This Row],[rok]],L2671&lt;&gt;0,L2671,L2671=0,L2671)</f>
        <v>0</v>
      </c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x14ac:dyDescent="0.3">
      <c r="A2673">
        <v>2039</v>
      </c>
      <c r="B2673">
        <v>45</v>
      </c>
      <c r="C2673">
        <v>122394</v>
      </c>
      <c r="D2673">
        <v>122647</v>
      </c>
      <c r="E2673">
        <v>108038</v>
      </c>
      <c r="F2673">
        <v>100060</v>
      </c>
      <c r="G2673">
        <f>Table1[[#This Row],[m_miasto]]+Table1[[#This Row],[k_miasto]]+Table1[[#This Row],[m_wies]]+Table1[[#This Row],[k_wies]]</f>
        <v>453139</v>
      </c>
      <c r="H2673">
        <f>Table1[[#This Row],[m_miasto]]+Table1[[#This Row],[k_miasto]]</f>
        <v>245041</v>
      </c>
      <c r="I2673">
        <f>Table1[[#This Row],[m_wies]]+Table1[[#This Row],[k_wies]]</f>
        <v>208098</v>
      </c>
      <c r="J2673" s="1">
        <f>Table1[[#This Row],[m_miasto]]*Table1[[#This Row],[wiek]]</f>
        <v>5507730</v>
      </c>
      <c r="K2673" s="1">
        <f>Table1[[#This Row],[m_miasto]]+Table1[[#This Row],[m_wies]]-Table1[[#This Row],[k_miasto]]-Table1[[#This Row],[k_wies]]</f>
        <v>7725</v>
      </c>
      <c r="L2673" s="1" cm="1">
        <f t="array" ref="L2673">_xlfn.IFS(A2672&lt;&gt;Table1[[#This Row],[rok]],0,AND(L2672=0, Table1[[#This Row],[Column1]]&lt;0),Table1[[#This Row],[wiek]]*Table1[[#This Row],[rok]],L2672&lt;&gt;0,L2672,L2672=0,L2672)</f>
        <v>0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x14ac:dyDescent="0.3">
      <c r="A2674">
        <v>2039</v>
      </c>
      <c r="B2674">
        <v>46</v>
      </c>
      <c r="C2674">
        <v>126915</v>
      </c>
      <c r="D2674">
        <v>126895</v>
      </c>
      <c r="E2674">
        <v>112876</v>
      </c>
      <c r="F2674">
        <v>103872</v>
      </c>
      <c r="G2674">
        <f>Table1[[#This Row],[m_miasto]]+Table1[[#This Row],[k_miasto]]+Table1[[#This Row],[m_wies]]+Table1[[#This Row],[k_wies]]</f>
        <v>470558</v>
      </c>
      <c r="H2674">
        <f>Table1[[#This Row],[m_miasto]]+Table1[[#This Row],[k_miasto]]</f>
        <v>253810</v>
      </c>
      <c r="I2674">
        <f>Table1[[#This Row],[m_wies]]+Table1[[#This Row],[k_wies]]</f>
        <v>216748</v>
      </c>
      <c r="J2674" s="1">
        <f>Table1[[#This Row],[m_miasto]]*Table1[[#This Row],[wiek]]</f>
        <v>5838090</v>
      </c>
      <c r="K2674" s="1">
        <f>Table1[[#This Row],[m_miasto]]+Table1[[#This Row],[m_wies]]-Table1[[#This Row],[k_miasto]]-Table1[[#This Row],[k_wies]]</f>
        <v>9024</v>
      </c>
      <c r="L2674" s="1" cm="1">
        <f t="array" ref="L2674">_xlfn.IFS(A2673&lt;&gt;Table1[[#This Row],[rok]],0,AND(L2673=0, Table1[[#This Row],[Column1]]&lt;0),Table1[[#This Row],[wiek]]*Table1[[#This Row],[rok]],L2673&lt;&gt;0,L2673,L2673=0,L2673)</f>
        <v>0</v>
      </c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x14ac:dyDescent="0.3">
      <c r="A2675">
        <v>2039</v>
      </c>
      <c r="B2675">
        <v>47</v>
      </c>
      <c r="C2675">
        <v>130670</v>
      </c>
      <c r="D2675">
        <v>130479</v>
      </c>
      <c r="E2675">
        <v>117269</v>
      </c>
      <c r="F2675">
        <v>109032</v>
      </c>
      <c r="G2675">
        <f>Table1[[#This Row],[m_miasto]]+Table1[[#This Row],[k_miasto]]+Table1[[#This Row],[m_wies]]+Table1[[#This Row],[k_wies]]</f>
        <v>487450</v>
      </c>
      <c r="H2675">
        <f>Table1[[#This Row],[m_miasto]]+Table1[[#This Row],[k_miasto]]</f>
        <v>261149</v>
      </c>
      <c r="I2675">
        <f>Table1[[#This Row],[m_wies]]+Table1[[#This Row],[k_wies]]</f>
        <v>226301</v>
      </c>
      <c r="J2675" s="1">
        <f>Table1[[#This Row],[m_miasto]]*Table1[[#This Row],[wiek]]</f>
        <v>6141490</v>
      </c>
      <c r="K2675" s="1">
        <f>Table1[[#This Row],[m_miasto]]+Table1[[#This Row],[m_wies]]-Table1[[#This Row],[k_miasto]]-Table1[[#This Row],[k_wies]]</f>
        <v>8428</v>
      </c>
      <c r="L2675" s="1" cm="1">
        <f t="array" ref="L2675">_xlfn.IFS(A2674&lt;&gt;Table1[[#This Row],[rok]],0,AND(L2674=0, Table1[[#This Row],[Column1]]&lt;0),Table1[[#This Row],[wiek]]*Table1[[#This Row],[rok]],L2674&lt;&gt;0,L2674,L2674=0,L2674)</f>
        <v>0</v>
      </c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x14ac:dyDescent="0.3">
      <c r="A2676">
        <v>2039</v>
      </c>
      <c r="B2676">
        <v>48</v>
      </c>
      <c r="C2676">
        <v>141016</v>
      </c>
      <c r="D2676">
        <v>141630</v>
      </c>
      <c r="E2676">
        <v>121139</v>
      </c>
      <c r="F2676">
        <v>111284</v>
      </c>
      <c r="G2676">
        <f>Table1[[#This Row],[m_miasto]]+Table1[[#This Row],[k_miasto]]+Table1[[#This Row],[m_wies]]+Table1[[#This Row],[k_wies]]</f>
        <v>515069</v>
      </c>
      <c r="H2676">
        <f>Table1[[#This Row],[m_miasto]]+Table1[[#This Row],[k_miasto]]</f>
        <v>282646</v>
      </c>
      <c r="I2676">
        <f>Table1[[#This Row],[m_wies]]+Table1[[#This Row],[k_wies]]</f>
        <v>232423</v>
      </c>
      <c r="J2676" s="1">
        <f>Table1[[#This Row],[m_miasto]]*Table1[[#This Row],[wiek]]</f>
        <v>6768768</v>
      </c>
      <c r="K2676" s="1">
        <f>Table1[[#This Row],[m_miasto]]+Table1[[#This Row],[m_wies]]-Table1[[#This Row],[k_miasto]]-Table1[[#This Row],[k_wies]]</f>
        <v>9241</v>
      </c>
      <c r="L2676" s="1" cm="1">
        <f t="array" ref="L2676">_xlfn.IFS(A2675&lt;&gt;Table1[[#This Row],[rok]],0,AND(L2675=0, Table1[[#This Row],[Column1]]&lt;0),Table1[[#This Row],[wiek]]*Table1[[#This Row],[rok]],L2675&lt;&gt;0,L2675,L2675=0,L2675)</f>
        <v>0</v>
      </c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x14ac:dyDescent="0.3">
      <c r="A2677">
        <v>2039</v>
      </c>
      <c r="B2677">
        <v>49</v>
      </c>
      <c r="C2677">
        <v>145476</v>
      </c>
      <c r="D2677">
        <v>146868</v>
      </c>
      <c r="E2677">
        <v>121319</v>
      </c>
      <c r="F2677">
        <v>111970</v>
      </c>
      <c r="G2677">
        <f>Table1[[#This Row],[m_miasto]]+Table1[[#This Row],[k_miasto]]+Table1[[#This Row],[m_wies]]+Table1[[#This Row],[k_wies]]</f>
        <v>525633</v>
      </c>
      <c r="H2677">
        <f>Table1[[#This Row],[m_miasto]]+Table1[[#This Row],[k_miasto]]</f>
        <v>292344</v>
      </c>
      <c r="I2677">
        <f>Table1[[#This Row],[m_wies]]+Table1[[#This Row],[k_wies]]</f>
        <v>233289</v>
      </c>
      <c r="J2677" s="1">
        <f>Table1[[#This Row],[m_miasto]]*Table1[[#This Row],[wiek]]</f>
        <v>7128324</v>
      </c>
      <c r="K2677" s="1">
        <f>Table1[[#This Row],[m_miasto]]+Table1[[#This Row],[m_wies]]-Table1[[#This Row],[k_miasto]]-Table1[[#This Row],[k_wies]]</f>
        <v>7957</v>
      </c>
      <c r="L2677" s="1" cm="1">
        <f t="array" ref="L2677">_xlfn.IFS(A2676&lt;&gt;Table1[[#This Row],[rok]],0,AND(L2676=0, Table1[[#This Row],[Column1]]&lt;0),Table1[[#This Row],[wiek]]*Table1[[#This Row],[rok]],L2676&lt;&gt;0,L2676,L2676=0,L2676)</f>
        <v>0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x14ac:dyDescent="0.3">
      <c r="A2678">
        <v>2039</v>
      </c>
      <c r="B2678">
        <v>50</v>
      </c>
      <c r="C2678">
        <v>147491</v>
      </c>
      <c r="D2678">
        <v>148958</v>
      </c>
      <c r="E2678">
        <v>120369</v>
      </c>
      <c r="F2678">
        <v>111769</v>
      </c>
      <c r="G2678">
        <f>Table1[[#This Row],[m_miasto]]+Table1[[#This Row],[k_miasto]]+Table1[[#This Row],[m_wies]]+Table1[[#This Row],[k_wies]]</f>
        <v>528587</v>
      </c>
      <c r="H2678">
        <f>Table1[[#This Row],[m_miasto]]+Table1[[#This Row],[k_miasto]]</f>
        <v>296449</v>
      </c>
      <c r="I2678">
        <f>Table1[[#This Row],[m_wies]]+Table1[[#This Row],[k_wies]]</f>
        <v>232138</v>
      </c>
      <c r="J2678" s="1">
        <f>Table1[[#This Row],[m_miasto]]*Table1[[#This Row],[wiek]]</f>
        <v>7374550</v>
      </c>
      <c r="K2678" s="1">
        <f>Table1[[#This Row],[m_miasto]]+Table1[[#This Row],[m_wies]]-Table1[[#This Row],[k_miasto]]-Table1[[#This Row],[k_wies]]</f>
        <v>7133</v>
      </c>
      <c r="L2678" s="1" cm="1">
        <f t="array" ref="L2678">_xlfn.IFS(A2677&lt;&gt;Table1[[#This Row],[rok]],0,AND(L2677=0, Table1[[#This Row],[Column1]]&lt;0),Table1[[#This Row],[wiek]]*Table1[[#This Row],[rok]],L2677&lt;&gt;0,L2677,L2677=0,L2677)</f>
        <v>0</v>
      </c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x14ac:dyDescent="0.3">
      <c r="A2679">
        <v>2039</v>
      </c>
      <c r="B2679">
        <v>51</v>
      </c>
      <c r="C2679">
        <v>151931</v>
      </c>
      <c r="D2679">
        <v>155447</v>
      </c>
      <c r="E2679">
        <v>122136</v>
      </c>
      <c r="F2679">
        <v>113633</v>
      </c>
      <c r="G2679">
        <f>Table1[[#This Row],[m_miasto]]+Table1[[#This Row],[k_miasto]]+Table1[[#This Row],[m_wies]]+Table1[[#This Row],[k_wies]]</f>
        <v>543147</v>
      </c>
      <c r="H2679">
        <f>Table1[[#This Row],[m_miasto]]+Table1[[#This Row],[k_miasto]]</f>
        <v>307378</v>
      </c>
      <c r="I2679">
        <f>Table1[[#This Row],[m_wies]]+Table1[[#This Row],[k_wies]]</f>
        <v>235769</v>
      </c>
      <c r="J2679" s="1">
        <f>Table1[[#This Row],[m_miasto]]*Table1[[#This Row],[wiek]]</f>
        <v>7748481</v>
      </c>
      <c r="K2679" s="1">
        <f>Table1[[#This Row],[m_miasto]]+Table1[[#This Row],[m_wies]]-Table1[[#This Row],[k_miasto]]-Table1[[#This Row],[k_wies]]</f>
        <v>4987</v>
      </c>
      <c r="L2679" s="1" cm="1">
        <f t="array" ref="L2679">_xlfn.IFS(A2678&lt;&gt;Table1[[#This Row],[rok]],0,AND(L2678=0, Table1[[#This Row],[Column1]]&lt;0),Table1[[#This Row],[wiek]]*Table1[[#This Row],[rok]],L2678&lt;&gt;0,L2678,L2678=0,L2678)</f>
        <v>0</v>
      </c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x14ac:dyDescent="0.3">
      <c r="A2680">
        <v>2039</v>
      </c>
      <c r="B2680">
        <v>52</v>
      </c>
      <c r="C2680">
        <v>156012</v>
      </c>
      <c r="D2680">
        <v>158904</v>
      </c>
      <c r="E2680">
        <v>122277</v>
      </c>
      <c r="F2680">
        <v>114149</v>
      </c>
      <c r="G2680">
        <f>Table1[[#This Row],[m_miasto]]+Table1[[#This Row],[k_miasto]]+Table1[[#This Row],[m_wies]]+Table1[[#This Row],[k_wies]]</f>
        <v>551342</v>
      </c>
      <c r="H2680">
        <f>Table1[[#This Row],[m_miasto]]+Table1[[#This Row],[k_miasto]]</f>
        <v>314916</v>
      </c>
      <c r="I2680">
        <f>Table1[[#This Row],[m_wies]]+Table1[[#This Row],[k_wies]]</f>
        <v>236426</v>
      </c>
      <c r="J2680" s="1">
        <f>Table1[[#This Row],[m_miasto]]*Table1[[#This Row],[wiek]]</f>
        <v>8112624</v>
      </c>
      <c r="K2680" s="1">
        <f>Table1[[#This Row],[m_miasto]]+Table1[[#This Row],[m_wies]]-Table1[[#This Row],[k_miasto]]-Table1[[#This Row],[k_wies]]</f>
        <v>5236</v>
      </c>
      <c r="L2680" s="1" cm="1">
        <f t="array" ref="L2680">_xlfn.IFS(A2679&lt;&gt;Table1[[#This Row],[rok]],0,AND(L2679=0, Table1[[#This Row],[Column1]]&lt;0),Table1[[#This Row],[wiek]]*Table1[[#This Row],[rok]],L2679&lt;&gt;0,L2679,L2679=0,L2679)</f>
        <v>0</v>
      </c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x14ac:dyDescent="0.3">
      <c r="A2681">
        <v>2039</v>
      </c>
      <c r="B2681">
        <v>53</v>
      </c>
      <c r="C2681">
        <v>163217</v>
      </c>
      <c r="D2681">
        <v>167448</v>
      </c>
      <c r="E2681">
        <v>124574</v>
      </c>
      <c r="F2681">
        <v>118019</v>
      </c>
      <c r="G2681">
        <f>Table1[[#This Row],[m_miasto]]+Table1[[#This Row],[k_miasto]]+Table1[[#This Row],[m_wies]]+Table1[[#This Row],[k_wies]]</f>
        <v>573258</v>
      </c>
      <c r="H2681">
        <f>Table1[[#This Row],[m_miasto]]+Table1[[#This Row],[k_miasto]]</f>
        <v>330665</v>
      </c>
      <c r="I2681">
        <f>Table1[[#This Row],[m_wies]]+Table1[[#This Row],[k_wies]]</f>
        <v>242593</v>
      </c>
      <c r="J2681" s="1">
        <f>Table1[[#This Row],[m_miasto]]*Table1[[#This Row],[wiek]]</f>
        <v>8650501</v>
      </c>
      <c r="K2681" s="1">
        <f>Table1[[#This Row],[m_miasto]]+Table1[[#This Row],[m_wies]]-Table1[[#This Row],[k_miasto]]-Table1[[#This Row],[k_wies]]</f>
        <v>2324</v>
      </c>
      <c r="L2681" s="1" cm="1">
        <f t="array" ref="L2681">_xlfn.IFS(A2680&lt;&gt;Table1[[#This Row],[rok]],0,AND(L2680=0, Table1[[#This Row],[Column1]]&lt;0),Table1[[#This Row],[wiek]]*Table1[[#This Row],[rok]],L2680&lt;&gt;0,L2680,L2680=0,L2680)</f>
        <v>0</v>
      </c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x14ac:dyDescent="0.3">
      <c r="A2682">
        <v>2039</v>
      </c>
      <c r="B2682">
        <v>54</v>
      </c>
      <c r="C2682">
        <v>172864</v>
      </c>
      <c r="D2682">
        <v>177954</v>
      </c>
      <c r="E2682">
        <v>129869</v>
      </c>
      <c r="F2682">
        <v>123255</v>
      </c>
      <c r="G2682">
        <f>Table1[[#This Row],[m_miasto]]+Table1[[#This Row],[k_miasto]]+Table1[[#This Row],[m_wies]]+Table1[[#This Row],[k_wies]]</f>
        <v>603942</v>
      </c>
      <c r="H2682">
        <f>Table1[[#This Row],[m_miasto]]+Table1[[#This Row],[k_miasto]]</f>
        <v>350818</v>
      </c>
      <c r="I2682">
        <f>Table1[[#This Row],[m_wies]]+Table1[[#This Row],[k_wies]]</f>
        <v>253124</v>
      </c>
      <c r="J2682" s="1">
        <f>Table1[[#This Row],[m_miasto]]*Table1[[#This Row],[wiek]]</f>
        <v>9334656</v>
      </c>
      <c r="K2682" s="1">
        <f>Table1[[#This Row],[m_miasto]]+Table1[[#This Row],[m_wies]]-Table1[[#This Row],[k_miasto]]-Table1[[#This Row],[k_wies]]</f>
        <v>1524</v>
      </c>
      <c r="L2682" s="1" cm="1">
        <f t="array" ref="L2682">_xlfn.IFS(A2681&lt;&gt;Table1[[#This Row],[rok]],0,AND(L2681=0, Table1[[#This Row],[Column1]]&lt;0),Table1[[#This Row],[wiek]]*Table1[[#This Row],[rok]],L2681&lt;&gt;0,L2681,L2681=0,L2681)</f>
        <v>0</v>
      </c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x14ac:dyDescent="0.3">
      <c r="A2683">
        <v>2039</v>
      </c>
      <c r="B2683">
        <v>55</v>
      </c>
      <c r="C2683">
        <v>179256</v>
      </c>
      <c r="D2683">
        <v>184316</v>
      </c>
      <c r="E2683">
        <v>131283</v>
      </c>
      <c r="F2683">
        <v>125308</v>
      </c>
      <c r="G2683">
        <f>Table1[[#This Row],[m_miasto]]+Table1[[#This Row],[k_miasto]]+Table1[[#This Row],[m_wies]]+Table1[[#This Row],[k_wies]]</f>
        <v>620163</v>
      </c>
      <c r="H2683">
        <f>Table1[[#This Row],[m_miasto]]+Table1[[#This Row],[k_miasto]]</f>
        <v>363572</v>
      </c>
      <c r="I2683">
        <f>Table1[[#This Row],[m_wies]]+Table1[[#This Row],[k_wies]]</f>
        <v>256591</v>
      </c>
      <c r="J2683" s="1">
        <f>Table1[[#This Row],[m_miasto]]*Table1[[#This Row],[wiek]]</f>
        <v>9859080</v>
      </c>
      <c r="K2683" s="1">
        <f>Table1[[#This Row],[m_miasto]]+Table1[[#This Row],[m_wies]]-Table1[[#This Row],[k_miasto]]-Table1[[#This Row],[k_wies]]</f>
        <v>915</v>
      </c>
      <c r="L2683" s="1" cm="1">
        <f t="array" ref="L2683">_xlfn.IFS(A2682&lt;&gt;Table1[[#This Row],[rok]],0,AND(L2682=0, Table1[[#This Row],[Column1]]&lt;0),Table1[[#This Row],[wiek]]*Table1[[#This Row],[rok]],L2682&lt;&gt;0,L2682,L2682=0,L2682)</f>
        <v>0</v>
      </c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x14ac:dyDescent="0.3">
      <c r="A2684">
        <v>2039</v>
      </c>
      <c r="B2684">
        <v>56</v>
      </c>
      <c r="C2684">
        <v>183714</v>
      </c>
      <c r="D2684">
        <v>190570</v>
      </c>
      <c r="E2684">
        <v>133023</v>
      </c>
      <c r="F2684">
        <v>128417</v>
      </c>
      <c r="G2684">
        <f>Table1[[#This Row],[m_miasto]]+Table1[[#This Row],[k_miasto]]+Table1[[#This Row],[m_wies]]+Table1[[#This Row],[k_wies]]</f>
        <v>635724</v>
      </c>
      <c r="H2684">
        <f>Table1[[#This Row],[m_miasto]]+Table1[[#This Row],[k_miasto]]</f>
        <v>374284</v>
      </c>
      <c r="I2684">
        <f>Table1[[#This Row],[m_wies]]+Table1[[#This Row],[k_wies]]</f>
        <v>261440</v>
      </c>
      <c r="J2684" s="1">
        <f>Table1[[#This Row],[m_miasto]]*Table1[[#This Row],[wiek]]</f>
        <v>10287984</v>
      </c>
      <c r="K2684" s="1">
        <f>Table1[[#This Row],[m_miasto]]+Table1[[#This Row],[m_wies]]-Table1[[#This Row],[k_miasto]]-Table1[[#This Row],[k_wies]]</f>
        <v>-2250</v>
      </c>
      <c r="L2684" s="1" cm="1">
        <f t="array" ref="L2684">_xlfn.IFS(A2683&lt;&gt;Table1[[#This Row],[rok]],0,AND(L2683=0, Table1[[#This Row],[Column1]]&lt;0),Table1[[#This Row],[wiek]]*Table1[[#This Row],[rok]],L2683&lt;&gt;0,L2683,L2683=0,L2683)</f>
        <v>114184</v>
      </c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x14ac:dyDescent="0.3">
      <c r="A2685">
        <v>2039</v>
      </c>
      <c r="B2685">
        <v>57</v>
      </c>
      <c r="C2685">
        <v>176424</v>
      </c>
      <c r="D2685">
        <v>183231</v>
      </c>
      <c r="E2685">
        <v>129202</v>
      </c>
      <c r="F2685">
        <v>124094</v>
      </c>
      <c r="G2685">
        <f>Table1[[#This Row],[m_miasto]]+Table1[[#This Row],[k_miasto]]+Table1[[#This Row],[m_wies]]+Table1[[#This Row],[k_wies]]</f>
        <v>612951</v>
      </c>
      <c r="H2685">
        <f>Table1[[#This Row],[m_miasto]]+Table1[[#This Row],[k_miasto]]</f>
        <v>359655</v>
      </c>
      <c r="I2685">
        <f>Table1[[#This Row],[m_wies]]+Table1[[#This Row],[k_wies]]</f>
        <v>253296</v>
      </c>
      <c r="J2685" s="1">
        <f>Table1[[#This Row],[m_miasto]]*Table1[[#This Row],[wiek]]</f>
        <v>10056168</v>
      </c>
      <c r="K2685" s="1">
        <f>Table1[[#This Row],[m_miasto]]+Table1[[#This Row],[m_wies]]-Table1[[#This Row],[k_miasto]]-Table1[[#This Row],[k_wies]]</f>
        <v>-1699</v>
      </c>
      <c r="L2685" s="1" cm="1">
        <f t="array" ref="L2685">_xlfn.IFS(A2684&lt;&gt;Table1[[#This Row],[rok]],0,AND(L2684=0, Table1[[#This Row],[Column1]]&lt;0),Table1[[#This Row],[wiek]]*Table1[[#This Row],[rok]],L2684&lt;&gt;0,L2684,L2684=0,L2684)</f>
        <v>114184</v>
      </c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x14ac:dyDescent="0.3">
      <c r="A2686">
        <v>2039</v>
      </c>
      <c r="B2686">
        <v>58</v>
      </c>
      <c r="C2686">
        <v>167650</v>
      </c>
      <c r="D2686">
        <v>176475</v>
      </c>
      <c r="E2686">
        <v>121946</v>
      </c>
      <c r="F2686">
        <v>117877</v>
      </c>
      <c r="G2686">
        <f>Table1[[#This Row],[m_miasto]]+Table1[[#This Row],[k_miasto]]+Table1[[#This Row],[m_wies]]+Table1[[#This Row],[k_wies]]</f>
        <v>583948</v>
      </c>
      <c r="H2686">
        <f>Table1[[#This Row],[m_miasto]]+Table1[[#This Row],[k_miasto]]</f>
        <v>344125</v>
      </c>
      <c r="I2686">
        <f>Table1[[#This Row],[m_wies]]+Table1[[#This Row],[k_wies]]</f>
        <v>239823</v>
      </c>
      <c r="J2686" s="1">
        <f>Table1[[#This Row],[m_miasto]]*Table1[[#This Row],[wiek]]</f>
        <v>9723700</v>
      </c>
      <c r="K2686" s="1">
        <f>Table1[[#This Row],[m_miasto]]+Table1[[#This Row],[m_wies]]-Table1[[#This Row],[k_miasto]]-Table1[[#This Row],[k_wies]]</f>
        <v>-4756</v>
      </c>
      <c r="L2686" s="1" cm="1">
        <f t="array" ref="L2686">_xlfn.IFS(A2685&lt;&gt;Table1[[#This Row],[rok]],0,AND(L2685=0, Table1[[#This Row],[Column1]]&lt;0),Table1[[#This Row],[wiek]]*Table1[[#This Row],[rok]],L2685&lt;&gt;0,L2685,L2685=0,L2685)</f>
        <v>114184</v>
      </c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x14ac:dyDescent="0.3">
      <c r="A2687">
        <v>2039</v>
      </c>
      <c r="B2687">
        <v>59</v>
      </c>
      <c r="C2687">
        <v>169560</v>
      </c>
      <c r="D2687">
        <v>178945</v>
      </c>
      <c r="E2687">
        <v>122859</v>
      </c>
      <c r="F2687">
        <v>120125</v>
      </c>
      <c r="G2687">
        <f>Table1[[#This Row],[m_miasto]]+Table1[[#This Row],[k_miasto]]+Table1[[#This Row],[m_wies]]+Table1[[#This Row],[k_wies]]</f>
        <v>591489</v>
      </c>
      <c r="H2687">
        <f>Table1[[#This Row],[m_miasto]]+Table1[[#This Row],[k_miasto]]</f>
        <v>348505</v>
      </c>
      <c r="I2687">
        <f>Table1[[#This Row],[m_wies]]+Table1[[#This Row],[k_wies]]</f>
        <v>242984</v>
      </c>
      <c r="J2687" s="1">
        <f>Table1[[#This Row],[m_miasto]]*Table1[[#This Row],[wiek]]</f>
        <v>10004040</v>
      </c>
      <c r="K2687" s="1">
        <f>Table1[[#This Row],[m_miasto]]+Table1[[#This Row],[m_wies]]-Table1[[#This Row],[k_miasto]]-Table1[[#This Row],[k_wies]]</f>
        <v>-6651</v>
      </c>
      <c r="L2687" s="1" cm="1">
        <f t="array" ref="L2687">_xlfn.IFS(A2686&lt;&gt;Table1[[#This Row],[rok]],0,AND(L2686=0, Table1[[#This Row],[Column1]]&lt;0),Table1[[#This Row],[wiek]]*Table1[[#This Row],[rok]],L2686&lt;&gt;0,L2686,L2686=0,L2686)</f>
        <v>114184</v>
      </c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x14ac:dyDescent="0.3">
      <c r="A2688">
        <v>2039</v>
      </c>
      <c r="B2688">
        <v>60</v>
      </c>
      <c r="C2688">
        <v>168089</v>
      </c>
      <c r="D2688">
        <v>176923</v>
      </c>
      <c r="E2688">
        <v>120903</v>
      </c>
      <c r="F2688">
        <v>118161</v>
      </c>
      <c r="G2688">
        <f>Table1[[#This Row],[m_miasto]]+Table1[[#This Row],[k_miasto]]+Table1[[#This Row],[m_wies]]+Table1[[#This Row],[k_wies]]</f>
        <v>584076</v>
      </c>
      <c r="H2688">
        <f>Table1[[#This Row],[m_miasto]]+Table1[[#This Row],[k_miasto]]</f>
        <v>345012</v>
      </c>
      <c r="I2688">
        <f>Table1[[#This Row],[m_wies]]+Table1[[#This Row],[k_wies]]</f>
        <v>239064</v>
      </c>
      <c r="J2688" s="1">
        <f>Table1[[#This Row],[m_miasto]]*Table1[[#This Row],[wiek]]</f>
        <v>10085340</v>
      </c>
      <c r="K2688" s="1">
        <f>Table1[[#This Row],[m_miasto]]+Table1[[#This Row],[m_wies]]-Table1[[#This Row],[k_miasto]]-Table1[[#This Row],[k_wies]]</f>
        <v>-6092</v>
      </c>
      <c r="L2688" s="1" cm="1">
        <f t="array" ref="L2688">_xlfn.IFS(A2687&lt;&gt;Table1[[#This Row],[rok]],0,AND(L2687=0, Table1[[#This Row],[Column1]]&lt;0),Table1[[#This Row],[wiek]]*Table1[[#This Row],[rok]],L2687&lt;&gt;0,L2687,L2687=0,L2687)</f>
        <v>114184</v>
      </c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x14ac:dyDescent="0.3">
      <c r="A2689">
        <v>2039</v>
      </c>
      <c r="B2689">
        <v>61</v>
      </c>
      <c r="C2689">
        <v>161052</v>
      </c>
      <c r="D2689">
        <v>171257</v>
      </c>
      <c r="E2689">
        <v>116699</v>
      </c>
      <c r="F2689">
        <v>115078</v>
      </c>
      <c r="G2689">
        <f>Table1[[#This Row],[m_miasto]]+Table1[[#This Row],[k_miasto]]+Table1[[#This Row],[m_wies]]+Table1[[#This Row],[k_wies]]</f>
        <v>564086</v>
      </c>
      <c r="H2689">
        <f>Table1[[#This Row],[m_miasto]]+Table1[[#This Row],[k_miasto]]</f>
        <v>332309</v>
      </c>
      <c r="I2689">
        <f>Table1[[#This Row],[m_wies]]+Table1[[#This Row],[k_wies]]</f>
        <v>231777</v>
      </c>
      <c r="J2689" s="1">
        <f>Table1[[#This Row],[m_miasto]]*Table1[[#This Row],[wiek]]</f>
        <v>9824172</v>
      </c>
      <c r="K2689" s="1">
        <f>Table1[[#This Row],[m_miasto]]+Table1[[#This Row],[m_wies]]-Table1[[#This Row],[k_miasto]]-Table1[[#This Row],[k_wies]]</f>
        <v>-8584</v>
      </c>
      <c r="L2689" s="1" cm="1">
        <f t="array" ref="L2689">_xlfn.IFS(A2688&lt;&gt;Table1[[#This Row],[rok]],0,AND(L2688=0, Table1[[#This Row],[Column1]]&lt;0),Table1[[#This Row],[wiek]]*Table1[[#This Row],[rok]],L2688&lt;&gt;0,L2688,L2688=0,L2688)</f>
        <v>114184</v>
      </c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x14ac:dyDescent="0.3">
      <c r="A2690">
        <v>2039</v>
      </c>
      <c r="B2690">
        <v>62</v>
      </c>
      <c r="C2690">
        <v>157663</v>
      </c>
      <c r="D2690">
        <v>168974</v>
      </c>
      <c r="E2690">
        <v>115269</v>
      </c>
      <c r="F2690">
        <v>113791</v>
      </c>
      <c r="G2690">
        <f>Table1[[#This Row],[m_miasto]]+Table1[[#This Row],[k_miasto]]+Table1[[#This Row],[m_wies]]+Table1[[#This Row],[k_wies]]</f>
        <v>555697</v>
      </c>
      <c r="H2690">
        <f>Table1[[#This Row],[m_miasto]]+Table1[[#This Row],[k_miasto]]</f>
        <v>326637</v>
      </c>
      <c r="I2690">
        <f>Table1[[#This Row],[m_wies]]+Table1[[#This Row],[k_wies]]</f>
        <v>229060</v>
      </c>
      <c r="J2690" s="1">
        <f>Table1[[#This Row],[m_miasto]]*Table1[[#This Row],[wiek]]</f>
        <v>9775106</v>
      </c>
      <c r="K2690" s="1">
        <f>Table1[[#This Row],[m_miasto]]+Table1[[#This Row],[m_wies]]-Table1[[#This Row],[k_miasto]]-Table1[[#This Row],[k_wies]]</f>
        <v>-9833</v>
      </c>
      <c r="L2690" s="1" cm="1">
        <f t="array" ref="L2690">_xlfn.IFS(A2689&lt;&gt;Table1[[#This Row],[rok]],0,AND(L2689=0, Table1[[#This Row],[Column1]]&lt;0),Table1[[#This Row],[wiek]]*Table1[[#This Row],[rok]],L2689&lt;&gt;0,L2689,L2689=0,L2689)</f>
        <v>114184</v>
      </c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x14ac:dyDescent="0.3">
      <c r="A2691">
        <v>2039</v>
      </c>
      <c r="B2691">
        <v>63</v>
      </c>
      <c r="C2691">
        <v>155481</v>
      </c>
      <c r="D2691">
        <v>169207</v>
      </c>
      <c r="E2691">
        <v>114912</v>
      </c>
      <c r="F2691">
        <v>113844</v>
      </c>
      <c r="G2691">
        <f>Table1[[#This Row],[m_miasto]]+Table1[[#This Row],[k_miasto]]+Table1[[#This Row],[m_wies]]+Table1[[#This Row],[k_wies]]</f>
        <v>553444</v>
      </c>
      <c r="H2691">
        <f>Table1[[#This Row],[m_miasto]]+Table1[[#This Row],[k_miasto]]</f>
        <v>324688</v>
      </c>
      <c r="I2691">
        <f>Table1[[#This Row],[m_wies]]+Table1[[#This Row],[k_wies]]</f>
        <v>228756</v>
      </c>
      <c r="J2691" s="1">
        <f>Table1[[#This Row],[m_miasto]]*Table1[[#This Row],[wiek]]</f>
        <v>9795303</v>
      </c>
      <c r="K2691" s="1">
        <f>Table1[[#This Row],[m_miasto]]+Table1[[#This Row],[m_wies]]-Table1[[#This Row],[k_miasto]]-Table1[[#This Row],[k_wies]]</f>
        <v>-12658</v>
      </c>
      <c r="L2691" s="1" cm="1">
        <f t="array" ref="L2691">_xlfn.IFS(A2690&lt;&gt;Table1[[#This Row],[rok]],0,AND(L2690=0, Table1[[#This Row],[Column1]]&lt;0),Table1[[#This Row],[wiek]]*Table1[[#This Row],[rok]],L2690&lt;&gt;0,L2690,L2690=0,L2690)</f>
        <v>114184</v>
      </c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x14ac:dyDescent="0.3">
      <c r="A2692">
        <v>2039</v>
      </c>
      <c r="B2692">
        <v>64</v>
      </c>
      <c r="C2692">
        <v>147515</v>
      </c>
      <c r="D2692">
        <v>160907</v>
      </c>
      <c r="E2692">
        <v>110453</v>
      </c>
      <c r="F2692">
        <v>111330</v>
      </c>
      <c r="G2692">
        <f>Table1[[#This Row],[m_miasto]]+Table1[[#This Row],[k_miasto]]+Table1[[#This Row],[m_wies]]+Table1[[#This Row],[k_wies]]</f>
        <v>530205</v>
      </c>
      <c r="H2692">
        <f>Table1[[#This Row],[m_miasto]]+Table1[[#This Row],[k_miasto]]</f>
        <v>308422</v>
      </c>
      <c r="I2692">
        <f>Table1[[#This Row],[m_wies]]+Table1[[#This Row],[k_wies]]</f>
        <v>221783</v>
      </c>
      <c r="J2692" s="1">
        <f>Table1[[#This Row],[m_miasto]]*Table1[[#This Row],[wiek]]</f>
        <v>9440960</v>
      </c>
      <c r="K2692" s="1">
        <f>Table1[[#This Row],[m_miasto]]+Table1[[#This Row],[m_wies]]-Table1[[#This Row],[k_miasto]]-Table1[[#This Row],[k_wies]]</f>
        <v>-14269</v>
      </c>
      <c r="L2692" s="1" cm="1">
        <f t="array" ref="L2692">_xlfn.IFS(A2691&lt;&gt;Table1[[#This Row],[rok]],0,AND(L2691=0, Table1[[#This Row],[Column1]]&lt;0),Table1[[#This Row],[wiek]]*Table1[[#This Row],[rok]],L2691&lt;&gt;0,L2691,L2691=0,L2691)</f>
        <v>114184</v>
      </c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x14ac:dyDescent="0.3">
      <c r="A2693">
        <v>2039</v>
      </c>
      <c r="B2693">
        <v>65</v>
      </c>
      <c r="C2693">
        <v>139250</v>
      </c>
      <c r="D2693">
        <v>153081</v>
      </c>
      <c r="E2693">
        <v>106717</v>
      </c>
      <c r="F2693">
        <v>107688</v>
      </c>
      <c r="G2693">
        <f>Table1[[#This Row],[m_miasto]]+Table1[[#This Row],[k_miasto]]+Table1[[#This Row],[m_wies]]+Table1[[#This Row],[k_wies]]</f>
        <v>506736</v>
      </c>
      <c r="H2693">
        <f>Table1[[#This Row],[m_miasto]]+Table1[[#This Row],[k_miasto]]</f>
        <v>292331</v>
      </c>
      <c r="I2693">
        <f>Table1[[#This Row],[m_wies]]+Table1[[#This Row],[k_wies]]</f>
        <v>214405</v>
      </c>
      <c r="J2693" s="1">
        <f>Table1[[#This Row],[m_miasto]]*Table1[[#This Row],[wiek]]</f>
        <v>9051250</v>
      </c>
      <c r="K2693" s="1">
        <f>Table1[[#This Row],[m_miasto]]+Table1[[#This Row],[m_wies]]-Table1[[#This Row],[k_miasto]]-Table1[[#This Row],[k_wies]]</f>
        <v>-14802</v>
      </c>
      <c r="L2693" s="1" cm="1">
        <f t="array" ref="L2693">_xlfn.IFS(A2692&lt;&gt;Table1[[#This Row],[rok]],0,AND(L2692=0, Table1[[#This Row],[Column1]]&lt;0),Table1[[#This Row],[wiek]]*Table1[[#This Row],[rok]],L2692&lt;&gt;0,L2692,L2692=0,L2692)</f>
        <v>114184</v>
      </c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x14ac:dyDescent="0.3">
      <c r="A2694">
        <v>2039</v>
      </c>
      <c r="B2694">
        <v>66</v>
      </c>
      <c r="C2694">
        <v>130944</v>
      </c>
      <c r="D2694">
        <v>145770</v>
      </c>
      <c r="E2694">
        <v>101505</v>
      </c>
      <c r="F2694">
        <v>104122</v>
      </c>
      <c r="G2694">
        <f>Table1[[#This Row],[m_miasto]]+Table1[[#This Row],[k_miasto]]+Table1[[#This Row],[m_wies]]+Table1[[#This Row],[k_wies]]</f>
        <v>482341</v>
      </c>
      <c r="H2694">
        <f>Table1[[#This Row],[m_miasto]]+Table1[[#This Row],[k_miasto]]</f>
        <v>276714</v>
      </c>
      <c r="I2694">
        <f>Table1[[#This Row],[m_wies]]+Table1[[#This Row],[k_wies]]</f>
        <v>205627</v>
      </c>
      <c r="J2694" s="1">
        <f>Table1[[#This Row],[m_miasto]]*Table1[[#This Row],[wiek]]</f>
        <v>8642304</v>
      </c>
      <c r="K2694" s="1">
        <f>Table1[[#This Row],[m_miasto]]+Table1[[#This Row],[m_wies]]-Table1[[#This Row],[k_miasto]]-Table1[[#This Row],[k_wies]]</f>
        <v>-17443</v>
      </c>
      <c r="L2694" s="1" cm="1">
        <f t="array" ref="L2694">_xlfn.IFS(A2693&lt;&gt;Table1[[#This Row],[rok]],0,AND(L2693=0, Table1[[#This Row],[Column1]]&lt;0),Table1[[#This Row],[wiek]]*Table1[[#This Row],[rok]],L2693&lt;&gt;0,L2693,L2693=0,L2693)</f>
        <v>114184</v>
      </c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x14ac:dyDescent="0.3">
      <c r="A2695">
        <v>2039</v>
      </c>
      <c r="B2695">
        <v>67</v>
      </c>
      <c r="C2695">
        <v>123865</v>
      </c>
      <c r="D2695">
        <v>138844</v>
      </c>
      <c r="E2695">
        <v>96733</v>
      </c>
      <c r="F2695">
        <v>100341</v>
      </c>
      <c r="G2695">
        <f>Table1[[#This Row],[m_miasto]]+Table1[[#This Row],[k_miasto]]+Table1[[#This Row],[m_wies]]+Table1[[#This Row],[k_wies]]</f>
        <v>459783</v>
      </c>
      <c r="H2695">
        <f>Table1[[#This Row],[m_miasto]]+Table1[[#This Row],[k_miasto]]</f>
        <v>262709</v>
      </c>
      <c r="I2695">
        <f>Table1[[#This Row],[m_wies]]+Table1[[#This Row],[k_wies]]</f>
        <v>197074</v>
      </c>
      <c r="J2695" s="1">
        <f>Table1[[#This Row],[m_miasto]]*Table1[[#This Row],[wiek]]</f>
        <v>8298955</v>
      </c>
      <c r="K2695" s="1">
        <f>Table1[[#This Row],[m_miasto]]+Table1[[#This Row],[m_wies]]-Table1[[#This Row],[k_miasto]]-Table1[[#This Row],[k_wies]]</f>
        <v>-18587</v>
      </c>
      <c r="L2695" s="1" cm="1">
        <f t="array" ref="L2695">_xlfn.IFS(A2694&lt;&gt;Table1[[#This Row],[rok]],0,AND(L2694=0, Table1[[#This Row],[Column1]]&lt;0),Table1[[#This Row],[wiek]]*Table1[[#This Row],[rok]],L2694&lt;&gt;0,L2694,L2694=0,L2694)</f>
        <v>114184</v>
      </c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x14ac:dyDescent="0.3">
      <c r="A2696">
        <v>2039</v>
      </c>
      <c r="B2696">
        <v>68</v>
      </c>
      <c r="C2696">
        <v>115467</v>
      </c>
      <c r="D2696">
        <v>132488</v>
      </c>
      <c r="E2696">
        <v>92104</v>
      </c>
      <c r="F2696">
        <v>96749</v>
      </c>
      <c r="G2696">
        <f>Table1[[#This Row],[m_miasto]]+Table1[[#This Row],[k_miasto]]+Table1[[#This Row],[m_wies]]+Table1[[#This Row],[k_wies]]</f>
        <v>436808</v>
      </c>
      <c r="H2696">
        <f>Table1[[#This Row],[m_miasto]]+Table1[[#This Row],[k_miasto]]</f>
        <v>247955</v>
      </c>
      <c r="I2696">
        <f>Table1[[#This Row],[m_wies]]+Table1[[#This Row],[k_wies]]</f>
        <v>188853</v>
      </c>
      <c r="J2696" s="1">
        <f>Table1[[#This Row],[m_miasto]]*Table1[[#This Row],[wiek]]</f>
        <v>7851756</v>
      </c>
      <c r="K2696" s="1">
        <f>Table1[[#This Row],[m_miasto]]+Table1[[#This Row],[m_wies]]-Table1[[#This Row],[k_miasto]]-Table1[[#This Row],[k_wies]]</f>
        <v>-21666</v>
      </c>
      <c r="L2696" s="1" cm="1">
        <f t="array" ref="L2696">_xlfn.IFS(A2695&lt;&gt;Table1[[#This Row],[rok]],0,AND(L2695=0, Table1[[#This Row],[Column1]]&lt;0),Table1[[#This Row],[wiek]]*Table1[[#This Row],[rok]],L2695&lt;&gt;0,L2695,L2695=0,L2695)</f>
        <v>114184</v>
      </c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x14ac:dyDescent="0.3">
      <c r="A2697">
        <v>2039</v>
      </c>
      <c r="B2697">
        <v>69</v>
      </c>
      <c r="C2697">
        <v>110280</v>
      </c>
      <c r="D2697">
        <v>127875</v>
      </c>
      <c r="E2697">
        <v>87869</v>
      </c>
      <c r="F2697">
        <v>92199</v>
      </c>
      <c r="G2697">
        <f>Table1[[#This Row],[m_miasto]]+Table1[[#This Row],[k_miasto]]+Table1[[#This Row],[m_wies]]+Table1[[#This Row],[k_wies]]</f>
        <v>418223</v>
      </c>
      <c r="H2697">
        <f>Table1[[#This Row],[m_miasto]]+Table1[[#This Row],[k_miasto]]</f>
        <v>238155</v>
      </c>
      <c r="I2697">
        <f>Table1[[#This Row],[m_wies]]+Table1[[#This Row],[k_wies]]</f>
        <v>180068</v>
      </c>
      <c r="J2697" s="1">
        <f>Table1[[#This Row],[m_miasto]]*Table1[[#This Row],[wiek]]</f>
        <v>7609320</v>
      </c>
      <c r="K2697" s="1">
        <f>Table1[[#This Row],[m_miasto]]+Table1[[#This Row],[m_wies]]-Table1[[#This Row],[k_miasto]]-Table1[[#This Row],[k_wies]]</f>
        <v>-21925</v>
      </c>
      <c r="L2697" s="1" cm="1">
        <f t="array" ref="L2697">_xlfn.IFS(A2696&lt;&gt;Table1[[#This Row],[rok]],0,AND(L2696=0, Table1[[#This Row],[Column1]]&lt;0),Table1[[#This Row],[wiek]]*Table1[[#This Row],[rok]],L2696&lt;&gt;0,L2696,L2696=0,L2696)</f>
        <v>114184</v>
      </c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x14ac:dyDescent="0.3">
      <c r="A2698">
        <v>2039</v>
      </c>
      <c r="B2698">
        <v>70</v>
      </c>
      <c r="C2698">
        <v>102910</v>
      </c>
      <c r="D2698">
        <v>121833</v>
      </c>
      <c r="E2698">
        <v>83265</v>
      </c>
      <c r="F2698">
        <v>89326</v>
      </c>
      <c r="G2698">
        <f>Table1[[#This Row],[m_miasto]]+Table1[[#This Row],[k_miasto]]+Table1[[#This Row],[m_wies]]+Table1[[#This Row],[k_wies]]</f>
        <v>397334</v>
      </c>
      <c r="H2698">
        <f>Table1[[#This Row],[m_miasto]]+Table1[[#This Row],[k_miasto]]</f>
        <v>224743</v>
      </c>
      <c r="I2698">
        <f>Table1[[#This Row],[m_wies]]+Table1[[#This Row],[k_wies]]</f>
        <v>172591</v>
      </c>
      <c r="J2698" s="1">
        <f>Table1[[#This Row],[m_miasto]]*Table1[[#This Row],[wiek]]</f>
        <v>7203700</v>
      </c>
      <c r="K2698" s="1">
        <f>Table1[[#This Row],[m_miasto]]+Table1[[#This Row],[m_wies]]-Table1[[#This Row],[k_miasto]]-Table1[[#This Row],[k_wies]]</f>
        <v>-24984</v>
      </c>
      <c r="L2698" s="1" cm="1">
        <f t="array" ref="L2698">_xlfn.IFS(A2697&lt;&gt;Table1[[#This Row],[rok]],0,AND(L2697=0, Table1[[#This Row],[Column1]]&lt;0),Table1[[#This Row],[wiek]]*Table1[[#This Row],[rok]],L2697&lt;&gt;0,L2697,L2697=0,L2697)</f>
        <v>114184</v>
      </c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x14ac:dyDescent="0.3">
      <c r="A2699">
        <v>2039</v>
      </c>
      <c r="B2699">
        <v>71</v>
      </c>
      <c r="C2699">
        <v>98637</v>
      </c>
      <c r="D2699">
        <v>118805</v>
      </c>
      <c r="E2699">
        <v>80207</v>
      </c>
      <c r="F2699">
        <v>86746</v>
      </c>
      <c r="G2699">
        <f>Table1[[#This Row],[m_miasto]]+Table1[[#This Row],[k_miasto]]+Table1[[#This Row],[m_wies]]+Table1[[#This Row],[k_wies]]</f>
        <v>384395</v>
      </c>
      <c r="H2699">
        <f>Table1[[#This Row],[m_miasto]]+Table1[[#This Row],[k_miasto]]</f>
        <v>217442</v>
      </c>
      <c r="I2699">
        <f>Table1[[#This Row],[m_wies]]+Table1[[#This Row],[k_wies]]</f>
        <v>166953</v>
      </c>
      <c r="J2699" s="1">
        <f>Table1[[#This Row],[m_miasto]]*Table1[[#This Row],[wiek]]</f>
        <v>7003227</v>
      </c>
      <c r="K2699" s="1">
        <f>Table1[[#This Row],[m_miasto]]+Table1[[#This Row],[m_wies]]-Table1[[#This Row],[k_miasto]]-Table1[[#This Row],[k_wies]]</f>
        <v>-26707</v>
      </c>
      <c r="L2699" s="1" cm="1">
        <f t="array" ref="L2699">_xlfn.IFS(A2698&lt;&gt;Table1[[#This Row],[rok]],0,AND(L2698=0, Table1[[#This Row],[Column1]]&lt;0),Table1[[#This Row],[wiek]]*Table1[[#This Row],[rok]],L2698&lt;&gt;0,L2698,L2698=0,L2698)</f>
        <v>114184</v>
      </c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x14ac:dyDescent="0.3">
      <c r="A2700">
        <v>2039</v>
      </c>
      <c r="B2700">
        <v>72</v>
      </c>
      <c r="C2700">
        <v>94673</v>
      </c>
      <c r="D2700">
        <v>116894</v>
      </c>
      <c r="E2700">
        <v>77743</v>
      </c>
      <c r="F2700">
        <v>84826</v>
      </c>
      <c r="G2700">
        <f>Table1[[#This Row],[m_miasto]]+Table1[[#This Row],[k_miasto]]+Table1[[#This Row],[m_wies]]+Table1[[#This Row],[k_wies]]</f>
        <v>374136</v>
      </c>
      <c r="H2700">
        <f>Table1[[#This Row],[m_miasto]]+Table1[[#This Row],[k_miasto]]</f>
        <v>211567</v>
      </c>
      <c r="I2700">
        <f>Table1[[#This Row],[m_wies]]+Table1[[#This Row],[k_wies]]</f>
        <v>162569</v>
      </c>
      <c r="J2700" s="1">
        <f>Table1[[#This Row],[m_miasto]]*Table1[[#This Row],[wiek]]</f>
        <v>6816456</v>
      </c>
      <c r="K2700" s="1">
        <f>Table1[[#This Row],[m_miasto]]+Table1[[#This Row],[m_wies]]-Table1[[#This Row],[k_miasto]]-Table1[[#This Row],[k_wies]]</f>
        <v>-29304</v>
      </c>
      <c r="L2700" s="1" cm="1">
        <f t="array" ref="L2700">_xlfn.IFS(A2699&lt;&gt;Table1[[#This Row],[rok]],0,AND(L2699=0, Table1[[#This Row],[Column1]]&lt;0),Table1[[#This Row],[wiek]]*Table1[[#This Row],[rok]],L2699&lt;&gt;0,L2699,L2699=0,L2699)</f>
        <v>114184</v>
      </c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x14ac:dyDescent="0.3">
      <c r="A2701">
        <v>2039</v>
      </c>
      <c r="B2701">
        <v>73</v>
      </c>
      <c r="C2701">
        <v>92871</v>
      </c>
      <c r="D2701">
        <v>117559</v>
      </c>
      <c r="E2701">
        <v>75298</v>
      </c>
      <c r="F2701">
        <v>83158</v>
      </c>
      <c r="G2701">
        <f>Table1[[#This Row],[m_miasto]]+Table1[[#This Row],[k_miasto]]+Table1[[#This Row],[m_wies]]+Table1[[#This Row],[k_wies]]</f>
        <v>368886</v>
      </c>
      <c r="H2701">
        <f>Table1[[#This Row],[m_miasto]]+Table1[[#This Row],[k_miasto]]</f>
        <v>210430</v>
      </c>
      <c r="I2701">
        <f>Table1[[#This Row],[m_wies]]+Table1[[#This Row],[k_wies]]</f>
        <v>158456</v>
      </c>
      <c r="J2701" s="1">
        <f>Table1[[#This Row],[m_miasto]]*Table1[[#This Row],[wiek]]</f>
        <v>6779583</v>
      </c>
      <c r="K2701" s="1">
        <f>Table1[[#This Row],[m_miasto]]+Table1[[#This Row],[m_wies]]-Table1[[#This Row],[k_miasto]]-Table1[[#This Row],[k_wies]]</f>
        <v>-32548</v>
      </c>
      <c r="L2701" s="1" cm="1">
        <f t="array" ref="L2701">_xlfn.IFS(A2700&lt;&gt;Table1[[#This Row],[rok]],0,AND(L2700=0, Table1[[#This Row],[Column1]]&lt;0),Table1[[#This Row],[wiek]]*Table1[[#This Row],[rok]],L2700&lt;&gt;0,L2700,L2700=0,L2700)</f>
        <v>114184</v>
      </c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x14ac:dyDescent="0.3">
      <c r="A2702">
        <v>2039</v>
      </c>
      <c r="B2702">
        <v>74</v>
      </c>
      <c r="C2702">
        <v>91061</v>
      </c>
      <c r="D2702">
        <v>118016</v>
      </c>
      <c r="E2702">
        <v>73535</v>
      </c>
      <c r="F2702">
        <v>82444</v>
      </c>
      <c r="G2702">
        <f>Table1[[#This Row],[m_miasto]]+Table1[[#This Row],[k_miasto]]+Table1[[#This Row],[m_wies]]+Table1[[#This Row],[k_wies]]</f>
        <v>365056</v>
      </c>
      <c r="H2702">
        <f>Table1[[#This Row],[m_miasto]]+Table1[[#This Row],[k_miasto]]</f>
        <v>209077</v>
      </c>
      <c r="I2702">
        <f>Table1[[#This Row],[m_wies]]+Table1[[#This Row],[k_wies]]</f>
        <v>155979</v>
      </c>
      <c r="J2702" s="1">
        <f>Table1[[#This Row],[m_miasto]]*Table1[[#This Row],[wiek]]</f>
        <v>6738514</v>
      </c>
      <c r="K2702" s="1">
        <f>Table1[[#This Row],[m_miasto]]+Table1[[#This Row],[m_wies]]-Table1[[#This Row],[k_miasto]]-Table1[[#This Row],[k_wies]]</f>
        <v>-35864</v>
      </c>
      <c r="L2702" s="1" cm="1">
        <f t="array" ref="L2702">_xlfn.IFS(A2701&lt;&gt;Table1[[#This Row],[rok]],0,AND(L2701=0, Table1[[#This Row],[Column1]]&lt;0),Table1[[#This Row],[wiek]]*Table1[[#This Row],[rok]],L2701&lt;&gt;0,L2701,L2701=0,L2701)</f>
        <v>114184</v>
      </c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x14ac:dyDescent="0.3">
      <c r="A2703">
        <v>2039</v>
      </c>
      <c r="B2703">
        <v>75</v>
      </c>
      <c r="C2703">
        <v>90449</v>
      </c>
      <c r="D2703">
        <v>120456</v>
      </c>
      <c r="E2703">
        <v>71551</v>
      </c>
      <c r="F2703">
        <v>81533</v>
      </c>
      <c r="G2703">
        <f>Table1[[#This Row],[m_miasto]]+Table1[[#This Row],[k_miasto]]+Table1[[#This Row],[m_wies]]+Table1[[#This Row],[k_wies]]</f>
        <v>363989</v>
      </c>
      <c r="H2703">
        <f>Table1[[#This Row],[m_miasto]]+Table1[[#This Row],[k_miasto]]</f>
        <v>210905</v>
      </c>
      <c r="I2703">
        <f>Table1[[#This Row],[m_wies]]+Table1[[#This Row],[k_wies]]</f>
        <v>153084</v>
      </c>
      <c r="J2703" s="1">
        <f>Table1[[#This Row],[m_miasto]]*Table1[[#This Row],[wiek]]</f>
        <v>6783675</v>
      </c>
      <c r="K2703" s="1">
        <f>Table1[[#This Row],[m_miasto]]+Table1[[#This Row],[m_wies]]-Table1[[#This Row],[k_miasto]]-Table1[[#This Row],[k_wies]]</f>
        <v>-39989</v>
      </c>
      <c r="L2703" s="1" cm="1">
        <f t="array" ref="L2703">_xlfn.IFS(A2702&lt;&gt;Table1[[#This Row],[rok]],0,AND(L2702=0, Table1[[#This Row],[Column1]]&lt;0),Table1[[#This Row],[wiek]]*Table1[[#This Row],[rok]],L2702&lt;&gt;0,L2702,L2702=0,L2702)</f>
        <v>114184</v>
      </c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x14ac:dyDescent="0.3">
      <c r="A2704">
        <v>2039</v>
      </c>
      <c r="B2704">
        <v>76</v>
      </c>
      <c r="C2704">
        <v>88802</v>
      </c>
      <c r="D2704">
        <v>121932</v>
      </c>
      <c r="E2704">
        <v>69235</v>
      </c>
      <c r="F2704">
        <v>81435</v>
      </c>
      <c r="G2704">
        <f>Table1[[#This Row],[m_miasto]]+Table1[[#This Row],[k_miasto]]+Table1[[#This Row],[m_wies]]+Table1[[#This Row],[k_wies]]</f>
        <v>361404</v>
      </c>
      <c r="H2704">
        <f>Table1[[#This Row],[m_miasto]]+Table1[[#This Row],[k_miasto]]</f>
        <v>210734</v>
      </c>
      <c r="I2704">
        <f>Table1[[#This Row],[m_wies]]+Table1[[#This Row],[k_wies]]</f>
        <v>150670</v>
      </c>
      <c r="J2704" s="1">
        <f>Table1[[#This Row],[m_miasto]]*Table1[[#This Row],[wiek]]</f>
        <v>6748952</v>
      </c>
      <c r="K2704" s="1">
        <f>Table1[[#This Row],[m_miasto]]+Table1[[#This Row],[m_wies]]-Table1[[#This Row],[k_miasto]]-Table1[[#This Row],[k_wies]]</f>
        <v>-45330</v>
      </c>
      <c r="L2704" s="1" cm="1">
        <f t="array" ref="L2704">_xlfn.IFS(A2703&lt;&gt;Table1[[#This Row],[rok]],0,AND(L2703=0, Table1[[#This Row],[Column1]]&lt;0),Table1[[#This Row],[wiek]]*Table1[[#This Row],[rok]],L2703&lt;&gt;0,L2703,L2703=0,L2703)</f>
        <v>114184</v>
      </c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x14ac:dyDescent="0.3">
      <c r="A2705">
        <v>2039</v>
      </c>
      <c r="B2705">
        <v>77</v>
      </c>
      <c r="C2705">
        <v>86095</v>
      </c>
      <c r="D2705">
        <v>121663</v>
      </c>
      <c r="E2705">
        <v>66038</v>
      </c>
      <c r="F2705">
        <v>79422</v>
      </c>
      <c r="G2705">
        <f>Table1[[#This Row],[m_miasto]]+Table1[[#This Row],[k_miasto]]+Table1[[#This Row],[m_wies]]+Table1[[#This Row],[k_wies]]</f>
        <v>353218</v>
      </c>
      <c r="H2705">
        <f>Table1[[#This Row],[m_miasto]]+Table1[[#This Row],[k_miasto]]</f>
        <v>207758</v>
      </c>
      <c r="I2705">
        <f>Table1[[#This Row],[m_wies]]+Table1[[#This Row],[k_wies]]</f>
        <v>145460</v>
      </c>
      <c r="J2705" s="1">
        <f>Table1[[#This Row],[m_miasto]]*Table1[[#This Row],[wiek]]</f>
        <v>6629315</v>
      </c>
      <c r="K2705" s="1">
        <f>Table1[[#This Row],[m_miasto]]+Table1[[#This Row],[m_wies]]-Table1[[#This Row],[k_miasto]]-Table1[[#This Row],[k_wies]]</f>
        <v>-48952</v>
      </c>
      <c r="L2705" s="1" cm="1">
        <f t="array" ref="L2705">_xlfn.IFS(A2704&lt;&gt;Table1[[#This Row],[rok]],0,AND(L2704=0, Table1[[#This Row],[Column1]]&lt;0),Table1[[#This Row],[wiek]]*Table1[[#This Row],[rok]],L2704&lt;&gt;0,L2704,L2704=0,L2704)</f>
        <v>114184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x14ac:dyDescent="0.3">
      <c r="A2706">
        <v>2039</v>
      </c>
      <c r="B2706">
        <v>78</v>
      </c>
      <c r="C2706">
        <v>85645</v>
      </c>
      <c r="D2706">
        <v>125636</v>
      </c>
      <c r="E2706">
        <v>63541</v>
      </c>
      <c r="F2706">
        <v>78786</v>
      </c>
      <c r="G2706">
        <f>Table1[[#This Row],[m_miasto]]+Table1[[#This Row],[k_miasto]]+Table1[[#This Row],[m_wies]]+Table1[[#This Row],[k_wies]]</f>
        <v>353608</v>
      </c>
      <c r="H2706">
        <f>Table1[[#This Row],[m_miasto]]+Table1[[#This Row],[k_miasto]]</f>
        <v>211281</v>
      </c>
      <c r="I2706">
        <f>Table1[[#This Row],[m_wies]]+Table1[[#This Row],[k_wies]]</f>
        <v>142327</v>
      </c>
      <c r="J2706" s="1">
        <f>Table1[[#This Row],[m_miasto]]*Table1[[#This Row],[wiek]]</f>
        <v>6680310</v>
      </c>
      <c r="K2706" s="1">
        <f>Table1[[#This Row],[m_miasto]]+Table1[[#This Row],[m_wies]]-Table1[[#This Row],[k_miasto]]-Table1[[#This Row],[k_wies]]</f>
        <v>-55236</v>
      </c>
      <c r="L2706" s="1" cm="1">
        <f t="array" ref="L2706">_xlfn.IFS(A2705&lt;&gt;Table1[[#This Row],[rok]],0,AND(L2705=0, Table1[[#This Row],[Column1]]&lt;0),Table1[[#This Row],[wiek]]*Table1[[#This Row],[rok]],L2705&lt;&gt;0,L2705,L2705=0,L2705)</f>
        <v>114184</v>
      </c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x14ac:dyDescent="0.3">
      <c r="A2707">
        <v>2039</v>
      </c>
      <c r="B2707">
        <v>79</v>
      </c>
      <c r="C2707">
        <v>86131</v>
      </c>
      <c r="D2707">
        <v>131848</v>
      </c>
      <c r="E2707">
        <v>61821</v>
      </c>
      <c r="F2707">
        <v>79271</v>
      </c>
      <c r="G2707">
        <f>Table1[[#This Row],[m_miasto]]+Table1[[#This Row],[k_miasto]]+Table1[[#This Row],[m_wies]]+Table1[[#This Row],[k_wies]]</f>
        <v>359071</v>
      </c>
      <c r="H2707">
        <f>Table1[[#This Row],[m_miasto]]+Table1[[#This Row],[k_miasto]]</f>
        <v>217979</v>
      </c>
      <c r="I2707">
        <f>Table1[[#This Row],[m_wies]]+Table1[[#This Row],[k_wies]]</f>
        <v>141092</v>
      </c>
      <c r="J2707" s="1">
        <f>Table1[[#This Row],[m_miasto]]*Table1[[#This Row],[wiek]]</f>
        <v>6804349</v>
      </c>
      <c r="K2707" s="1">
        <f>Table1[[#This Row],[m_miasto]]+Table1[[#This Row],[m_wies]]-Table1[[#This Row],[k_miasto]]-Table1[[#This Row],[k_wies]]</f>
        <v>-63167</v>
      </c>
      <c r="L2707" s="1" cm="1">
        <f t="array" ref="L2707">_xlfn.IFS(A2706&lt;&gt;Table1[[#This Row],[rok]],0,AND(L2706=0, Table1[[#This Row],[Column1]]&lt;0),Table1[[#This Row],[wiek]]*Table1[[#This Row],[rok]],L2706&lt;&gt;0,L2706,L2706=0,L2706)</f>
        <v>114184</v>
      </c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x14ac:dyDescent="0.3">
      <c r="A2708">
        <v>2039</v>
      </c>
      <c r="B2708">
        <v>80</v>
      </c>
      <c r="C2708">
        <v>87254</v>
      </c>
      <c r="D2708">
        <v>138277</v>
      </c>
      <c r="E2708">
        <v>60141</v>
      </c>
      <c r="F2708">
        <v>79691</v>
      </c>
      <c r="G2708">
        <f>Table1[[#This Row],[m_miasto]]+Table1[[#This Row],[k_miasto]]+Table1[[#This Row],[m_wies]]+Table1[[#This Row],[k_wies]]</f>
        <v>365363</v>
      </c>
      <c r="H2708">
        <f>Table1[[#This Row],[m_miasto]]+Table1[[#This Row],[k_miasto]]</f>
        <v>225531</v>
      </c>
      <c r="I2708">
        <f>Table1[[#This Row],[m_wies]]+Table1[[#This Row],[k_wies]]</f>
        <v>139832</v>
      </c>
      <c r="J2708" s="1">
        <f>Table1[[#This Row],[m_miasto]]*Table1[[#This Row],[wiek]]</f>
        <v>6980320</v>
      </c>
      <c r="K2708" s="1">
        <f>Table1[[#This Row],[m_miasto]]+Table1[[#This Row],[m_wies]]-Table1[[#This Row],[k_miasto]]-Table1[[#This Row],[k_wies]]</f>
        <v>-70573</v>
      </c>
      <c r="L2708" s="1" cm="1">
        <f t="array" ref="L2708">_xlfn.IFS(A2707&lt;&gt;Table1[[#This Row],[rok]],0,AND(L2707=0, Table1[[#This Row],[Column1]]&lt;0),Table1[[#This Row],[wiek]]*Table1[[#This Row],[rok]],L2707&lt;&gt;0,L2707,L2707=0,L2707)</f>
        <v>114184</v>
      </c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x14ac:dyDescent="0.3">
      <c r="A2709">
        <v>2039</v>
      </c>
      <c r="B2709">
        <v>81</v>
      </c>
      <c r="C2709">
        <v>85896</v>
      </c>
      <c r="D2709">
        <v>140481</v>
      </c>
      <c r="E2709">
        <v>55365</v>
      </c>
      <c r="F2709">
        <v>77067</v>
      </c>
      <c r="G2709">
        <f>Table1[[#This Row],[m_miasto]]+Table1[[#This Row],[k_miasto]]+Table1[[#This Row],[m_wies]]+Table1[[#This Row],[k_wies]]</f>
        <v>358809</v>
      </c>
      <c r="H2709">
        <f>Table1[[#This Row],[m_miasto]]+Table1[[#This Row],[k_miasto]]</f>
        <v>226377</v>
      </c>
      <c r="I2709">
        <f>Table1[[#This Row],[m_wies]]+Table1[[#This Row],[k_wies]]</f>
        <v>132432</v>
      </c>
      <c r="J2709" s="1">
        <f>Table1[[#This Row],[m_miasto]]*Table1[[#This Row],[wiek]]</f>
        <v>6957576</v>
      </c>
      <c r="K2709" s="1">
        <f>Table1[[#This Row],[m_miasto]]+Table1[[#This Row],[m_wies]]-Table1[[#This Row],[k_miasto]]-Table1[[#This Row],[k_wies]]</f>
        <v>-76287</v>
      </c>
      <c r="L2709" s="1" cm="1">
        <f t="array" ref="L2709">_xlfn.IFS(A2708&lt;&gt;Table1[[#This Row],[rok]],0,AND(L2708=0, Table1[[#This Row],[Column1]]&lt;0),Table1[[#This Row],[wiek]]*Table1[[#This Row],[rok]],L2708&lt;&gt;0,L2708,L2708=0,L2708)</f>
        <v>114184</v>
      </c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x14ac:dyDescent="0.3">
      <c r="A2710">
        <v>2039</v>
      </c>
      <c r="B2710">
        <v>82</v>
      </c>
      <c r="C2710">
        <v>81322</v>
      </c>
      <c r="D2710">
        <v>139329</v>
      </c>
      <c r="E2710">
        <v>50358</v>
      </c>
      <c r="F2710">
        <v>72994</v>
      </c>
      <c r="G2710">
        <f>Table1[[#This Row],[m_miasto]]+Table1[[#This Row],[k_miasto]]+Table1[[#This Row],[m_wies]]+Table1[[#This Row],[k_wies]]</f>
        <v>344003</v>
      </c>
      <c r="H2710">
        <f>Table1[[#This Row],[m_miasto]]+Table1[[#This Row],[k_miasto]]</f>
        <v>220651</v>
      </c>
      <c r="I2710">
        <f>Table1[[#This Row],[m_wies]]+Table1[[#This Row],[k_wies]]</f>
        <v>123352</v>
      </c>
      <c r="J2710" s="1">
        <f>Table1[[#This Row],[m_miasto]]*Table1[[#This Row],[wiek]]</f>
        <v>6668404</v>
      </c>
      <c r="K2710" s="1">
        <f>Table1[[#This Row],[m_miasto]]+Table1[[#This Row],[m_wies]]-Table1[[#This Row],[k_miasto]]-Table1[[#This Row],[k_wies]]</f>
        <v>-80643</v>
      </c>
      <c r="L2710" s="1" cm="1">
        <f t="array" ref="L2710">_xlfn.IFS(A2709&lt;&gt;Table1[[#This Row],[rok]],0,AND(L2709=0, Table1[[#This Row],[Column1]]&lt;0),Table1[[#This Row],[wiek]]*Table1[[#This Row],[rok]],L2709&lt;&gt;0,L2709,L2709=0,L2709)</f>
        <v>114184</v>
      </c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x14ac:dyDescent="0.3">
      <c r="A2711">
        <v>2039</v>
      </c>
      <c r="B2711">
        <v>83</v>
      </c>
      <c r="C2711">
        <v>74781</v>
      </c>
      <c r="D2711">
        <v>132723</v>
      </c>
      <c r="E2711">
        <v>44175</v>
      </c>
      <c r="F2711">
        <v>67247</v>
      </c>
      <c r="G2711">
        <f>Table1[[#This Row],[m_miasto]]+Table1[[#This Row],[k_miasto]]+Table1[[#This Row],[m_wies]]+Table1[[#This Row],[k_wies]]</f>
        <v>318926</v>
      </c>
      <c r="H2711">
        <f>Table1[[#This Row],[m_miasto]]+Table1[[#This Row],[k_miasto]]</f>
        <v>207504</v>
      </c>
      <c r="I2711">
        <f>Table1[[#This Row],[m_wies]]+Table1[[#This Row],[k_wies]]</f>
        <v>111422</v>
      </c>
      <c r="J2711" s="1">
        <f>Table1[[#This Row],[m_miasto]]*Table1[[#This Row],[wiek]]</f>
        <v>6206823</v>
      </c>
      <c r="K2711" s="1">
        <f>Table1[[#This Row],[m_miasto]]+Table1[[#This Row],[m_wies]]-Table1[[#This Row],[k_miasto]]-Table1[[#This Row],[k_wies]]</f>
        <v>-81014</v>
      </c>
      <c r="L2711" s="1" cm="1">
        <f t="array" ref="L2711">_xlfn.IFS(A2710&lt;&gt;Table1[[#This Row],[rok]],0,AND(L2710=0, Table1[[#This Row],[Column1]]&lt;0),Table1[[#This Row],[wiek]]*Table1[[#This Row],[rok]],L2710&lt;&gt;0,L2710,L2710=0,L2710)</f>
        <v>114184</v>
      </c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x14ac:dyDescent="0.3">
      <c r="A2712">
        <v>2039</v>
      </c>
      <c r="B2712">
        <v>84</v>
      </c>
      <c r="C2712">
        <v>69350</v>
      </c>
      <c r="D2712">
        <v>127994</v>
      </c>
      <c r="E2712">
        <v>39067</v>
      </c>
      <c r="F2712">
        <v>62861</v>
      </c>
      <c r="G2712">
        <f>Table1[[#This Row],[m_miasto]]+Table1[[#This Row],[k_miasto]]+Table1[[#This Row],[m_wies]]+Table1[[#This Row],[k_wies]]</f>
        <v>299272</v>
      </c>
      <c r="H2712">
        <f>Table1[[#This Row],[m_miasto]]+Table1[[#This Row],[k_miasto]]</f>
        <v>197344</v>
      </c>
      <c r="I2712">
        <f>Table1[[#This Row],[m_wies]]+Table1[[#This Row],[k_wies]]</f>
        <v>101928</v>
      </c>
      <c r="J2712" s="1">
        <f>Table1[[#This Row],[m_miasto]]*Table1[[#This Row],[wiek]]</f>
        <v>5825400</v>
      </c>
      <c r="K2712" s="1">
        <f>Table1[[#This Row],[m_miasto]]+Table1[[#This Row],[m_wies]]-Table1[[#This Row],[k_miasto]]-Table1[[#This Row],[k_wies]]</f>
        <v>-82438</v>
      </c>
      <c r="L2712" s="1" cm="1">
        <f t="array" ref="L2712">_xlfn.IFS(A2711&lt;&gt;Table1[[#This Row],[rok]],0,AND(L2711=0, Table1[[#This Row],[Column1]]&lt;0),Table1[[#This Row],[wiek]]*Table1[[#This Row],[rok]],L2711&lt;&gt;0,L2711,L2711=0,L2711)</f>
        <v>114184</v>
      </c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x14ac:dyDescent="0.3">
      <c r="A2713">
        <v>2039</v>
      </c>
      <c r="B2713">
        <v>85</v>
      </c>
      <c r="C2713">
        <v>60226</v>
      </c>
      <c r="D2713">
        <v>116924</v>
      </c>
      <c r="E2713">
        <v>32621</v>
      </c>
      <c r="F2713">
        <v>55597</v>
      </c>
      <c r="G2713">
        <f>Table1[[#This Row],[m_miasto]]+Table1[[#This Row],[k_miasto]]+Table1[[#This Row],[m_wies]]+Table1[[#This Row],[k_wies]]</f>
        <v>265368</v>
      </c>
      <c r="H2713">
        <f>Table1[[#This Row],[m_miasto]]+Table1[[#This Row],[k_miasto]]</f>
        <v>177150</v>
      </c>
      <c r="I2713">
        <f>Table1[[#This Row],[m_wies]]+Table1[[#This Row],[k_wies]]</f>
        <v>88218</v>
      </c>
      <c r="J2713" s="1">
        <f>Table1[[#This Row],[m_miasto]]*Table1[[#This Row],[wiek]]</f>
        <v>5119210</v>
      </c>
      <c r="K2713" s="1">
        <f>Table1[[#This Row],[m_miasto]]+Table1[[#This Row],[m_wies]]-Table1[[#This Row],[k_miasto]]-Table1[[#This Row],[k_wies]]</f>
        <v>-79674</v>
      </c>
      <c r="L2713" s="1" cm="1">
        <f t="array" ref="L2713">_xlfn.IFS(A2712&lt;&gt;Table1[[#This Row],[rok]],0,AND(L2712=0, Table1[[#This Row],[Column1]]&lt;0),Table1[[#This Row],[wiek]]*Table1[[#This Row],[rok]],L2712&lt;&gt;0,L2712,L2712=0,L2712)</f>
        <v>114184</v>
      </c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x14ac:dyDescent="0.3">
      <c r="A2714">
        <v>2039</v>
      </c>
      <c r="B2714">
        <v>86</v>
      </c>
      <c r="C2714">
        <v>53102</v>
      </c>
      <c r="D2714">
        <v>108210</v>
      </c>
      <c r="E2714">
        <v>27949</v>
      </c>
      <c r="F2714">
        <v>50626</v>
      </c>
      <c r="G2714">
        <f>Table1[[#This Row],[m_miasto]]+Table1[[#This Row],[k_miasto]]+Table1[[#This Row],[m_wies]]+Table1[[#This Row],[k_wies]]</f>
        <v>239887</v>
      </c>
      <c r="H2714">
        <f>Table1[[#This Row],[m_miasto]]+Table1[[#This Row],[k_miasto]]</f>
        <v>161312</v>
      </c>
      <c r="I2714">
        <f>Table1[[#This Row],[m_wies]]+Table1[[#This Row],[k_wies]]</f>
        <v>78575</v>
      </c>
      <c r="J2714" s="1">
        <f>Table1[[#This Row],[m_miasto]]*Table1[[#This Row],[wiek]]</f>
        <v>4566772</v>
      </c>
      <c r="K2714" s="1">
        <f>Table1[[#This Row],[m_miasto]]+Table1[[#This Row],[m_wies]]-Table1[[#This Row],[k_miasto]]-Table1[[#This Row],[k_wies]]</f>
        <v>-77785</v>
      </c>
      <c r="L2714" s="1" cm="1">
        <f t="array" ref="L2714">_xlfn.IFS(A2713&lt;&gt;Table1[[#This Row],[rok]],0,AND(L2713=0, Table1[[#This Row],[Column1]]&lt;0),Table1[[#This Row],[wiek]]*Table1[[#This Row],[rok]],L2713&lt;&gt;0,L2713,L2713=0,L2713)</f>
        <v>114184</v>
      </c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x14ac:dyDescent="0.3">
      <c r="A2715">
        <v>2039</v>
      </c>
      <c r="B2715">
        <v>87</v>
      </c>
      <c r="C2715">
        <v>45956</v>
      </c>
      <c r="D2715">
        <v>98034</v>
      </c>
      <c r="E2715">
        <v>23435</v>
      </c>
      <c r="F2715">
        <v>45417</v>
      </c>
      <c r="G2715">
        <f>Table1[[#This Row],[m_miasto]]+Table1[[#This Row],[k_miasto]]+Table1[[#This Row],[m_wies]]+Table1[[#This Row],[k_wies]]</f>
        <v>212842</v>
      </c>
      <c r="H2715">
        <f>Table1[[#This Row],[m_miasto]]+Table1[[#This Row],[k_miasto]]</f>
        <v>143990</v>
      </c>
      <c r="I2715">
        <f>Table1[[#This Row],[m_wies]]+Table1[[#This Row],[k_wies]]</f>
        <v>68852</v>
      </c>
      <c r="J2715" s="1">
        <f>Table1[[#This Row],[m_miasto]]*Table1[[#This Row],[wiek]]</f>
        <v>3998172</v>
      </c>
      <c r="K2715" s="1">
        <f>Table1[[#This Row],[m_miasto]]+Table1[[#This Row],[m_wies]]-Table1[[#This Row],[k_miasto]]-Table1[[#This Row],[k_wies]]</f>
        <v>-74060</v>
      </c>
      <c r="L2715" s="1" cm="1">
        <f t="array" ref="L2715">_xlfn.IFS(A2714&lt;&gt;Table1[[#This Row],[rok]],0,AND(L2714=0, Table1[[#This Row],[Column1]]&lt;0),Table1[[#This Row],[wiek]]*Table1[[#This Row],[rok]],L2714&lt;&gt;0,L2714,L2714=0,L2714)</f>
        <v>114184</v>
      </c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x14ac:dyDescent="0.3">
      <c r="A2716">
        <v>2039</v>
      </c>
      <c r="B2716">
        <v>88</v>
      </c>
      <c r="C2716">
        <v>39260</v>
      </c>
      <c r="D2716">
        <v>88133</v>
      </c>
      <c r="E2716">
        <v>19204</v>
      </c>
      <c r="F2716">
        <v>40521</v>
      </c>
      <c r="G2716">
        <f>Table1[[#This Row],[m_miasto]]+Table1[[#This Row],[k_miasto]]+Table1[[#This Row],[m_wies]]+Table1[[#This Row],[k_wies]]</f>
        <v>187118</v>
      </c>
      <c r="H2716">
        <f>Table1[[#This Row],[m_miasto]]+Table1[[#This Row],[k_miasto]]</f>
        <v>127393</v>
      </c>
      <c r="I2716">
        <f>Table1[[#This Row],[m_wies]]+Table1[[#This Row],[k_wies]]</f>
        <v>59725</v>
      </c>
      <c r="J2716" s="1">
        <f>Table1[[#This Row],[m_miasto]]*Table1[[#This Row],[wiek]]</f>
        <v>3454880</v>
      </c>
      <c r="K2716" s="1">
        <f>Table1[[#This Row],[m_miasto]]+Table1[[#This Row],[m_wies]]-Table1[[#This Row],[k_miasto]]-Table1[[#This Row],[k_wies]]</f>
        <v>-70190</v>
      </c>
      <c r="L2716" s="1" cm="1">
        <f t="array" ref="L2716">_xlfn.IFS(A2715&lt;&gt;Table1[[#This Row],[rok]],0,AND(L2715=0, Table1[[#This Row],[Column1]]&lt;0),Table1[[#This Row],[wiek]]*Table1[[#This Row],[rok]],L2715&lt;&gt;0,L2715,L2715=0,L2715)</f>
        <v>114184</v>
      </c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x14ac:dyDescent="0.3">
      <c r="A2717">
        <v>2039</v>
      </c>
      <c r="B2717">
        <v>89</v>
      </c>
      <c r="C2717">
        <v>32305</v>
      </c>
      <c r="D2717">
        <v>75280</v>
      </c>
      <c r="E2717">
        <v>15390</v>
      </c>
      <c r="F2717">
        <v>34713</v>
      </c>
      <c r="G2717">
        <f>Table1[[#This Row],[m_miasto]]+Table1[[#This Row],[k_miasto]]+Table1[[#This Row],[m_wies]]+Table1[[#This Row],[k_wies]]</f>
        <v>157688</v>
      </c>
      <c r="H2717">
        <f>Table1[[#This Row],[m_miasto]]+Table1[[#This Row],[k_miasto]]</f>
        <v>107585</v>
      </c>
      <c r="I2717">
        <f>Table1[[#This Row],[m_wies]]+Table1[[#This Row],[k_wies]]</f>
        <v>50103</v>
      </c>
      <c r="J2717" s="1">
        <f>Table1[[#This Row],[m_miasto]]*Table1[[#This Row],[wiek]]</f>
        <v>2875145</v>
      </c>
      <c r="K2717" s="1">
        <f>Table1[[#This Row],[m_miasto]]+Table1[[#This Row],[m_wies]]-Table1[[#This Row],[k_miasto]]-Table1[[#This Row],[k_wies]]</f>
        <v>-62298</v>
      </c>
      <c r="L2717" s="1" cm="1">
        <f t="array" ref="L2717">_xlfn.IFS(A2716&lt;&gt;Table1[[#This Row],[rok]],0,AND(L2716=0, Table1[[#This Row],[Column1]]&lt;0),Table1[[#This Row],[wiek]]*Table1[[#This Row],[rok]],L2716&lt;&gt;0,L2716,L2716=0,L2716)</f>
        <v>114184</v>
      </c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x14ac:dyDescent="0.3">
      <c r="A2718">
        <v>2039</v>
      </c>
      <c r="B2718">
        <v>90</v>
      </c>
      <c r="C2718">
        <v>26185</v>
      </c>
      <c r="D2718">
        <v>64498</v>
      </c>
      <c r="E2718">
        <v>11974</v>
      </c>
      <c r="F2718">
        <v>29360</v>
      </c>
      <c r="G2718">
        <f>Table1[[#This Row],[m_miasto]]+Table1[[#This Row],[k_miasto]]+Table1[[#This Row],[m_wies]]+Table1[[#This Row],[k_wies]]</f>
        <v>132017</v>
      </c>
      <c r="H2718">
        <f>Table1[[#This Row],[m_miasto]]+Table1[[#This Row],[k_miasto]]</f>
        <v>90683</v>
      </c>
      <c r="I2718">
        <f>Table1[[#This Row],[m_wies]]+Table1[[#This Row],[k_wies]]</f>
        <v>41334</v>
      </c>
      <c r="J2718" s="1">
        <f>Table1[[#This Row],[m_miasto]]*Table1[[#This Row],[wiek]]</f>
        <v>2356650</v>
      </c>
      <c r="K2718" s="1">
        <f>Table1[[#This Row],[m_miasto]]+Table1[[#This Row],[m_wies]]-Table1[[#This Row],[k_miasto]]-Table1[[#This Row],[k_wies]]</f>
        <v>-55699</v>
      </c>
      <c r="L2718" s="1" cm="1">
        <f t="array" ref="L2718">_xlfn.IFS(A2717&lt;&gt;Table1[[#This Row],[rok]],0,AND(L2717=0, Table1[[#This Row],[Column1]]&lt;0),Table1[[#This Row],[wiek]]*Table1[[#This Row],[rok]],L2717&lt;&gt;0,L2717,L2717=0,L2717)</f>
        <v>114184</v>
      </c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x14ac:dyDescent="0.3">
      <c r="A2719">
        <v>2039</v>
      </c>
      <c r="B2719">
        <v>91</v>
      </c>
      <c r="C2719">
        <v>21211</v>
      </c>
      <c r="D2719">
        <v>54798</v>
      </c>
      <c r="E2719">
        <v>9494</v>
      </c>
      <c r="F2719">
        <v>24847</v>
      </c>
      <c r="G2719">
        <f>Table1[[#This Row],[m_miasto]]+Table1[[#This Row],[k_miasto]]+Table1[[#This Row],[m_wies]]+Table1[[#This Row],[k_wies]]</f>
        <v>110350</v>
      </c>
      <c r="H2719">
        <f>Table1[[#This Row],[m_miasto]]+Table1[[#This Row],[k_miasto]]</f>
        <v>76009</v>
      </c>
      <c r="I2719">
        <f>Table1[[#This Row],[m_wies]]+Table1[[#This Row],[k_wies]]</f>
        <v>34341</v>
      </c>
      <c r="J2719" s="1">
        <f>Table1[[#This Row],[m_miasto]]*Table1[[#This Row],[wiek]]</f>
        <v>1930201</v>
      </c>
      <c r="K2719" s="1">
        <f>Table1[[#This Row],[m_miasto]]+Table1[[#This Row],[m_wies]]-Table1[[#This Row],[k_miasto]]-Table1[[#This Row],[k_wies]]</f>
        <v>-48940</v>
      </c>
      <c r="L2719" s="1" cm="1">
        <f t="array" ref="L2719">_xlfn.IFS(A2718&lt;&gt;Table1[[#This Row],[rok]],0,AND(L2718=0, Table1[[#This Row],[Column1]]&lt;0),Table1[[#This Row],[wiek]]*Table1[[#This Row],[rok]],L2718&lt;&gt;0,L2718,L2718=0,L2718)</f>
        <v>114184</v>
      </c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x14ac:dyDescent="0.3">
      <c r="A2720">
        <v>2039</v>
      </c>
      <c r="B2720">
        <v>92</v>
      </c>
      <c r="C2720">
        <v>16271</v>
      </c>
      <c r="D2720">
        <v>44509</v>
      </c>
      <c r="E2720">
        <v>6951</v>
      </c>
      <c r="F2720">
        <v>19866</v>
      </c>
      <c r="G2720">
        <f>Table1[[#This Row],[m_miasto]]+Table1[[#This Row],[k_miasto]]+Table1[[#This Row],[m_wies]]+Table1[[#This Row],[k_wies]]</f>
        <v>87597</v>
      </c>
      <c r="H2720">
        <f>Table1[[#This Row],[m_miasto]]+Table1[[#This Row],[k_miasto]]</f>
        <v>60780</v>
      </c>
      <c r="I2720">
        <f>Table1[[#This Row],[m_wies]]+Table1[[#This Row],[k_wies]]</f>
        <v>26817</v>
      </c>
      <c r="J2720" s="1">
        <f>Table1[[#This Row],[m_miasto]]*Table1[[#This Row],[wiek]]</f>
        <v>1496932</v>
      </c>
      <c r="K2720" s="1">
        <f>Table1[[#This Row],[m_miasto]]+Table1[[#This Row],[m_wies]]-Table1[[#This Row],[k_miasto]]-Table1[[#This Row],[k_wies]]</f>
        <v>-41153</v>
      </c>
      <c r="L2720" s="1" cm="1">
        <f t="array" ref="L2720">_xlfn.IFS(A2719&lt;&gt;Table1[[#This Row],[rok]],0,AND(L2719=0, Table1[[#This Row],[Column1]]&lt;0),Table1[[#This Row],[wiek]]*Table1[[#This Row],[rok]],L2719&lt;&gt;0,L2719,L2719=0,L2719)</f>
        <v>114184</v>
      </c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x14ac:dyDescent="0.3">
      <c r="A2721">
        <v>2039</v>
      </c>
      <c r="B2721">
        <v>93</v>
      </c>
      <c r="C2721">
        <v>11901</v>
      </c>
      <c r="D2721">
        <v>34591</v>
      </c>
      <c r="E2721">
        <v>4876</v>
      </c>
      <c r="F2721">
        <v>15349</v>
      </c>
      <c r="G2721">
        <f>Table1[[#This Row],[m_miasto]]+Table1[[#This Row],[k_miasto]]+Table1[[#This Row],[m_wies]]+Table1[[#This Row],[k_wies]]</f>
        <v>66717</v>
      </c>
      <c r="H2721">
        <f>Table1[[#This Row],[m_miasto]]+Table1[[#This Row],[k_miasto]]</f>
        <v>46492</v>
      </c>
      <c r="I2721">
        <f>Table1[[#This Row],[m_wies]]+Table1[[#This Row],[k_wies]]</f>
        <v>20225</v>
      </c>
      <c r="J2721" s="1">
        <f>Table1[[#This Row],[m_miasto]]*Table1[[#This Row],[wiek]]</f>
        <v>1106793</v>
      </c>
      <c r="K2721" s="1">
        <f>Table1[[#This Row],[m_miasto]]+Table1[[#This Row],[m_wies]]-Table1[[#This Row],[k_miasto]]-Table1[[#This Row],[k_wies]]</f>
        <v>-33163</v>
      </c>
      <c r="L2721" s="1" cm="1">
        <f t="array" ref="L2721">_xlfn.IFS(A2720&lt;&gt;Table1[[#This Row],[rok]],0,AND(L2720=0, Table1[[#This Row],[Column1]]&lt;0),Table1[[#This Row],[wiek]]*Table1[[#This Row],[rok]],L2720&lt;&gt;0,L2720,L2720=0,L2720)</f>
        <v>114184</v>
      </c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x14ac:dyDescent="0.3">
      <c r="A2722">
        <v>2039</v>
      </c>
      <c r="B2722">
        <v>94</v>
      </c>
      <c r="C2722">
        <v>6667</v>
      </c>
      <c r="D2722">
        <v>20580</v>
      </c>
      <c r="E2722">
        <v>2770</v>
      </c>
      <c r="F2722">
        <v>9628</v>
      </c>
      <c r="G2722">
        <f>Table1[[#This Row],[m_miasto]]+Table1[[#This Row],[k_miasto]]+Table1[[#This Row],[m_wies]]+Table1[[#This Row],[k_wies]]</f>
        <v>39645</v>
      </c>
      <c r="H2722">
        <f>Table1[[#This Row],[m_miasto]]+Table1[[#This Row],[k_miasto]]</f>
        <v>27247</v>
      </c>
      <c r="I2722">
        <f>Table1[[#This Row],[m_wies]]+Table1[[#This Row],[k_wies]]</f>
        <v>12398</v>
      </c>
      <c r="J2722" s="1">
        <f>Table1[[#This Row],[m_miasto]]*Table1[[#This Row],[wiek]]</f>
        <v>626698</v>
      </c>
      <c r="K2722" s="1">
        <f>Table1[[#This Row],[m_miasto]]+Table1[[#This Row],[m_wies]]-Table1[[#This Row],[k_miasto]]-Table1[[#This Row],[k_wies]]</f>
        <v>-20771</v>
      </c>
      <c r="L2722" s="1" cm="1">
        <f t="array" ref="L2722">_xlfn.IFS(A2721&lt;&gt;Table1[[#This Row],[rok]],0,AND(L2721=0, Table1[[#This Row],[Column1]]&lt;0),Table1[[#This Row],[wiek]]*Table1[[#This Row],[rok]],L2721&lt;&gt;0,L2721,L2721=0,L2721)</f>
        <v>114184</v>
      </c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x14ac:dyDescent="0.3">
      <c r="A2723">
        <v>2039</v>
      </c>
      <c r="B2723">
        <v>95</v>
      </c>
      <c r="C2723">
        <v>5060</v>
      </c>
      <c r="D2723">
        <v>16751</v>
      </c>
      <c r="E2723">
        <v>2068</v>
      </c>
      <c r="F2723">
        <v>7836</v>
      </c>
      <c r="G2723">
        <f>Table1[[#This Row],[m_miasto]]+Table1[[#This Row],[k_miasto]]+Table1[[#This Row],[m_wies]]+Table1[[#This Row],[k_wies]]</f>
        <v>31715</v>
      </c>
      <c r="H2723">
        <f>Table1[[#This Row],[m_miasto]]+Table1[[#This Row],[k_miasto]]</f>
        <v>21811</v>
      </c>
      <c r="I2723">
        <f>Table1[[#This Row],[m_wies]]+Table1[[#This Row],[k_wies]]</f>
        <v>9904</v>
      </c>
      <c r="J2723" s="1">
        <f>Table1[[#This Row],[m_miasto]]*Table1[[#This Row],[wiek]]</f>
        <v>480700</v>
      </c>
      <c r="K2723" s="1">
        <f>Table1[[#This Row],[m_miasto]]+Table1[[#This Row],[m_wies]]-Table1[[#This Row],[k_miasto]]-Table1[[#This Row],[k_wies]]</f>
        <v>-17459</v>
      </c>
      <c r="L2723" s="1" cm="1">
        <f t="array" ref="L2723">_xlfn.IFS(A2722&lt;&gt;Table1[[#This Row],[rok]],0,AND(L2722=0, Table1[[#This Row],[Column1]]&lt;0),Table1[[#This Row],[wiek]]*Table1[[#This Row],[rok]],L2722&lt;&gt;0,L2722,L2722=0,L2722)</f>
        <v>114184</v>
      </c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x14ac:dyDescent="0.3">
      <c r="A2724">
        <v>2039</v>
      </c>
      <c r="B2724">
        <v>96</v>
      </c>
      <c r="C2724">
        <v>3717</v>
      </c>
      <c r="D2724">
        <v>12994</v>
      </c>
      <c r="E2724">
        <v>1475</v>
      </c>
      <c r="F2724">
        <v>6093</v>
      </c>
      <c r="G2724">
        <f>Table1[[#This Row],[m_miasto]]+Table1[[#This Row],[k_miasto]]+Table1[[#This Row],[m_wies]]+Table1[[#This Row],[k_wies]]</f>
        <v>24279</v>
      </c>
      <c r="H2724">
        <f>Table1[[#This Row],[m_miasto]]+Table1[[#This Row],[k_miasto]]</f>
        <v>16711</v>
      </c>
      <c r="I2724">
        <f>Table1[[#This Row],[m_wies]]+Table1[[#This Row],[k_wies]]</f>
        <v>7568</v>
      </c>
      <c r="J2724" s="1">
        <f>Table1[[#This Row],[m_miasto]]*Table1[[#This Row],[wiek]]</f>
        <v>356832</v>
      </c>
      <c r="K2724" s="1">
        <f>Table1[[#This Row],[m_miasto]]+Table1[[#This Row],[m_wies]]-Table1[[#This Row],[k_miasto]]-Table1[[#This Row],[k_wies]]</f>
        <v>-13895</v>
      </c>
      <c r="L2724" s="1" cm="1">
        <f t="array" ref="L2724">_xlfn.IFS(A2723&lt;&gt;Table1[[#This Row],[rok]],0,AND(L2723=0, Table1[[#This Row],[Column1]]&lt;0),Table1[[#This Row],[wiek]]*Table1[[#This Row],[rok]],L2723&lt;&gt;0,L2723,L2723=0,L2723)</f>
        <v>114184</v>
      </c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x14ac:dyDescent="0.3">
      <c r="A2725">
        <v>2039</v>
      </c>
      <c r="B2725">
        <v>97</v>
      </c>
      <c r="C2725">
        <v>2650</v>
      </c>
      <c r="D2725">
        <v>10013</v>
      </c>
      <c r="E2725">
        <v>1036</v>
      </c>
      <c r="F2725">
        <v>4674</v>
      </c>
      <c r="G2725">
        <f>Table1[[#This Row],[m_miasto]]+Table1[[#This Row],[k_miasto]]+Table1[[#This Row],[m_wies]]+Table1[[#This Row],[k_wies]]</f>
        <v>18373</v>
      </c>
      <c r="H2725">
        <f>Table1[[#This Row],[m_miasto]]+Table1[[#This Row],[k_miasto]]</f>
        <v>12663</v>
      </c>
      <c r="I2725">
        <f>Table1[[#This Row],[m_wies]]+Table1[[#This Row],[k_wies]]</f>
        <v>5710</v>
      </c>
      <c r="J2725" s="1">
        <f>Table1[[#This Row],[m_miasto]]*Table1[[#This Row],[wiek]]</f>
        <v>257050</v>
      </c>
      <c r="K2725" s="1">
        <f>Table1[[#This Row],[m_miasto]]+Table1[[#This Row],[m_wies]]-Table1[[#This Row],[k_miasto]]-Table1[[#This Row],[k_wies]]</f>
        <v>-11001</v>
      </c>
      <c r="L2725" s="1" cm="1">
        <f t="array" ref="L2725">_xlfn.IFS(A2724&lt;&gt;Table1[[#This Row],[rok]],0,AND(L2724=0, Table1[[#This Row],[Column1]]&lt;0),Table1[[#This Row],[wiek]]*Table1[[#This Row],[rok]],L2724&lt;&gt;0,L2724,L2724=0,L2724)</f>
        <v>114184</v>
      </c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x14ac:dyDescent="0.3">
      <c r="A2726">
        <v>2039</v>
      </c>
      <c r="B2726">
        <v>98</v>
      </c>
      <c r="C2726">
        <v>1979</v>
      </c>
      <c r="D2726">
        <v>8140</v>
      </c>
      <c r="E2726">
        <v>795</v>
      </c>
      <c r="F2726">
        <v>3814</v>
      </c>
      <c r="G2726">
        <f>Table1[[#This Row],[m_miasto]]+Table1[[#This Row],[k_miasto]]+Table1[[#This Row],[m_wies]]+Table1[[#This Row],[k_wies]]</f>
        <v>14728</v>
      </c>
      <c r="H2726">
        <f>Table1[[#This Row],[m_miasto]]+Table1[[#This Row],[k_miasto]]</f>
        <v>10119</v>
      </c>
      <c r="I2726">
        <f>Table1[[#This Row],[m_wies]]+Table1[[#This Row],[k_wies]]</f>
        <v>4609</v>
      </c>
      <c r="J2726" s="1">
        <f>Table1[[#This Row],[m_miasto]]*Table1[[#This Row],[wiek]]</f>
        <v>193942</v>
      </c>
      <c r="K2726" s="1">
        <f>Table1[[#This Row],[m_miasto]]+Table1[[#This Row],[m_wies]]-Table1[[#This Row],[k_miasto]]-Table1[[#This Row],[k_wies]]</f>
        <v>-9180</v>
      </c>
      <c r="L2726" s="1" cm="1">
        <f t="array" ref="L2726">_xlfn.IFS(A2725&lt;&gt;Table1[[#This Row],[rok]],0,AND(L2725=0, Table1[[#This Row],[Column1]]&lt;0),Table1[[#This Row],[wiek]]*Table1[[#This Row],[rok]],L2725&lt;&gt;0,L2725,L2725=0,L2725)</f>
        <v>114184</v>
      </c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x14ac:dyDescent="0.3">
      <c r="A2727">
        <v>2039</v>
      </c>
      <c r="B2727">
        <v>99</v>
      </c>
      <c r="C2727">
        <v>1407</v>
      </c>
      <c r="D2727">
        <v>6268</v>
      </c>
      <c r="E2727">
        <v>567</v>
      </c>
      <c r="F2727">
        <v>3014</v>
      </c>
      <c r="G2727">
        <f>Table1[[#This Row],[m_miasto]]+Table1[[#This Row],[k_miasto]]+Table1[[#This Row],[m_wies]]+Table1[[#This Row],[k_wies]]</f>
        <v>11256</v>
      </c>
      <c r="H2727">
        <f>Table1[[#This Row],[m_miasto]]+Table1[[#This Row],[k_miasto]]</f>
        <v>7675</v>
      </c>
      <c r="I2727">
        <f>Table1[[#This Row],[m_wies]]+Table1[[#This Row],[k_wies]]</f>
        <v>3581</v>
      </c>
      <c r="J2727" s="1">
        <f>Table1[[#This Row],[m_miasto]]*Table1[[#This Row],[wiek]]</f>
        <v>139293</v>
      </c>
      <c r="K2727" s="1">
        <f>Table1[[#This Row],[m_miasto]]+Table1[[#This Row],[m_wies]]-Table1[[#This Row],[k_miasto]]-Table1[[#This Row],[k_wies]]</f>
        <v>-7308</v>
      </c>
      <c r="L2727" s="1" cm="1">
        <f t="array" ref="L2727">_xlfn.IFS(A2726&lt;&gt;Table1[[#This Row],[rok]],0,AND(L2726=0, Table1[[#This Row],[Column1]]&lt;0),Table1[[#This Row],[wiek]]*Table1[[#This Row],[rok]],L2726&lt;&gt;0,L2726,L2726=0,L2726)</f>
        <v>114184</v>
      </c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x14ac:dyDescent="0.3">
      <c r="A2728">
        <v>2039</v>
      </c>
      <c r="B2728">
        <v>100</v>
      </c>
      <c r="C2728">
        <v>2620</v>
      </c>
      <c r="D2728">
        <v>14548</v>
      </c>
      <c r="E2728">
        <v>1009</v>
      </c>
      <c r="F2728">
        <v>7026</v>
      </c>
      <c r="G2728">
        <f>Table1[[#This Row],[m_miasto]]+Table1[[#This Row],[k_miasto]]+Table1[[#This Row],[m_wies]]+Table1[[#This Row],[k_wies]]</f>
        <v>25203</v>
      </c>
      <c r="H2728">
        <f>Table1[[#This Row],[m_miasto]]+Table1[[#This Row],[k_miasto]]</f>
        <v>17168</v>
      </c>
      <c r="I2728">
        <f>Table1[[#This Row],[m_wies]]+Table1[[#This Row],[k_wies]]</f>
        <v>8035</v>
      </c>
      <c r="J2728" s="1">
        <f>Table1[[#This Row],[m_miasto]]*Table1[[#This Row],[wiek]]</f>
        <v>262000</v>
      </c>
      <c r="K2728" s="1">
        <f>Table1[[#This Row],[m_miasto]]+Table1[[#This Row],[m_wies]]-Table1[[#This Row],[k_miasto]]-Table1[[#This Row],[k_wies]]</f>
        <v>-17945</v>
      </c>
      <c r="L2728" s="1" cm="1">
        <f t="array" ref="L2728">_xlfn.IFS(A2727&lt;&gt;Table1[[#This Row],[rok]],0,AND(L2727=0, Table1[[#This Row],[Column1]]&lt;0),Table1[[#This Row],[wiek]]*Table1[[#This Row],[rok]],L2727&lt;&gt;0,L2727,L2727=0,L2727)</f>
        <v>114184</v>
      </c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x14ac:dyDescent="0.3">
      <c r="A2729">
        <v>2040</v>
      </c>
      <c r="B2729">
        <v>0</v>
      </c>
      <c r="C2729">
        <v>77404</v>
      </c>
      <c r="D2729">
        <v>72980</v>
      </c>
      <c r="E2729">
        <v>64205</v>
      </c>
      <c r="F2729">
        <v>60490</v>
      </c>
      <c r="G2729">
        <f>Table1[[#This Row],[m_miasto]]+Table1[[#This Row],[k_miasto]]+Table1[[#This Row],[m_wies]]+Table1[[#This Row],[k_wies]]</f>
        <v>275079</v>
      </c>
      <c r="H2729">
        <f>Table1[[#This Row],[m_miasto]]+Table1[[#This Row],[k_miasto]]</f>
        <v>150384</v>
      </c>
      <c r="I2729">
        <f>Table1[[#This Row],[m_wies]]+Table1[[#This Row],[k_wies]]</f>
        <v>124695</v>
      </c>
      <c r="J2729" s="1">
        <f>Table1[[#This Row],[m_miasto]]*Table1[[#This Row],[wiek]]</f>
        <v>0</v>
      </c>
      <c r="K2729" s="1">
        <f>Table1[[#This Row],[m_miasto]]+Table1[[#This Row],[m_wies]]-Table1[[#This Row],[k_miasto]]-Table1[[#This Row],[k_wies]]</f>
        <v>8139</v>
      </c>
      <c r="L2729" s="1" cm="1">
        <f t="array" ref="L2729">_xlfn.IFS(A2728&lt;&gt;Table1[[#This Row],[rok]],0,AND(L2728=0, Table1[[#This Row],[Column1]]&lt;0),Table1[[#This Row],[wiek]]*Table1[[#This Row],[rok]],L2728&lt;&gt;0,L2728,L2728=0,L2728)</f>
        <v>0</v>
      </c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x14ac:dyDescent="0.3">
      <c r="A2730">
        <v>2040</v>
      </c>
      <c r="B2730">
        <v>1</v>
      </c>
      <c r="C2730">
        <v>77801</v>
      </c>
      <c r="D2730">
        <v>73409</v>
      </c>
      <c r="E2730">
        <v>64683</v>
      </c>
      <c r="F2730">
        <v>60927</v>
      </c>
      <c r="G2730">
        <f>Table1[[#This Row],[m_miasto]]+Table1[[#This Row],[k_miasto]]+Table1[[#This Row],[m_wies]]+Table1[[#This Row],[k_wies]]</f>
        <v>276820</v>
      </c>
      <c r="H2730">
        <f>Table1[[#This Row],[m_miasto]]+Table1[[#This Row],[k_miasto]]</f>
        <v>151210</v>
      </c>
      <c r="I2730">
        <f>Table1[[#This Row],[m_wies]]+Table1[[#This Row],[k_wies]]</f>
        <v>125610</v>
      </c>
      <c r="J2730" s="1">
        <f>Table1[[#This Row],[m_miasto]]*Table1[[#This Row],[wiek]]</f>
        <v>77801</v>
      </c>
      <c r="K2730" s="1">
        <f>Table1[[#This Row],[m_miasto]]+Table1[[#This Row],[m_wies]]-Table1[[#This Row],[k_miasto]]-Table1[[#This Row],[k_wies]]</f>
        <v>8148</v>
      </c>
      <c r="L2730" s="1" cm="1">
        <f t="array" ref="L2730">_xlfn.IFS(A2729&lt;&gt;Table1[[#This Row],[rok]],0,AND(L2729=0, Table1[[#This Row],[Column1]]&lt;0),Table1[[#This Row],[wiek]]*Table1[[#This Row],[rok]],L2729&lt;&gt;0,L2729,L2729=0,L2729)</f>
        <v>0</v>
      </c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x14ac:dyDescent="0.3">
      <c r="A2731">
        <v>2040</v>
      </c>
      <c r="B2731">
        <v>2</v>
      </c>
      <c r="C2731">
        <v>77943</v>
      </c>
      <c r="D2731">
        <v>73587</v>
      </c>
      <c r="E2731">
        <v>65162</v>
      </c>
      <c r="F2731">
        <v>61357</v>
      </c>
      <c r="G2731">
        <f>Table1[[#This Row],[m_miasto]]+Table1[[#This Row],[k_miasto]]+Table1[[#This Row],[m_wies]]+Table1[[#This Row],[k_wies]]</f>
        <v>278049</v>
      </c>
      <c r="H2731">
        <f>Table1[[#This Row],[m_miasto]]+Table1[[#This Row],[k_miasto]]</f>
        <v>151530</v>
      </c>
      <c r="I2731">
        <f>Table1[[#This Row],[m_wies]]+Table1[[#This Row],[k_wies]]</f>
        <v>126519</v>
      </c>
      <c r="J2731" s="1">
        <f>Table1[[#This Row],[m_miasto]]*Table1[[#This Row],[wiek]]</f>
        <v>155886</v>
      </c>
      <c r="K2731" s="1">
        <f>Table1[[#This Row],[m_miasto]]+Table1[[#This Row],[m_wies]]-Table1[[#This Row],[k_miasto]]-Table1[[#This Row],[k_wies]]</f>
        <v>8161</v>
      </c>
      <c r="L2731" s="1" cm="1">
        <f t="array" ref="L2731">_xlfn.IFS(A2730&lt;&gt;Table1[[#This Row],[rok]],0,AND(L2730=0, Table1[[#This Row],[Column1]]&lt;0),Table1[[#This Row],[wiek]]*Table1[[#This Row],[rok]],L2730&lt;&gt;0,L2730,L2730=0,L2730)</f>
        <v>0</v>
      </c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x14ac:dyDescent="0.3">
      <c r="A2732">
        <v>2040</v>
      </c>
      <c r="B2732">
        <v>3</v>
      </c>
      <c r="C2732">
        <v>77917</v>
      </c>
      <c r="D2732">
        <v>73600</v>
      </c>
      <c r="E2732">
        <v>65660</v>
      </c>
      <c r="F2732">
        <v>61796</v>
      </c>
      <c r="G2732">
        <f>Table1[[#This Row],[m_miasto]]+Table1[[#This Row],[k_miasto]]+Table1[[#This Row],[m_wies]]+Table1[[#This Row],[k_wies]]</f>
        <v>278973</v>
      </c>
      <c r="H2732">
        <f>Table1[[#This Row],[m_miasto]]+Table1[[#This Row],[k_miasto]]</f>
        <v>151517</v>
      </c>
      <c r="I2732">
        <f>Table1[[#This Row],[m_wies]]+Table1[[#This Row],[k_wies]]</f>
        <v>127456</v>
      </c>
      <c r="J2732" s="1">
        <f>Table1[[#This Row],[m_miasto]]*Table1[[#This Row],[wiek]]</f>
        <v>233751</v>
      </c>
      <c r="K2732" s="1">
        <f>Table1[[#This Row],[m_miasto]]+Table1[[#This Row],[m_wies]]-Table1[[#This Row],[k_miasto]]-Table1[[#This Row],[k_wies]]</f>
        <v>8181</v>
      </c>
      <c r="L2732" s="1" cm="1">
        <f t="array" ref="L2732">_xlfn.IFS(A2731&lt;&gt;Table1[[#This Row],[rok]],0,AND(L2731=0, Table1[[#This Row],[Column1]]&lt;0),Table1[[#This Row],[wiek]]*Table1[[#This Row],[rok]],L2731&lt;&gt;0,L2731,L2731=0,L2731)</f>
        <v>0</v>
      </c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x14ac:dyDescent="0.3">
      <c r="A2733">
        <v>2040</v>
      </c>
      <c r="B2733">
        <v>4</v>
      </c>
      <c r="C2733">
        <v>77819</v>
      </c>
      <c r="D2733">
        <v>73536</v>
      </c>
      <c r="E2733">
        <v>66191</v>
      </c>
      <c r="F2733">
        <v>62267</v>
      </c>
      <c r="G2733">
        <f>Table1[[#This Row],[m_miasto]]+Table1[[#This Row],[k_miasto]]+Table1[[#This Row],[m_wies]]+Table1[[#This Row],[k_wies]]</f>
        <v>279813</v>
      </c>
      <c r="H2733">
        <f>Table1[[#This Row],[m_miasto]]+Table1[[#This Row],[k_miasto]]</f>
        <v>151355</v>
      </c>
      <c r="I2733">
        <f>Table1[[#This Row],[m_wies]]+Table1[[#This Row],[k_wies]]</f>
        <v>128458</v>
      </c>
      <c r="J2733" s="1">
        <f>Table1[[#This Row],[m_miasto]]*Table1[[#This Row],[wiek]]</f>
        <v>311276</v>
      </c>
      <c r="K2733" s="1">
        <f>Table1[[#This Row],[m_miasto]]+Table1[[#This Row],[m_wies]]-Table1[[#This Row],[k_miasto]]-Table1[[#This Row],[k_wies]]</f>
        <v>8207</v>
      </c>
      <c r="L2733" s="1" cm="1">
        <f t="array" ref="L2733">_xlfn.IFS(A2732&lt;&gt;Table1[[#This Row],[rok]],0,AND(L2732=0, Table1[[#This Row],[Column1]]&lt;0),Table1[[#This Row],[wiek]]*Table1[[#This Row],[rok]],L2732&lt;&gt;0,L2732,L2732=0,L2732)</f>
        <v>0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x14ac:dyDescent="0.3">
      <c r="A2734">
        <v>2040</v>
      </c>
      <c r="B2734">
        <v>5</v>
      </c>
      <c r="C2734">
        <v>77718</v>
      </c>
      <c r="D2734">
        <v>73467</v>
      </c>
      <c r="E2734">
        <v>66758</v>
      </c>
      <c r="F2734">
        <v>62774</v>
      </c>
      <c r="G2734">
        <f>Table1[[#This Row],[m_miasto]]+Table1[[#This Row],[k_miasto]]+Table1[[#This Row],[m_wies]]+Table1[[#This Row],[k_wies]]</f>
        <v>280717</v>
      </c>
      <c r="H2734">
        <f>Table1[[#This Row],[m_miasto]]+Table1[[#This Row],[k_miasto]]</f>
        <v>151185</v>
      </c>
      <c r="I2734">
        <f>Table1[[#This Row],[m_wies]]+Table1[[#This Row],[k_wies]]</f>
        <v>129532</v>
      </c>
      <c r="J2734" s="1">
        <f>Table1[[#This Row],[m_miasto]]*Table1[[#This Row],[wiek]]</f>
        <v>388590</v>
      </c>
      <c r="K2734" s="1">
        <f>Table1[[#This Row],[m_miasto]]+Table1[[#This Row],[m_wies]]-Table1[[#This Row],[k_miasto]]-Table1[[#This Row],[k_wies]]</f>
        <v>8235</v>
      </c>
      <c r="L2734" s="1" cm="1">
        <f t="array" ref="L2734">_xlfn.IFS(A2733&lt;&gt;Table1[[#This Row],[rok]],0,AND(L2733=0, Table1[[#This Row],[Column1]]&lt;0),Table1[[#This Row],[wiek]]*Table1[[#This Row],[rok]],L2733&lt;&gt;0,L2733,L2733=0,L2733)</f>
        <v>0</v>
      </c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x14ac:dyDescent="0.3">
      <c r="A2735">
        <v>2040</v>
      </c>
      <c r="B2735">
        <v>6</v>
      </c>
      <c r="C2735">
        <v>77664</v>
      </c>
      <c r="D2735">
        <v>73431</v>
      </c>
      <c r="E2735">
        <v>67373</v>
      </c>
      <c r="F2735">
        <v>63327</v>
      </c>
      <c r="G2735">
        <f>Table1[[#This Row],[m_miasto]]+Table1[[#This Row],[k_miasto]]+Table1[[#This Row],[m_wies]]+Table1[[#This Row],[k_wies]]</f>
        <v>281795</v>
      </c>
      <c r="H2735">
        <f>Table1[[#This Row],[m_miasto]]+Table1[[#This Row],[k_miasto]]</f>
        <v>151095</v>
      </c>
      <c r="I2735">
        <f>Table1[[#This Row],[m_wies]]+Table1[[#This Row],[k_wies]]</f>
        <v>130700</v>
      </c>
      <c r="J2735" s="1">
        <f>Table1[[#This Row],[m_miasto]]*Table1[[#This Row],[wiek]]</f>
        <v>465984</v>
      </c>
      <c r="K2735" s="1">
        <f>Table1[[#This Row],[m_miasto]]+Table1[[#This Row],[m_wies]]-Table1[[#This Row],[k_miasto]]-Table1[[#This Row],[k_wies]]</f>
        <v>8279</v>
      </c>
      <c r="L2735" s="1" cm="1">
        <f t="array" ref="L2735">_xlfn.IFS(A2734&lt;&gt;Table1[[#This Row],[rok]],0,AND(L2734=0, Table1[[#This Row],[Column1]]&lt;0),Table1[[#This Row],[wiek]]*Table1[[#This Row],[rok]],L2734&lt;&gt;0,L2734,L2734=0,L2734)</f>
        <v>0</v>
      </c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x14ac:dyDescent="0.3">
      <c r="A2736">
        <v>2040</v>
      </c>
      <c r="B2736">
        <v>7</v>
      </c>
      <c r="C2736">
        <v>77714</v>
      </c>
      <c r="D2736">
        <v>73500</v>
      </c>
      <c r="E2736">
        <v>68047</v>
      </c>
      <c r="F2736">
        <v>63945</v>
      </c>
      <c r="G2736">
        <f>Table1[[#This Row],[m_miasto]]+Table1[[#This Row],[k_miasto]]+Table1[[#This Row],[m_wies]]+Table1[[#This Row],[k_wies]]</f>
        <v>283206</v>
      </c>
      <c r="H2736">
        <f>Table1[[#This Row],[m_miasto]]+Table1[[#This Row],[k_miasto]]</f>
        <v>151214</v>
      </c>
      <c r="I2736">
        <f>Table1[[#This Row],[m_wies]]+Table1[[#This Row],[k_wies]]</f>
        <v>131992</v>
      </c>
      <c r="J2736" s="1">
        <f>Table1[[#This Row],[m_miasto]]*Table1[[#This Row],[wiek]]</f>
        <v>543998</v>
      </c>
      <c r="K2736" s="1">
        <f>Table1[[#This Row],[m_miasto]]+Table1[[#This Row],[m_wies]]-Table1[[#This Row],[k_miasto]]-Table1[[#This Row],[k_wies]]</f>
        <v>8316</v>
      </c>
      <c r="L2736" s="1" cm="1">
        <f t="array" ref="L2736">_xlfn.IFS(A2735&lt;&gt;Table1[[#This Row],[rok]],0,AND(L2735=0, Table1[[#This Row],[Column1]]&lt;0),Table1[[#This Row],[wiek]]*Table1[[#This Row],[rok]],L2735&lt;&gt;0,L2735,L2735=0,L2735)</f>
        <v>0</v>
      </c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x14ac:dyDescent="0.3">
      <c r="A2737">
        <v>2040</v>
      </c>
      <c r="B2737">
        <v>8</v>
      </c>
      <c r="C2737">
        <v>77921</v>
      </c>
      <c r="D2737">
        <v>73707</v>
      </c>
      <c r="E2737">
        <v>68801</v>
      </c>
      <c r="F2737">
        <v>64643</v>
      </c>
      <c r="G2737">
        <f>Table1[[#This Row],[m_miasto]]+Table1[[#This Row],[k_miasto]]+Table1[[#This Row],[m_wies]]+Table1[[#This Row],[k_wies]]</f>
        <v>285072</v>
      </c>
      <c r="H2737">
        <f>Table1[[#This Row],[m_miasto]]+Table1[[#This Row],[k_miasto]]</f>
        <v>151628</v>
      </c>
      <c r="I2737">
        <f>Table1[[#This Row],[m_wies]]+Table1[[#This Row],[k_wies]]</f>
        <v>133444</v>
      </c>
      <c r="J2737" s="1">
        <f>Table1[[#This Row],[m_miasto]]*Table1[[#This Row],[wiek]]</f>
        <v>623368</v>
      </c>
      <c r="K2737" s="1">
        <f>Table1[[#This Row],[m_miasto]]+Table1[[#This Row],[m_wies]]-Table1[[#This Row],[k_miasto]]-Table1[[#This Row],[k_wies]]</f>
        <v>8372</v>
      </c>
      <c r="L2737" s="1" cm="1">
        <f t="array" ref="L2737">_xlfn.IFS(A2736&lt;&gt;Table1[[#This Row],[rok]],0,AND(L2736=0, Table1[[#This Row],[Column1]]&lt;0),Table1[[#This Row],[wiek]]*Table1[[#This Row],[rok]],L2736&lt;&gt;0,L2736,L2736=0,L2736)</f>
        <v>0</v>
      </c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x14ac:dyDescent="0.3">
      <c r="A2738">
        <v>2040</v>
      </c>
      <c r="B2738">
        <v>9</v>
      </c>
      <c r="C2738">
        <v>78313</v>
      </c>
      <c r="D2738">
        <v>74088</v>
      </c>
      <c r="E2738">
        <v>69650</v>
      </c>
      <c r="F2738">
        <v>65438</v>
      </c>
      <c r="G2738">
        <f>Table1[[#This Row],[m_miasto]]+Table1[[#This Row],[k_miasto]]+Table1[[#This Row],[m_wies]]+Table1[[#This Row],[k_wies]]</f>
        <v>287489</v>
      </c>
      <c r="H2738">
        <f>Table1[[#This Row],[m_miasto]]+Table1[[#This Row],[k_miasto]]</f>
        <v>152401</v>
      </c>
      <c r="I2738">
        <f>Table1[[#This Row],[m_wies]]+Table1[[#This Row],[k_wies]]</f>
        <v>135088</v>
      </c>
      <c r="J2738" s="1">
        <f>Table1[[#This Row],[m_miasto]]*Table1[[#This Row],[wiek]]</f>
        <v>704817</v>
      </c>
      <c r="K2738" s="1">
        <f>Table1[[#This Row],[m_miasto]]+Table1[[#This Row],[m_wies]]-Table1[[#This Row],[k_miasto]]-Table1[[#This Row],[k_wies]]</f>
        <v>8437</v>
      </c>
      <c r="L2738" s="1" cm="1">
        <f t="array" ref="L2738">_xlfn.IFS(A2737&lt;&gt;Table1[[#This Row],[rok]],0,AND(L2737=0, Table1[[#This Row],[Column1]]&lt;0),Table1[[#This Row],[wiek]]*Table1[[#This Row],[rok]],L2737&lt;&gt;0,L2737,L2737=0,L2737)</f>
        <v>0</v>
      </c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x14ac:dyDescent="0.3">
      <c r="A2739">
        <v>2040</v>
      </c>
      <c r="B2739">
        <v>10</v>
      </c>
      <c r="C2739">
        <v>78903</v>
      </c>
      <c r="D2739">
        <v>74656</v>
      </c>
      <c r="E2739">
        <v>70601</v>
      </c>
      <c r="F2739">
        <v>66331</v>
      </c>
      <c r="G2739">
        <f>Table1[[#This Row],[m_miasto]]+Table1[[#This Row],[k_miasto]]+Table1[[#This Row],[m_wies]]+Table1[[#This Row],[k_wies]]</f>
        <v>290491</v>
      </c>
      <c r="H2739">
        <f>Table1[[#This Row],[m_miasto]]+Table1[[#This Row],[k_miasto]]</f>
        <v>153559</v>
      </c>
      <c r="I2739">
        <f>Table1[[#This Row],[m_wies]]+Table1[[#This Row],[k_wies]]</f>
        <v>136932</v>
      </c>
      <c r="J2739" s="1">
        <f>Table1[[#This Row],[m_miasto]]*Table1[[#This Row],[wiek]]</f>
        <v>789030</v>
      </c>
      <c r="K2739" s="1">
        <f>Table1[[#This Row],[m_miasto]]+Table1[[#This Row],[m_wies]]-Table1[[#This Row],[k_miasto]]-Table1[[#This Row],[k_wies]]</f>
        <v>8517</v>
      </c>
      <c r="L2739" s="1" cm="1">
        <f t="array" ref="L2739">_xlfn.IFS(A2738&lt;&gt;Table1[[#This Row],[rok]],0,AND(L2738=0, Table1[[#This Row],[Column1]]&lt;0),Table1[[#This Row],[wiek]]*Table1[[#This Row],[rok]],L2738&lt;&gt;0,L2738,L2738=0,L2738)</f>
        <v>0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x14ac:dyDescent="0.3">
      <c r="A2740">
        <v>2040</v>
      </c>
      <c r="B2740">
        <v>11</v>
      </c>
      <c r="C2740">
        <v>79717</v>
      </c>
      <c r="D2740">
        <v>75431</v>
      </c>
      <c r="E2740">
        <v>71641</v>
      </c>
      <c r="F2740">
        <v>67324</v>
      </c>
      <c r="G2740">
        <f>Table1[[#This Row],[m_miasto]]+Table1[[#This Row],[k_miasto]]+Table1[[#This Row],[m_wies]]+Table1[[#This Row],[k_wies]]</f>
        <v>294113</v>
      </c>
      <c r="H2740">
        <f>Table1[[#This Row],[m_miasto]]+Table1[[#This Row],[k_miasto]]</f>
        <v>155148</v>
      </c>
      <c r="I2740">
        <f>Table1[[#This Row],[m_wies]]+Table1[[#This Row],[k_wies]]</f>
        <v>138965</v>
      </c>
      <c r="J2740" s="1">
        <f>Table1[[#This Row],[m_miasto]]*Table1[[#This Row],[wiek]]</f>
        <v>876887</v>
      </c>
      <c r="K2740" s="1">
        <f>Table1[[#This Row],[m_miasto]]+Table1[[#This Row],[m_wies]]-Table1[[#This Row],[k_miasto]]-Table1[[#This Row],[k_wies]]</f>
        <v>8603</v>
      </c>
      <c r="L2740" s="1" cm="1">
        <f t="array" ref="L2740">_xlfn.IFS(A2739&lt;&gt;Table1[[#This Row],[rok]],0,AND(L2739=0, Table1[[#This Row],[Column1]]&lt;0),Table1[[#This Row],[wiek]]*Table1[[#This Row],[rok]],L2739&lt;&gt;0,L2739,L2739=0,L2739)</f>
        <v>0</v>
      </c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x14ac:dyDescent="0.3">
      <c r="A2741">
        <v>2040</v>
      </c>
      <c r="B2741">
        <v>12</v>
      </c>
      <c r="C2741">
        <v>80741</v>
      </c>
      <c r="D2741">
        <v>76409</v>
      </c>
      <c r="E2741">
        <v>72778</v>
      </c>
      <c r="F2741">
        <v>68407</v>
      </c>
      <c r="G2741">
        <f>Table1[[#This Row],[m_miasto]]+Table1[[#This Row],[k_miasto]]+Table1[[#This Row],[m_wies]]+Table1[[#This Row],[k_wies]]</f>
        <v>298335</v>
      </c>
      <c r="H2741">
        <f>Table1[[#This Row],[m_miasto]]+Table1[[#This Row],[k_miasto]]</f>
        <v>157150</v>
      </c>
      <c r="I2741">
        <f>Table1[[#This Row],[m_wies]]+Table1[[#This Row],[k_wies]]</f>
        <v>141185</v>
      </c>
      <c r="J2741" s="1">
        <f>Table1[[#This Row],[m_miasto]]*Table1[[#This Row],[wiek]]</f>
        <v>968892</v>
      </c>
      <c r="K2741" s="1">
        <f>Table1[[#This Row],[m_miasto]]+Table1[[#This Row],[m_wies]]-Table1[[#This Row],[k_miasto]]-Table1[[#This Row],[k_wies]]</f>
        <v>8703</v>
      </c>
      <c r="L2741" s="1" cm="1">
        <f t="array" ref="L2741">_xlfn.IFS(A2740&lt;&gt;Table1[[#This Row],[rok]],0,AND(L2740=0, Table1[[#This Row],[Column1]]&lt;0),Table1[[#This Row],[wiek]]*Table1[[#This Row],[rok]],L2740&lt;&gt;0,L2740,L2740=0,L2740)</f>
        <v>0</v>
      </c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x14ac:dyDescent="0.3">
      <c r="A2742">
        <v>2040</v>
      </c>
      <c r="B2742">
        <v>13</v>
      </c>
      <c r="C2742">
        <v>81975</v>
      </c>
      <c r="D2742">
        <v>77592</v>
      </c>
      <c r="E2742">
        <v>74000</v>
      </c>
      <c r="F2742">
        <v>69575</v>
      </c>
      <c r="G2742">
        <f>Table1[[#This Row],[m_miasto]]+Table1[[#This Row],[k_miasto]]+Table1[[#This Row],[m_wies]]+Table1[[#This Row],[k_wies]]</f>
        <v>303142</v>
      </c>
      <c r="H2742">
        <f>Table1[[#This Row],[m_miasto]]+Table1[[#This Row],[k_miasto]]</f>
        <v>159567</v>
      </c>
      <c r="I2742">
        <f>Table1[[#This Row],[m_wies]]+Table1[[#This Row],[k_wies]]</f>
        <v>143575</v>
      </c>
      <c r="J2742" s="1">
        <f>Table1[[#This Row],[m_miasto]]*Table1[[#This Row],[wiek]]</f>
        <v>1065675</v>
      </c>
      <c r="K2742" s="1">
        <f>Table1[[#This Row],[m_miasto]]+Table1[[#This Row],[m_wies]]-Table1[[#This Row],[k_miasto]]-Table1[[#This Row],[k_wies]]</f>
        <v>8808</v>
      </c>
      <c r="L2742" s="1" cm="1">
        <f t="array" ref="L2742">_xlfn.IFS(A2741&lt;&gt;Table1[[#This Row],[rok]],0,AND(L2741=0, Table1[[#This Row],[Column1]]&lt;0),Table1[[#This Row],[wiek]]*Table1[[#This Row],[rok]],L2741&lt;&gt;0,L2741,L2741=0,L2741)</f>
        <v>0</v>
      </c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x14ac:dyDescent="0.3">
      <c r="A2743">
        <v>2040</v>
      </c>
      <c r="B2743">
        <v>14</v>
      </c>
      <c r="C2743">
        <v>83404</v>
      </c>
      <c r="D2743">
        <v>78964</v>
      </c>
      <c r="E2743">
        <v>75299</v>
      </c>
      <c r="F2743">
        <v>70818</v>
      </c>
      <c r="G2743">
        <f>Table1[[#This Row],[m_miasto]]+Table1[[#This Row],[k_miasto]]+Table1[[#This Row],[m_wies]]+Table1[[#This Row],[k_wies]]</f>
        <v>308485</v>
      </c>
      <c r="H2743">
        <f>Table1[[#This Row],[m_miasto]]+Table1[[#This Row],[k_miasto]]</f>
        <v>162368</v>
      </c>
      <c r="I2743">
        <f>Table1[[#This Row],[m_wies]]+Table1[[#This Row],[k_wies]]</f>
        <v>146117</v>
      </c>
      <c r="J2743" s="1">
        <f>Table1[[#This Row],[m_miasto]]*Table1[[#This Row],[wiek]]</f>
        <v>1167656</v>
      </c>
      <c r="K2743" s="1">
        <f>Table1[[#This Row],[m_miasto]]+Table1[[#This Row],[m_wies]]-Table1[[#This Row],[k_miasto]]-Table1[[#This Row],[k_wies]]</f>
        <v>8921</v>
      </c>
      <c r="L2743" s="1" cm="1">
        <f t="array" ref="L2743">_xlfn.IFS(A2742&lt;&gt;Table1[[#This Row],[rok]],0,AND(L2742=0, Table1[[#This Row],[Column1]]&lt;0),Table1[[#This Row],[wiek]]*Table1[[#This Row],[rok]],L2742&lt;&gt;0,L2742,L2742=0,L2742)</f>
        <v>0</v>
      </c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x14ac:dyDescent="0.3">
      <c r="A2744">
        <v>2040</v>
      </c>
      <c r="B2744">
        <v>15</v>
      </c>
      <c r="C2744">
        <v>84986</v>
      </c>
      <c r="D2744">
        <v>80502</v>
      </c>
      <c r="E2744">
        <v>76645</v>
      </c>
      <c r="F2744">
        <v>72098</v>
      </c>
      <c r="G2744">
        <f>Table1[[#This Row],[m_miasto]]+Table1[[#This Row],[k_miasto]]+Table1[[#This Row],[m_wies]]+Table1[[#This Row],[k_wies]]</f>
        <v>314231</v>
      </c>
      <c r="H2744">
        <f>Table1[[#This Row],[m_miasto]]+Table1[[#This Row],[k_miasto]]</f>
        <v>165488</v>
      </c>
      <c r="I2744">
        <f>Table1[[#This Row],[m_wies]]+Table1[[#This Row],[k_wies]]</f>
        <v>148743</v>
      </c>
      <c r="J2744" s="1">
        <f>Table1[[#This Row],[m_miasto]]*Table1[[#This Row],[wiek]]</f>
        <v>1274790</v>
      </c>
      <c r="K2744" s="1">
        <f>Table1[[#This Row],[m_miasto]]+Table1[[#This Row],[m_wies]]-Table1[[#This Row],[k_miasto]]-Table1[[#This Row],[k_wies]]</f>
        <v>9031</v>
      </c>
      <c r="L2744" s="1" cm="1">
        <f t="array" ref="L2744">_xlfn.IFS(A2743&lt;&gt;Table1[[#This Row],[rok]],0,AND(L2743=0, Table1[[#This Row],[Column1]]&lt;0),Table1[[#This Row],[wiek]]*Table1[[#This Row],[rok]],L2743&lt;&gt;0,L2743,L2743=0,L2743)</f>
        <v>0</v>
      </c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x14ac:dyDescent="0.3">
      <c r="A2745">
        <v>2040</v>
      </c>
      <c r="B2745">
        <v>16</v>
      </c>
      <c r="C2745">
        <v>86667</v>
      </c>
      <c r="D2745">
        <v>82153</v>
      </c>
      <c r="E2745">
        <v>78008</v>
      </c>
      <c r="F2745">
        <v>73376</v>
      </c>
      <c r="G2745">
        <f>Table1[[#This Row],[m_miasto]]+Table1[[#This Row],[k_miasto]]+Table1[[#This Row],[m_wies]]+Table1[[#This Row],[k_wies]]</f>
        <v>320204</v>
      </c>
      <c r="H2745">
        <f>Table1[[#This Row],[m_miasto]]+Table1[[#This Row],[k_miasto]]</f>
        <v>168820</v>
      </c>
      <c r="I2745">
        <f>Table1[[#This Row],[m_wies]]+Table1[[#This Row],[k_wies]]</f>
        <v>151384</v>
      </c>
      <c r="J2745" s="1">
        <f>Table1[[#This Row],[m_miasto]]*Table1[[#This Row],[wiek]]</f>
        <v>1386672</v>
      </c>
      <c r="K2745" s="1">
        <f>Table1[[#This Row],[m_miasto]]+Table1[[#This Row],[m_wies]]-Table1[[#This Row],[k_miasto]]-Table1[[#This Row],[k_wies]]</f>
        <v>9146</v>
      </c>
      <c r="L2745" s="1" cm="1">
        <f t="array" ref="L2745">_xlfn.IFS(A2744&lt;&gt;Table1[[#This Row],[rok]],0,AND(L2744=0, Table1[[#This Row],[Column1]]&lt;0),Table1[[#This Row],[wiek]]*Table1[[#This Row],[rok]],L2744&lt;&gt;0,L2744,L2744=0,L2744)</f>
        <v>0</v>
      </c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x14ac:dyDescent="0.3">
      <c r="A2746">
        <v>2040</v>
      </c>
      <c r="B2746">
        <v>17</v>
      </c>
      <c r="C2746">
        <v>88359</v>
      </c>
      <c r="D2746">
        <v>83845</v>
      </c>
      <c r="E2746">
        <v>79327</v>
      </c>
      <c r="F2746">
        <v>74599</v>
      </c>
      <c r="G2746">
        <f>Table1[[#This Row],[m_miasto]]+Table1[[#This Row],[k_miasto]]+Table1[[#This Row],[m_wies]]+Table1[[#This Row],[k_wies]]</f>
        <v>326130</v>
      </c>
      <c r="H2746">
        <f>Table1[[#This Row],[m_miasto]]+Table1[[#This Row],[k_miasto]]</f>
        <v>172204</v>
      </c>
      <c r="I2746">
        <f>Table1[[#This Row],[m_wies]]+Table1[[#This Row],[k_wies]]</f>
        <v>153926</v>
      </c>
      <c r="J2746" s="1">
        <f>Table1[[#This Row],[m_miasto]]*Table1[[#This Row],[wiek]]</f>
        <v>1502103</v>
      </c>
      <c r="K2746" s="1">
        <f>Table1[[#This Row],[m_miasto]]+Table1[[#This Row],[m_wies]]-Table1[[#This Row],[k_miasto]]-Table1[[#This Row],[k_wies]]</f>
        <v>9242</v>
      </c>
      <c r="L2746" s="1" cm="1">
        <f t="array" ref="L2746">_xlfn.IFS(A2745&lt;&gt;Table1[[#This Row],[rok]],0,AND(L2745=0, Table1[[#This Row],[Column1]]&lt;0),Table1[[#This Row],[wiek]]*Table1[[#This Row],[rok]],L2745&lt;&gt;0,L2745,L2745=0,L2745)</f>
        <v>0</v>
      </c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x14ac:dyDescent="0.3">
      <c r="A2747">
        <v>2040</v>
      </c>
      <c r="B2747">
        <v>18</v>
      </c>
      <c r="C2747">
        <v>89949</v>
      </c>
      <c r="D2747">
        <v>85481</v>
      </c>
      <c r="E2747">
        <v>80542</v>
      </c>
      <c r="F2747">
        <v>75696</v>
      </c>
      <c r="G2747">
        <f>Table1[[#This Row],[m_miasto]]+Table1[[#This Row],[k_miasto]]+Table1[[#This Row],[m_wies]]+Table1[[#This Row],[k_wies]]</f>
        <v>331668</v>
      </c>
      <c r="H2747">
        <f>Table1[[#This Row],[m_miasto]]+Table1[[#This Row],[k_miasto]]</f>
        <v>175430</v>
      </c>
      <c r="I2747">
        <f>Table1[[#This Row],[m_wies]]+Table1[[#This Row],[k_wies]]</f>
        <v>156238</v>
      </c>
      <c r="J2747" s="1">
        <f>Table1[[#This Row],[m_miasto]]*Table1[[#This Row],[wiek]]</f>
        <v>1619082</v>
      </c>
      <c r="K2747" s="1">
        <f>Table1[[#This Row],[m_miasto]]+Table1[[#This Row],[m_wies]]-Table1[[#This Row],[k_miasto]]-Table1[[#This Row],[k_wies]]</f>
        <v>9314</v>
      </c>
      <c r="L2747" s="1" cm="1">
        <f t="array" ref="L2747">_xlfn.IFS(A2746&lt;&gt;Table1[[#This Row],[rok]],0,AND(L2746=0, Table1[[#This Row],[Column1]]&lt;0),Table1[[#This Row],[wiek]]*Table1[[#This Row],[rok]],L2746&lt;&gt;0,L2746,L2746=0,L2746)</f>
        <v>0</v>
      </c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x14ac:dyDescent="0.3">
      <c r="A2748">
        <v>2040</v>
      </c>
      <c r="B2748">
        <v>19</v>
      </c>
      <c r="C2748">
        <v>91417</v>
      </c>
      <c r="D2748">
        <v>87029</v>
      </c>
      <c r="E2748">
        <v>81575</v>
      </c>
      <c r="F2748">
        <v>76585</v>
      </c>
      <c r="G2748">
        <f>Table1[[#This Row],[m_miasto]]+Table1[[#This Row],[k_miasto]]+Table1[[#This Row],[m_wies]]+Table1[[#This Row],[k_wies]]</f>
        <v>336606</v>
      </c>
      <c r="H2748">
        <f>Table1[[#This Row],[m_miasto]]+Table1[[#This Row],[k_miasto]]</f>
        <v>178446</v>
      </c>
      <c r="I2748">
        <f>Table1[[#This Row],[m_wies]]+Table1[[#This Row],[k_wies]]</f>
        <v>158160</v>
      </c>
      <c r="J2748" s="1">
        <f>Table1[[#This Row],[m_miasto]]*Table1[[#This Row],[wiek]]</f>
        <v>1736923</v>
      </c>
      <c r="K2748" s="1">
        <f>Table1[[#This Row],[m_miasto]]+Table1[[#This Row],[m_wies]]-Table1[[#This Row],[k_miasto]]-Table1[[#This Row],[k_wies]]</f>
        <v>9378</v>
      </c>
      <c r="L2748" s="1" cm="1">
        <f t="array" ref="L2748">_xlfn.IFS(A2747&lt;&gt;Table1[[#This Row],[rok]],0,AND(L2747=0, Table1[[#This Row],[Column1]]&lt;0),Table1[[#This Row],[wiek]]*Table1[[#This Row],[rok]],L2747&lt;&gt;0,L2747,L2747=0,L2747)</f>
        <v>0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x14ac:dyDescent="0.3">
      <c r="A2749">
        <v>2040</v>
      </c>
      <c r="B2749">
        <v>20</v>
      </c>
      <c r="C2749">
        <v>92713</v>
      </c>
      <c r="D2749">
        <v>88441</v>
      </c>
      <c r="E2749">
        <v>82337</v>
      </c>
      <c r="F2749">
        <v>77194</v>
      </c>
      <c r="G2749">
        <f>Table1[[#This Row],[m_miasto]]+Table1[[#This Row],[k_miasto]]+Table1[[#This Row],[m_wies]]+Table1[[#This Row],[k_wies]]</f>
        <v>340685</v>
      </c>
      <c r="H2749">
        <f>Table1[[#This Row],[m_miasto]]+Table1[[#This Row],[k_miasto]]</f>
        <v>181154</v>
      </c>
      <c r="I2749">
        <f>Table1[[#This Row],[m_wies]]+Table1[[#This Row],[k_wies]]</f>
        <v>159531</v>
      </c>
      <c r="J2749" s="1">
        <f>Table1[[#This Row],[m_miasto]]*Table1[[#This Row],[wiek]]</f>
        <v>1854260</v>
      </c>
      <c r="K2749" s="1">
        <f>Table1[[#This Row],[m_miasto]]+Table1[[#This Row],[m_wies]]-Table1[[#This Row],[k_miasto]]-Table1[[#This Row],[k_wies]]</f>
        <v>9415</v>
      </c>
      <c r="L2749" s="1" cm="1">
        <f t="array" ref="L2749">_xlfn.IFS(A2748&lt;&gt;Table1[[#This Row],[rok]],0,AND(L2748=0, Table1[[#This Row],[Column1]]&lt;0),Table1[[#This Row],[wiek]]*Table1[[#This Row],[rok]],L2748&lt;&gt;0,L2748,L2748=0,L2748)</f>
        <v>0</v>
      </c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x14ac:dyDescent="0.3">
      <c r="A2750">
        <v>2040</v>
      </c>
      <c r="B2750">
        <v>21</v>
      </c>
      <c r="C2750">
        <v>93760</v>
      </c>
      <c r="D2750">
        <v>89620</v>
      </c>
      <c r="E2750">
        <v>82792</v>
      </c>
      <c r="F2750">
        <v>77477</v>
      </c>
      <c r="G2750">
        <f>Table1[[#This Row],[m_miasto]]+Table1[[#This Row],[k_miasto]]+Table1[[#This Row],[m_wies]]+Table1[[#This Row],[k_wies]]</f>
        <v>343649</v>
      </c>
      <c r="H2750">
        <f>Table1[[#This Row],[m_miasto]]+Table1[[#This Row],[k_miasto]]</f>
        <v>183380</v>
      </c>
      <c r="I2750">
        <f>Table1[[#This Row],[m_wies]]+Table1[[#This Row],[k_wies]]</f>
        <v>160269</v>
      </c>
      <c r="J2750" s="1">
        <f>Table1[[#This Row],[m_miasto]]*Table1[[#This Row],[wiek]]</f>
        <v>1968960</v>
      </c>
      <c r="K2750" s="1">
        <f>Table1[[#This Row],[m_miasto]]+Table1[[#This Row],[m_wies]]-Table1[[#This Row],[k_miasto]]-Table1[[#This Row],[k_wies]]</f>
        <v>9455</v>
      </c>
      <c r="L2750" s="1" cm="1">
        <f t="array" ref="L2750">_xlfn.IFS(A2749&lt;&gt;Table1[[#This Row],[rok]],0,AND(L2749=0, Table1[[#This Row],[Column1]]&lt;0),Table1[[#This Row],[wiek]]*Table1[[#This Row],[rok]],L2749&lt;&gt;0,L2749,L2749=0,L2749)</f>
        <v>0</v>
      </c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x14ac:dyDescent="0.3">
      <c r="A2751">
        <v>2040</v>
      </c>
      <c r="B2751">
        <v>22</v>
      </c>
      <c r="C2751">
        <v>94580</v>
      </c>
      <c r="D2751">
        <v>90586</v>
      </c>
      <c r="E2751">
        <v>82990</v>
      </c>
      <c r="F2751">
        <v>77479</v>
      </c>
      <c r="G2751">
        <f>Table1[[#This Row],[m_miasto]]+Table1[[#This Row],[k_miasto]]+Table1[[#This Row],[m_wies]]+Table1[[#This Row],[k_wies]]</f>
        <v>345635</v>
      </c>
      <c r="H2751">
        <f>Table1[[#This Row],[m_miasto]]+Table1[[#This Row],[k_miasto]]</f>
        <v>185166</v>
      </c>
      <c r="I2751">
        <f>Table1[[#This Row],[m_wies]]+Table1[[#This Row],[k_wies]]</f>
        <v>160469</v>
      </c>
      <c r="J2751" s="1">
        <f>Table1[[#This Row],[m_miasto]]*Table1[[#This Row],[wiek]]</f>
        <v>2080760</v>
      </c>
      <c r="K2751" s="1">
        <f>Table1[[#This Row],[m_miasto]]+Table1[[#This Row],[m_wies]]-Table1[[#This Row],[k_miasto]]-Table1[[#This Row],[k_wies]]</f>
        <v>9505</v>
      </c>
      <c r="L2751" s="1" cm="1">
        <f t="array" ref="L2751">_xlfn.IFS(A2750&lt;&gt;Table1[[#This Row],[rok]],0,AND(L2750=0, Table1[[#This Row],[Column1]]&lt;0),Table1[[#This Row],[wiek]]*Table1[[#This Row],[rok]],L2750&lt;&gt;0,L2750,L2750=0,L2750)</f>
        <v>0</v>
      </c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x14ac:dyDescent="0.3">
      <c r="A2752">
        <v>2040</v>
      </c>
      <c r="B2752">
        <v>23</v>
      </c>
      <c r="C2752">
        <v>94887</v>
      </c>
      <c r="D2752">
        <v>91073</v>
      </c>
      <c r="E2752">
        <v>83066</v>
      </c>
      <c r="F2752">
        <v>77310</v>
      </c>
      <c r="G2752">
        <f>Table1[[#This Row],[m_miasto]]+Table1[[#This Row],[k_miasto]]+Table1[[#This Row],[m_wies]]+Table1[[#This Row],[k_wies]]</f>
        <v>346336</v>
      </c>
      <c r="H2752">
        <f>Table1[[#This Row],[m_miasto]]+Table1[[#This Row],[k_miasto]]</f>
        <v>185960</v>
      </c>
      <c r="I2752">
        <f>Table1[[#This Row],[m_wies]]+Table1[[#This Row],[k_wies]]</f>
        <v>160376</v>
      </c>
      <c r="J2752" s="1">
        <f>Table1[[#This Row],[m_miasto]]*Table1[[#This Row],[wiek]]</f>
        <v>2182401</v>
      </c>
      <c r="K2752" s="1">
        <f>Table1[[#This Row],[m_miasto]]+Table1[[#This Row],[m_wies]]-Table1[[#This Row],[k_miasto]]-Table1[[#This Row],[k_wies]]</f>
        <v>9570</v>
      </c>
      <c r="L2752" s="1" cm="1">
        <f t="array" ref="L2752">_xlfn.IFS(A2751&lt;&gt;Table1[[#This Row],[rok]],0,AND(L2751=0, Table1[[#This Row],[Column1]]&lt;0),Table1[[#This Row],[wiek]]*Table1[[#This Row],[rok]],L2751&lt;&gt;0,L2751,L2751=0,L2751)</f>
        <v>0</v>
      </c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x14ac:dyDescent="0.3">
      <c r="A2753">
        <v>2040</v>
      </c>
      <c r="B2753">
        <v>24</v>
      </c>
      <c r="C2753">
        <v>95999</v>
      </c>
      <c r="D2753">
        <v>92329</v>
      </c>
      <c r="E2753">
        <v>83372</v>
      </c>
      <c r="F2753">
        <v>77295</v>
      </c>
      <c r="G2753">
        <f>Table1[[#This Row],[m_miasto]]+Table1[[#This Row],[k_miasto]]+Table1[[#This Row],[m_wies]]+Table1[[#This Row],[k_wies]]</f>
        <v>348995</v>
      </c>
      <c r="H2753">
        <f>Table1[[#This Row],[m_miasto]]+Table1[[#This Row],[k_miasto]]</f>
        <v>188328</v>
      </c>
      <c r="I2753">
        <f>Table1[[#This Row],[m_wies]]+Table1[[#This Row],[k_wies]]</f>
        <v>160667</v>
      </c>
      <c r="J2753" s="1">
        <f>Table1[[#This Row],[m_miasto]]*Table1[[#This Row],[wiek]]</f>
        <v>2303976</v>
      </c>
      <c r="K2753" s="1">
        <f>Table1[[#This Row],[m_miasto]]+Table1[[#This Row],[m_wies]]-Table1[[#This Row],[k_miasto]]-Table1[[#This Row],[k_wies]]</f>
        <v>9747</v>
      </c>
      <c r="L2753" s="1" cm="1">
        <f t="array" ref="L2753">_xlfn.IFS(A2752&lt;&gt;Table1[[#This Row],[rok]],0,AND(L2752=0, Table1[[#This Row],[Column1]]&lt;0),Table1[[#This Row],[wiek]]*Table1[[#This Row],[rok]],L2752&lt;&gt;0,L2752,L2752=0,L2752)</f>
        <v>0</v>
      </c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x14ac:dyDescent="0.3">
      <c r="A2754">
        <v>2040</v>
      </c>
      <c r="B2754">
        <v>25</v>
      </c>
      <c r="C2754">
        <v>97971</v>
      </c>
      <c r="D2754">
        <v>94409</v>
      </c>
      <c r="E2754">
        <v>83996</v>
      </c>
      <c r="F2754">
        <v>77518</v>
      </c>
      <c r="G2754">
        <f>Table1[[#This Row],[m_miasto]]+Table1[[#This Row],[k_miasto]]+Table1[[#This Row],[m_wies]]+Table1[[#This Row],[k_wies]]</f>
        <v>353894</v>
      </c>
      <c r="H2754">
        <f>Table1[[#This Row],[m_miasto]]+Table1[[#This Row],[k_miasto]]</f>
        <v>192380</v>
      </c>
      <c r="I2754">
        <f>Table1[[#This Row],[m_wies]]+Table1[[#This Row],[k_wies]]</f>
        <v>161514</v>
      </c>
      <c r="J2754" s="1">
        <f>Table1[[#This Row],[m_miasto]]*Table1[[#This Row],[wiek]]</f>
        <v>2449275</v>
      </c>
      <c r="K2754" s="1">
        <f>Table1[[#This Row],[m_miasto]]+Table1[[#This Row],[m_wies]]-Table1[[#This Row],[k_miasto]]-Table1[[#This Row],[k_wies]]</f>
        <v>10040</v>
      </c>
      <c r="L2754" s="1" cm="1">
        <f t="array" ref="L2754">_xlfn.IFS(A2753&lt;&gt;Table1[[#This Row],[rok]],0,AND(L2753=0, Table1[[#This Row],[Column1]]&lt;0),Table1[[#This Row],[wiek]]*Table1[[#This Row],[rok]],L2753&lt;&gt;0,L2753,L2753=0,L2753)</f>
        <v>0</v>
      </c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x14ac:dyDescent="0.3">
      <c r="A2755">
        <v>2040</v>
      </c>
      <c r="B2755">
        <v>26</v>
      </c>
      <c r="C2755">
        <v>100518</v>
      </c>
      <c r="D2755">
        <v>97032</v>
      </c>
      <c r="E2755">
        <v>84813</v>
      </c>
      <c r="F2755">
        <v>77882</v>
      </c>
      <c r="G2755">
        <f>Table1[[#This Row],[m_miasto]]+Table1[[#This Row],[k_miasto]]+Table1[[#This Row],[m_wies]]+Table1[[#This Row],[k_wies]]</f>
        <v>360245</v>
      </c>
      <c r="H2755">
        <f>Table1[[#This Row],[m_miasto]]+Table1[[#This Row],[k_miasto]]</f>
        <v>197550</v>
      </c>
      <c r="I2755">
        <f>Table1[[#This Row],[m_wies]]+Table1[[#This Row],[k_wies]]</f>
        <v>162695</v>
      </c>
      <c r="J2755" s="1">
        <f>Table1[[#This Row],[m_miasto]]*Table1[[#This Row],[wiek]]</f>
        <v>2613468</v>
      </c>
      <c r="K2755" s="1">
        <f>Table1[[#This Row],[m_miasto]]+Table1[[#This Row],[m_wies]]-Table1[[#This Row],[k_miasto]]-Table1[[#This Row],[k_wies]]</f>
        <v>10417</v>
      </c>
      <c r="L2755" s="1" cm="1">
        <f t="array" ref="L2755">_xlfn.IFS(A2754&lt;&gt;Table1[[#This Row],[rok]],0,AND(L2754=0, Table1[[#This Row],[Column1]]&lt;0),Table1[[#This Row],[wiek]]*Table1[[#This Row],[rok]],L2754&lt;&gt;0,L2754,L2754=0,L2754)</f>
        <v>0</v>
      </c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x14ac:dyDescent="0.3">
      <c r="A2756">
        <v>2040</v>
      </c>
      <c r="B2756">
        <v>27</v>
      </c>
      <c r="C2756">
        <v>101718</v>
      </c>
      <c r="D2756">
        <v>98558</v>
      </c>
      <c r="E2756">
        <v>83374</v>
      </c>
      <c r="F2756">
        <v>76763</v>
      </c>
      <c r="G2756">
        <f>Table1[[#This Row],[m_miasto]]+Table1[[#This Row],[k_miasto]]+Table1[[#This Row],[m_wies]]+Table1[[#This Row],[k_wies]]</f>
        <v>360413</v>
      </c>
      <c r="H2756">
        <f>Table1[[#This Row],[m_miasto]]+Table1[[#This Row],[k_miasto]]</f>
        <v>200276</v>
      </c>
      <c r="I2756">
        <f>Table1[[#This Row],[m_wies]]+Table1[[#This Row],[k_wies]]</f>
        <v>160137</v>
      </c>
      <c r="J2756" s="1">
        <f>Table1[[#This Row],[m_miasto]]*Table1[[#This Row],[wiek]]</f>
        <v>2746386</v>
      </c>
      <c r="K2756" s="1">
        <f>Table1[[#This Row],[m_miasto]]+Table1[[#This Row],[m_wies]]-Table1[[#This Row],[k_miasto]]-Table1[[#This Row],[k_wies]]</f>
        <v>9771</v>
      </c>
      <c r="L2756" s="1" cm="1">
        <f t="array" ref="L2756">_xlfn.IFS(A2755&lt;&gt;Table1[[#This Row],[rok]],0,AND(L2755=0, Table1[[#This Row],[Column1]]&lt;0),Table1[[#This Row],[wiek]]*Table1[[#This Row],[rok]],L2755&lt;&gt;0,L2755,L2755=0,L2755)</f>
        <v>0</v>
      </c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x14ac:dyDescent="0.3">
      <c r="A2757">
        <v>2040</v>
      </c>
      <c r="B2757">
        <v>28</v>
      </c>
      <c r="C2757">
        <v>110284</v>
      </c>
      <c r="D2757">
        <v>106630</v>
      </c>
      <c r="E2757">
        <v>89261</v>
      </c>
      <c r="F2757">
        <v>81458</v>
      </c>
      <c r="G2757">
        <f>Table1[[#This Row],[m_miasto]]+Table1[[#This Row],[k_miasto]]+Table1[[#This Row],[m_wies]]+Table1[[#This Row],[k_wies]]</f>
        <v>387633</v>
      </c>
      <c r="H2757">
        <f>Table1[[#This Row],[m_miasto]]+Table1[[#This Row],[k_miasto]]</f>
        <v>216914</v>
      </c>
      <c r="I2757">
        <f>Table1[[#This Row],[m_wies]]+Table1[[#This Row],[k_wies]]</f>
        <v>170719</v>
      </c>
      <c r="J2757" s="1">
        <f>Table1[[#This Row],[m_miasto]]*Table1[[#This Row],[wiek]]</f>
        <v>3087952</v>
      </c>
      <c r="K2757" s="1">
        <f>Table1[[#This Row],[m_miasto]]+Table1[[#This Row],[m_wies]]-Table1[[#This Row],[k_miasto]]-Table1[[#This Row],[k_wies]]</f>
        <v>11457</v>
      </c>
      <c r="L2757" s="1" cm="1">
        <f t="array" ref="L2757">_xlfn.IFS(A2756&lt;&gt;Table1[[#This Row],[rok]],0,AND(L2756=0, Table1[[#This Row],[Column1]]&lt;0),Table1[[#This Row],[wiek]]*Table1[[#This Row],[rok]],L2756&lt;&gt;0,L2756,L2756=0,L2756)</f>
        <v>0</v>
      </c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x14ac:dyDescent="0.3">
      <c r="A2758">
        <v>2040</v>
      </c>
      <c r="B2758">
        <v>29</v>
      </c>
      <c r="C2758">
        <v>113104</v>
      </c>
      <c r="D2758">
        <v>109157</v>
      </c>
      <c r="E2758">
        <v>90265</v>
      </c>
      <c r="F2758">
        <v>82377</v>
      </c>
      <c r="G2758">
        <f>Table1[[#This Row],[m_miasto]]+Table1[[#This Row],[k_miasto]]+Table1[[#This Row],[m_wies]]+Table1[[#This Row],[k_wies]]</f>
        <v>394903</v>
      </c>
      <c r="H2758">
        <f>Table1[[#This Row],[m_miasto]]+Table1[[#This Row],[k_miasto]]</f>
        <v>222261</v>
      </c>
      <c r="I2758">
        <f>Table1[[#This Row],[m_wies]]+Table1[[#This Row],[k_wies]]</f>
        <v>172642</v>
      </c>
      <c r="J2758" s="1">
        <f>Table1[[#This Row],[m_miasto]]*Table1[[#This Row],[wiek]]</f>
        <v>3280016</v>
      </c>
      <c r="K2758" s="1">
        <f>Table1[[#This Row],[m_miasto]]+Table1[[#This Row],[m_wies]]-Table1[[#This Row],[k_miasto]]-Table1[[#This Row],[k_wies]]</f>
        <v>11835</v>
      </c>
      <c r="L2758" s="1" cm="1">
        <f t="array" ref="L2758">_xlfn.IFS(A2757&lt;&gt;Table1[[#This Row],[rok]],0,AND(L2757=0, Table1[[#This Row],[Column1]]&lt;0),Table1[[#This Row],[wiek]]*Table1[[#This Row],[rok]],L2757&lt;&gt;0,L2757,L2757=0,L2757)</f>
        <v>0</v>
      </c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x14ac:dyDescent="0.3">
      <c r="A2759">
        <v>2040</v>
      </c>
      <c r="B2759">
        <v>30</v>
      </c>
      <c r="C2759">
        <v>118353</v>
      </c>
      <c r="D2759">
        <v>114704</v>
      </c>
      <c r="E2759">
        <v>93712</v>
      </c>
      <c r="F2759">
        <v>85302</v>
      </c>
      <c r="G2759">
        <f>Table1[[#This Row],[m_miasto]]+Table1[[#This Row],[k_miasto]]+Table1[[#This Row],[m_wies]]+Table1[[#This Row],[k_wies]]</f>
        <v>412071</v>
      </c>
      <c r="H2759">
        <f>Table1[[#This Row],[m_miasto]]+Table1[[#This Row],[k_miasto]]</f>
        <v>233057</v>
      </c>
      <c r="I2759">
        <f>Table1[[#This Row],[m_wies]]+Table1[[#This Row],[k_wies]]</f>
        <v>179014</v>
      </c>
      <c r="J2759" s="1">
        <f>Table1[[#This Row],[m_miasto]]*Table1[[#This Row],[wiek]]</f>
        <v>3550590</v>
      </c>
      <c r="K2759" s="1">
        <f>Table1[[#This Row],[m_miasto]]+Table1[[#This Row],[m_wies]]-Table1[[#This Row],[k_miasto]]-Table1[[#This Row],[k_wies]]</f>
        <v>12059</v>
      </c>
      <c r="L2759" s="1" cm="1">
        <f t="array" ref="L2759">_xlfn.IFS(A2758&lt;&gt;Table1[[#This Row],[rok]],0,AND(L2758=0, Table1[[#This Row],[Column1]]&lt;0),Table1[[#This Row],[wiek]]*Table1[[#This Row],[rok]],L2758&lt;&gt;0,L2758,L2758=0,L2758)</f>
        <v>0</v>
      </c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x14ac:dyDescent="0.3">
      <c r="A2760">
        <v>2040</v>
      </c>
      <c r="B2760">
        <v>31</v>
      </c>
      <c r="C2760">
        <v>123192</v>
      </c>
      <c r="D2760">
        <v>120078</v>
      </c>
      <c r="E2760">
        <v>97647</v>
      </c>
      <c r="F2760">
        <v>89633</v>
      </c>
      <c r="G2760">
        <f>Table1[[#This Row],[m_miasto]]+Table1[[#This Row],[k_miasto]]+Table1[[#This Row],[m_wies]]+Table1[[#This Row],[k_wies]]</f>
        <v>430550</v>
      </c>
      <c r="H2760">
        <f>Table1[[#This Row],[m_miasto]]+Table1[[#This Row],[k_miasto]]</f>
        <v>243270</v>
      </c>
      <c r="I2760">
        <f>Table1[[#This Row],[m_wies]]+Table1[[#This Row],[k_wies]]</f>
        <v>187280</v>
      </c>
      <c r="J2760" s="1">
        <f>Table1[[#This Row],[m_miasto]]*Table1[[#This Row],[wiek]]</f>
        <v>3818952</v>
      </c>
      <c r="K2760" s="1">
        <f>Table1[[#This Row],[m_miasto]]+Table1[[#This Row],[m_wies]]-Table1[[#This Row],[k_miasto]]-Table1[[#This Row],[k_wies]]</f>
        <v>11128</v>
      </c>
      <c r="L2760" s="1" cm="1">
        <f t="array" ref="L2760">_xlfn.IFS(A2759&lt;&gt;Table1[[#This Row],[rok]],0,AND(L2759=0, Table1[[#This Row],[Column1]]&lt;0),Table1[[#This Row],[wiek]]*Table1[[#This Row],[rok]],L2759&lt;&gt;0,L2759,L2759=0,L2759)</f>
        <v>0</v>
      </c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x14ac:dyDescent="0.3">
      <c r="A2761">
        <v>2040</v>
      </c>
      <c r="B2761">
        <v>32</v>
      </c>
      <c r="C2761">
        <v>121905</v>
      </c>
      <c r="D2761">
        <v>119078</v>
      </c>
      <c r="E2761">
        <v>97831</v>
      </c>
      <c r="F2761">
        <v>89535</v>
      </c>
      <c r="G2761">
        <f>Table1[[#This Row],[m_miasto]]+Table1[[#This Row],[k_miasto]]+Table1[[#This Row],[m_wies]]+Table1[[#This Row],[k_wies]]</f>
        <v>428349</v>
      </c>
      <c r="H2761">
        <f>Table1[[#This Row],[m_miasto]]+Table1[[#This Row],[k_miasto]]</f>
        <v>240983</v>
      </c>
      <c r="I2761">
        <f>Table1[[#This Row],[m_wies]]+Table1[[#This Row],[k_wies]]</f>
        <v>187366</v>
      </c>
      <c r="J2761" s="1">
        <f>Table1[[#This Row],[m_miasto]]*Table1[[#This Row],[wiek]]</f>
        <v>3900960</v>
      </c>
      <c r="K2761" s="1">
        <f>Table1[[#This Row],[m_miasto]]+Table1[[#This Row],[m_wies]]-Table1[[#This Row],[k_miasto]]-Table1[[#This Row],[k_wies]]</f>
        <v>11123</v>
      </c>
      <c r="L2761" s="1" cm="1">
        <f t="array" ref="L2761">_xlfn.IFS(A2760&lt;&gt;Table1[[#This Row],[rok]],0,AND(L2760=0, Table1[[#This Row],[Column1]]&lt;0),Table1[[#This Row],[wiek]]*Table1[[#This Row],[rok]],L2760&lt;&gt;0,L2760,L2760=0,L2760)</f>
        <v>0</v>
      </c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x14ac:dyDescent="0.3">
      <c r="A2762">
        <v>2040</v>
      </c>
      <c r="B2762">
        <v>33</v>
      </c>
      <c r="C2762">
        <v>113804</v>
      </c>
      <c r="D2762">
        <v>110810</v>
      </c>
      <c r="E2762">
        <v>92311</v>
      </c>
      <c r="F2762">
        <v>84105</v>
      </c>
      <c r="G2762">
        <f>Table1[[#This Row],[m_miasto]]+Table1[[#This Row],[k_miasto]]+Table1[[#This Row],[m_wies]]+Table1[[#This Row],[k_wies]]</f>
        <v>401030</v>
      </c>
      <c r="H2762">
        <f>Table1[[#This Row],[m_miasto]]+Table1[[#This Row],[k_miasto]]</f>
        <v>224614</v>
      </c>
      <c r="I2762">
        <f>Table1[[#This Row],[m_wies]]+Table1[[#This Row],[k_wies]]</f>
        <v>176416</v>
      </c>
      <c r="J2762" s="1">
        <f>Table1[[#This Row],[m_miasto]]*Table1[[#This Row],[wiek]]</f>
        <v>3755532</v>
      </c>
      <c r="K2762" s="1">
        <f>Table1[[#This Row],[m_miasto]]+Table1[[#This Row],[m_wies]]-Table1[[#This Row],[k_miasto]]-Table1[[#This Row],[k_wies]]</f>
        <v>11200</v>
      </c>
      <c r="L2762" s="1" cm="1">
        <f t="array" ref="L2762">_xlfn.IFS(A2761&lt;&gt;Table1[[#This Row],[rok]],0,AND(L2761=0, Table1[[#This Row],[Column1]]&lt;0),Table1[[#This Row],[wiek]]*Table1[[#This Row],[rok]],L2761&lt;&gt;0,L2761,L2761=0,L2761)</f>
        <v>0</v>
      </c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x14ac:dyDescent="0.3">
      <c r="A2763">
        <v>2040</v>
      </c>
      <c r="B2763">
        <v>34</v>
      </c>
      <c r="C2763">
        <v>107832</v>
      </c>
      <c r="D2763">
        <v>104733</v>
      </c>
      <c r="E2763">
        <v>88151</v>
      </c>
      <c r="F2763">
        <v>80238</v>
      </c>
      <c r="G2763">
        <f>Table1[[#This Row],[m_miasto]]+Table1[[#This Row],[k_miasto]]+Table1[[#This Row],[m_wies]]+Table1[[#This Row],[k_wies]]</f>
        <v>380954</v>
      </c>
      <c r="H2763">
        <f>Table1[[#This Row],[m_miasto]]+Table1[[#This Row],[k_miasto]]</f>
        <v>212565</v>
      </c>
      <c r="I2763">
        <f>Table1[[#This Row],[m_wies]]+Table1[[#This Row],[k_wies]]</f>
        <v>168389</v>
      </c>
      <c r="J2763" s="1">
        <f>Table1[[#This Row],[m_miasto]]*Table1[[#This Row],[wiek]]</f>
        <v>3666288</v>
      </c>
      <c r="K2763" s="1">
        <f>Table1[[#This Row],[m_miasto]]+Table1[[#This Row],[m_wies]]-Table1[[#This Row],[k_miasto]]-Table1[[#This Row],[k_wies]]</f>
        <v>11012</v>
      </c>
      <c r="L2763" s="1" cm="1">
        <f t="array" ref="L2763">_xlfn.IFS(A2762&lt;&gt;Table1[[#This Row],[rok]],0,AND(L2762=0, Table1[[#This Row],[Column1]]&lt;0),Table1[[#This Row],[wiek]]*Table1[[#This Row],[rok]],L2762&lt;&gt;0,L2762,L2762=0,L2762)</f>
        <v>0</v>
      </c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x14ac:dyDescent="0.3">
      <c r="A2764">
        <v>2040</v>
      </c>
      <c r="B2764">
        <v>35</v>
      </c>
      <c r="C2764">
        <v>103149</v>
      </c>
      <c r="D2764">
        <v>100156</v>
      </c>
      <c r="E2764">
        <v>85416</v>
      </c>
      <c r="F2764">
        <v>78183</v>
      </c>
      <c r="G2764">
        <f>Table1[[#This Row],[m_miasto]]+Table1[[#This Row],[k_miasto]]+Table1[[#This Row],[m_wies]]+Table1[[#This Row],[k_wies]]</f>
        <v>366904</v>
      </c>
      <c r="H2764">
        <f>Table1[[#This Row],[m_miasto]]+Table1[[#This Row],[k_miasto]]</f>
        <v>203305</v>
      </c>
      <c r="I2764">
        <f>Table1[[#This Row],[m_wies]]+Table1[[#This Row],[k_wies]]</f>
        <v>163599</v>
      </c>
      <c r="J2764" s="1">
        <f>Table1[[#This Row],[m_miasto]]*Table1[[#This Row],[wiek]]</f>
        <v>3610215</v>
      </c>
      <c r="K2764" s="1">
        <f>Table1[[#This Row],[m_miasto]]+Table1[[#This Row],[m_wies]]-Table1[[#This Row],[k_miasto]]-Table1[[#This Row],[k_wies]]</f>
        <v>10226</v>
      </c>
      <c r="L2764" s="1" cm="1">
        <f t="array" ref="L2764">_xlfn.IFS(A2763&lt;&gt;Table1[[#This Row],[rok]],0,AND(L2763=0, Table1[[#This Row],[Column1]]&lt;0),Table1[[#This Row],[wiek]]*Table1[[#This Row],[rok]],L2763&lt;&gt;0,L2763,L2763=0,L2763)</f>
        <v>0</v>
      </c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x14ac:dyDescent="0.3">
      <c r="A2765">
        <v>2040</v>
      </c>
      <c r="B2765">
        <v>36</v>
      </c>
      <c r="C2765">
        <v>99554</v>
      </c>
      <c r="D2765">
        <v>96147</v>
      </c>
      <c r="E2765">
        <v>83507</v>
      </c>
      <c r="F2765">
        <v>76065</v>
      </c>
      <c r="G2765">
        <f>Table1[[#This Row],[m_miasto]]+Table1[[#This Row],[k_miasto]]+Table1[[#This Row],[m_wies]]+Table1[[#This Row],[k_wies]]</f>
        <v>355273</v>
      </c>
      <c r="H2765">
        <f>Table1[[#This Row],[m_miasto]]+Table1[[#This Row],[k_miasto]]</f>
        <v>195701</v>
      </c>
      <c r="I2765">
        <f>Table1[[#This Row],[m_wies]]+Table1[[#This Row],[k_wies]]</f>
        <v>159572</v>
      </c>
      <c r="J2765" s="1">
        <f>Table1[[#This Row],[m_miasto]]*Table1[[#This Row],[wiek]]</f>
        <v>3583944</v>
      </c>
      <c r="K2765" s="1">
        <f>Table1[[#This Row],[m_miasto]]+Table1[[#This Row],[m_wies]]-Table1[[#This Row],[k_miasto]]-Table1[[#This Row],[k_wies]]</f>
        <v>10849</v>
      </c>
      <c r="L2765" s="1" cm="1">
        <f t="array" ref="L2765">_xlfn.IFS(A2764&lt;&gt;Table1[[#This Row],[rok]],0,AND(L2764=0, Table1[[#This Row],[Column1]]&lt;0),Table1[[#This Row],[wiek]]*Table1[[#This Row],[rok]],L2764&lt;&gt;0,L2764,L2764=0,L2764)</f>
        <v>0</v>
      </c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x14ac:dyDescent="0.3">
      <c r="A2766">
        <v>2040</v>
      </c>
      <c r="B2766">
        <v>37</v>
      </c>
      <c r="C2766">
        <v>96468</v>
      </c>
      <c r="D2766">
        <v>94080</v>
      </c>
      <c r="E2766">
        <v>82925</v>
      </c>
      <c r="F2766">
        <v>75469</v>
      </c>
      <c r="G2766">
        <f>Table1[[#This Row],[m_miasto]]+Table1[[#This Row],[k_miasto]]+Table1[[#This Row],[m_wies]]+Table1[[#This Row],[k_wies]]</f>
        <v>348942</v>
      </c>
      <c r="H2766">
        <f>Table1[[#This Row],[m_miasto]]+Table1[[#This Row],[k_miasto]]</f>
        <v>190548</v>
      </c>
      <c r="I2766">
        <f>Table1[[#This Row],[m_wies]]+Table1[[#This Row],[k_wies]]</f>
        <v>158394</v>
      </c>
      <c r="J2766" s="1">
        <f>Table1[[#This Row],[m_miasto]]*Table1[[#This Row],[wiek]]</f>
        <v>3569316</v>
      </c>
      <c r="K2766" s="1">
        <f>Table1[[#This Row],[m_miasto]]+Table1[[#This Row],[m_wies]]-Table1[[#This Row],[k_miasto]]-Table1[[#This Row],[k_wies]]</f>
        <v>9844</v>
      </c>
      <c r="L2766" s="1" cm="1">
        <f t="array" ref="L2766">_xlfn.IFS(A2765&lt;&gt;Table1[[#This Row],[rok]],0,AND(L2765=0, Table1[[#This Row],[Column1]]&lt;0),Table1[[#This Row],[wiek]]*Table1[[#This Row],[rok]],L2765&lt;&gt;0,L2765,L2765=0,L2765)</f>
        <v>0</v>
      </c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x14ac:dyDescent="0.3">
      <c r="A2767">
        <v>2040</v>
      </c>
      <c r="B2767">
        <v>38</v>
      </c>
      <c r="C2767">
        <v>96629</v>
      </c>
      <c r="D2767">
        <v>93974</v>
      </c>
      <c r="E2767">
        <v>84467</v>
      </c>
      <c r="F2767">
        <v>76910</v>
      </c>
      <c r="G2767">
        <f>Table1[[#This Row],[m_miasto]]+Table1[[#This Row],[k_miasto]]+Table1[[#This Row],[m_wies]]+Table1[[#This Row],[k_wies]]</f>
        <v>351980</v>
      </c>
      <c r="H2767">
        <f>Table1[[#This Row],[m_miasto]]+Table1[[#This Row],[k_miasto]]</f>
        <v>190603</v>
      </c>
      <c r="I2767">
        <f>Table1[[#This Row],[m_wies]]+Table1[[#This Row],[k_wies]]</f>
        <v>161377</v>
      </c>
      <c r="J2767" s="1">
        <f>Table1[[#This Row],[m_miasto]]*Table1[[#This Row],[wiek]]</f>
        <v>3671902</v>
      </c>
      <c r="K2767" s="1">
        <f>Table1[[#This Row],[m_miasto]]+Table1[[#This Row],[m_wies]]-Table1[[#This Row],[k_miasto]]-Table1[[#This Row],[k_wies]]</f>
        <v>10212</v>
      </c>
      <c r="L2767" s="1" cm="1">
        <f t="array" ref="L2767">_xlfn.IFS(A2766&lt;&gt;Table1[[#This Row],[rok]],0,AND(L2766=0, Table1[[#This Row],[Column1]]&lt;0),Table1[[#This Row],[wiek]]*Table1[[#This Row],[rok]],L2766&lt;&gt;0,L2766,L2766=0,L2766)</f>
        <v>0</v>
      </c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x14ac:dyDescent="0.3">
      <c r="A2768">
        <v>2040</v>
      </c>
      <c r="B2768">
        <v>39</v>
      </c>
      <c r="C2768">
        <v>99559</v>
      </c>
      <c r="D2768">
        <v>97022</v>
      </c>
      <c r="E2768">
        <v>87327</v>
      </c>
      <c r="F2768">
        <v>79752</v>
      </c>
      <c r="G2768">
        <f>Table1[[#This Row],[m_miasto]]+Table1[[#This Row],[k_miasto]]+Table1[[#This Row],[m_wies]]+Table1[[#This Row],[k_wies]]</f>
        <v>363660</v>
      </c>
      <c r="H2768">
        <f>Table1[[#This Row],[m_miasto]]+Table1[[#This Row],[k_miasto]]</f>
        <v>196581</v>
      </c>
      <c r="I2768">
        <f>Table1[[#This Row],[m_wies]]+Table1[[#This Row],[k_wies]]</f>
        <v>167079</v>
      </c>
      <c r="J2768" s="1">
        <f>Table1[[#This Row],[m_miasto]]*Table1[[#This Row],[wiek]]</f>
        <v>3882801</v>
      </c>
      <c r="K2768" s="1">
        <f>Table1[[#This Row],[m_miasto]]+Table1[[#This Row],[m_wies]]-Table1[[#This Row],[k_miasto]]-Table1[[#This Row],[k_wies]]</f>
        <v>10112</v>
      </c>
      <c r="L2768" s="1" cm="1">
        <f t="array" ref="L2768">_xlfn.IFS(A2767&lt;&gt;Table1[[#This Row],[rok]],0,AND(L2767=0, Table1[[#This Row],[Column1]]&lt;0),Table1[[#This Row],[wiek]]*Table1[[#This Row],[rok]],L2767&lt;&gt;0,L2767,L2767=0,L2767)</f>
        <v>0</v>
      </c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x14ac:dyDescent="0.3">
      <c r="A2769">
        <v>2040</v>
      </c>
      <c r="B2769">
        <v>40</v>
      </c>
      <c r="C2769">
        <v>101736</v>
      </c>
      <c r="D2769">
        <v>99285</v>
      </c>
      <c r="E2769">
        <v>89854</v>
      </c>
      <c r="F2769">
        <v>82081</v>
      </c>
      <c r="G2769">
        <f>Table1[[#This Row],[m_miasto]]+Table1[[#This Row],[k_miasto]]+Table1[[#This Row],[m_wies]]+Table1[[#This Row],[k_wies]]</f>
        <v>372956</v>
      </c>
      <c r="H2769">
        <f>Table1[[#This Row],[m_miasto]]+Table1[[#This Row],[k_miasto]]</f>
        <v>201021</v>
      </c>
      <c r="I2769">
        <f>Table1[[#This Row],[m_wies]]+Table1[[#This Row],[k_wies]]</f>
        <v>171935</v>
      </c>
      <c r="J2769" s="1">
        <f>Table1[[#This Row],[m_miasto]]*Table1[[#This Row],[wiek]]</f>
        <v>4069440</v>
      </c>
      <c r="K2769" s="1">
        <f>Table1[[#This Row],[m_miasto]]+Table1[[#This Row],[m_wies]]-Table1[[#This Row],[k_miasto]]-Table1[[#This Row],[k_wies]]</f>
        <v>10224</v>
      </c>
      <c r="L2769" s="1" cm="1">
        <f t="array" ref="L2769">_xlfn.IFS(A2768&lt;&gt;Table1[[#This Row],[rok]],0,AND(L2768=0, Table1[[#This Row],[Column1]]&lt;0),Table1[[#This Row],[wiek]]*Table1[[#This Row],[rok]],L2768&lt;&gt;0,L2768,L2768=0,L2768)</f>
        <v>0</v>
      </c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 x14ac:dyDescent="0.3">
      <c r="A2770">
        <v>2040</v>
      </c>
      <c r="B2770">
        <v>41</v>
      </c>
      <c r="C2770">
        <v>101511</v>
      </c>
      <c r="D2770">
        <v>99345</v>
      </c>
      <c r="E2770">
        <v>91161</v>
      </c>
      <c r="F2770">
        <v>83446</v>
      </c>
      <c r="G2770">
        <f>Table1[[#This Row],[m_miasto]]+Table1[[#This Row],[k_miasto]]+Table1[[#This Row],[m_wies]]+Table1[[#This Row],[k_wies]]</f>
        <v>375463</v>
      </c>
      <c r="H2770">
        <f>Table1[[#This Row],[m_miasto]]+Table1[[#This Row],[k_miasto]]</f>
        <v>200856</v>
      </c>
      <c r="I2770">
        <f>Table1[[#This Row],[m_wies]]+Table1[[#This Row],[k_wies]]</f>
        <v>174607</v>
      </c>
      <c r="J2770" s="1">
        <f>Table1[[#This Row],[m_miasto]]*Table1[[#This Row],[wiek]]</f>
        <v>4161951</v>
      </c>
      <c r="K2770" s="1">
        <f>Table1[[#This Row],[m_miasto]]+Table1[[#This Row],[m_wies]]-Table1[[#This Row],[k_miasto]]-Table1[[#This Row],[k_wies]]</f>
        <v>9881</v>
      </c>
      <c r="L2770" s="1" cm="1">
        <f t="array" ref="L2770">_xlfn.IFS(A2769&lt;&gt;Table1[[#This Row],[rok]],0,AND(L2769=0, Table1[[#This Row],[Column1]]&lt;0),Table1[[#This Row],[wiek]]*Table1[[#This Row],[rok]],L2769&lt;&gt;0,L2769,L2769=0,L2769)</f>
        <v>0</v>
      </c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x14ac:dyDescent="0.3">
      <c r="A2771">
        <v>2040</v>
      </c>
      <c r="B2771">
        <v>42</v>
      </c>
      <c r="C2771">
        <v>104205</v>
      </c>
      <c r="D2771">
        <v>101730</v>
      </c>
      <c r="E2771">
        <v>94011</v>
      </c>
      <c r="F2771">
        <v>85658</v>
      </c>
      <c r="G2771">
        <f>Table1[[#This Row],[m_miasto]]+Table1[[#This Row],[k_miasto]]+Table1[[#This Row],[m_wies]]+Table1[[#This Row],[k_wies]]</f>
        <v>385604</v>
      </c>
      <c r="H2771">
        <f>Table1[[#This Row],[m_miasto]]+Table1[[#This Row],[k_miasto]]</f>
        <v>205935</v>
      </c>
      <c r="I2771">
        <f>Table1[[#This Row],[m_wies]]+Table1[[#This Row],[k_wies]]</f>
        <v>179669</v>
      </c>
      <c r="J2771" s="1">
        <f>Table1[[#This Row],[m_miasto]]*Table1[[#This Row],[wiek]]</f>
        <v>4376610</v>
      </c>
      <c r="K2771" s="1">
        <f>Table1[[#This Row],[m_miasto]]+Table1[[#This Row],[m_wies]]-Table1[[#This Row],[k_miasto]]-Table1[[#This Row],[k_wies]]</f>
        <v>10828</v>
      </c>
      <c r="L2771" s="1" cm="1">
        <f t="array" ref="L2771">_xlfn.IFS(A2770&lt;&gt;Table1[[#This Row],[rok]],0,AND(L2770=0, Table1[[#This Row],[Column1]]&lt;0),Table1[[#This Row],[wiek]]*Table1[[#This Row],[rok]],L2770&lt;&gt;0,L2770,L2770=0,L2770)</f>
        <v>0</v>
      </c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x14ac:dyDescent="0.3">
      <c r="A2772">
        <v>2040</v>
      </c>
      <c r="B2772">
        <v>43</v>
      </c>
      <c r="C2772">
        <v>109395</v>
      </c>
      <c r="D2772">
        <v>108594</v>
      </c>
      <c r="E2772">
        <v>95904</v>
      </c>
      <c r="F2772">
        <v>86856</v>
      </c>
      <c r="G2772">
        <f>Table1[[#This Row],[m_miasto]]+Table1[[#This Row],[k_miasto]]+Table1[[#This Row],[m_wies]]+Table1[[#This Row],[k_wies]]</f>
        <v>400749</v>
      </c>
      <c r="H2772">
        <f>Table1[[#This Row],[m_miasto]]+Table1[[#This Row],[k_miasto]]</f>
        <v>217989</v>
      </c>
      <c r="I2772">
        <f>Table1[[#This Row],[m_wies]]+Table1[[#This Row],[k_wies]]</f>
        <v>182760</v>
      </c>
      <c r="J2772" s="1">
        <f>Table1[[#This Row],[m_miasto]]*Table1[[#This Row],[wiek]]</f>
        <v>4703985</v>
      </c>
      <c r="K2772" s="1">
        <f>Table1[[#This Row],[m_miasto]]+Table1[[#This Row],[m_wies]]-Table1[[#This Row],[k_miasto]]-Table1[[#This Row],[k_wies]]</f>
        <v>9849</v>
      </c>
      <c r="L2772" s="1" cm="1">
        <f t="array" ref="L2772">_xlfn.IFS(A2771&lt;&gt;Table1[[#This Row],[rok]],0,AND(L2771=0, Table1[[#This Row],[Column1]]&lt;0),Table1[[#This Row],[wiek]]*Table1[[#This Row],[rok]],L2771&lt;&gt;0,L2771,L2771=0,L2771)</f>
        <v>0</v>
      </c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x14ac:dyDescent="0.3">
      <c r="A2773">
        <v>2040</v>
      </c>
      <c r="B2773">
        <v>44</v>
      </c>
      <c r="C2773">
        <v>113532</v>
      </c>
      <c r="D2773">
        <v>112635</v>
      </c>
      <c r="E2773">
        <v>99699</v>
      </c>
      <c r="F2773">
        <v>90087</v>
      </c>
      <c r="G2773">
        <f>Table1[[#This Row],[m_miasto]]+Table1[[#This Row],[k_miasto]]+Table1[[#This Row],[m_wies]]+Table1[[#This Row],[k_wies]]</f>
        <v>415953</v>
      </c>
      <c r="H2773">
        <f>Table1[[#This Row],[m_miasto]]+Table1[[#This Row],[k_miasto]]</f>
        <v>226167</v>
      </c>
      <c r="I2773">
        <f>Table1[[#This Row],[m_wies]]+Table1[[#This Row],[k_wies]]</f>
        <v>189786</v>
      </c>
      <c r="J2773" s="1">
        <f>Table1[[#This Row],[m_miasto]]*Table1[[#This Row],[wiek]]</f>
        <v>4995408</v>
      </c>
      <c r="K2773" s="1">
        <f>Table1[[#This Row],[m_miasto]]+Table1[[#This Row],[m_wies]]-Table1[[#This Row],[k_miasto]]-Table1[[#This Row],[k_wies]]</f>
        <v>10509</v>
      </c>
      <c r="L2773" s="1" cm="1">
        <f t="array" ref="L2773">_xlfn.IFS(A2772&lt;&gt;Table1[[#This Row],[rok]],0,AND(L2772=0, Table1[[#This Row],[Column1]]&lt;0),Table1[[#This Row],[wiek]]*Table1[[#This Row],[rok]],L2772&lt;&gt;0,L2772,L2772=0,L2772)</f>
        <v>0</v>
      </c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x14ac:dyDescent="0.3">
      <c r="A2774">
        <v>2040</v>
      </c>
      <c r="B2774">
        <v>45</v>
      </c>
      <c r="C2774">
        <v>113674</v>
      </c>
      <c r="D2774">
        <v>113097</v>
      </c>
      <c r="E2774">
        <v>104013</v>
      </c>
      <c r="F2774">
        <v>95918</v>
      </c>
      <c r="G2774">
        <f>Table1[[#This Row],[m_miasto]]+Table1[[#This Row],[k_miasto]]+Table1[[#This Row],[m_wies]]+Table1[[#This Row],[k_wies]]</f>
        <v>426702</v>
      </c>
      <c r="H2774">
        <f>Table1[[#This Row],[m_miasto]]+Table1[[#This Row],[k_miasto]]</f>
        <v>226771</v>
      </c>
      <c r="I2774">
        <f>Table1[[#This Row],[m_wies]]+Table1[[#This Row],[k_wies]]</f>
        <v>199931</v>
      </c>
      <c r="J2774" s="1">
        <f>Table1[[#This Row],[m_miasto]]*Table1[[#This Row],[wiek]]</f>
        <v>5115330</v>
      </c>
      <c r="K2774" s="1">
        <f>Table1[[#This Row],[m_miasto]]+Table1[[#This Row],[m_wies]]-Table1[[#This Row],[k_miasto]]-Table1[[#This Row],[k_wies]]</f>
        <v>8672</v>
      </c>
      <c r="L2774" s="1" cm="1">
        <f t="array" ref="L2774">_xlfn.IFS(A2773&lt;&gt;Table1[[#This Row],[rok]],0,AND(L2773=0, Table1[[#This Row],[Column1]]&lt;0),Table1[[#This Row],[wiek]]*Table1[[#This Row],[rok]],L2773&lt;&gt;0,L2773,L2773=0,L2773)</f>
        <v>0</v>
      </c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x14ac:dyDescent="0.3">
      <c r="A2775">
        <v>2040</v>
      </c>
      <c r="B2775">
        <v>46</v>
      </c>
      <c r="C2775">
        <v>121790</v>
      </c>
      <c r="D2775">
        <v>122180</v>
      </c>
      <c r="E2775">
        <v>108098</v>
      </c>
      <c r="F2775">
        <v>100199</v>
      </c>
      <c r="G2775">
        <f>Table1[[#This Row],[m_miasto]]+Table1[[#This Row],[k_miasto]]+Table1[[#This Row],[m_wies]]+Table1[[#This Row],[k_wies]]</f>
        <v>452267</v>
      </c>
      <c r="H2775">
        <f>Table1[[#This Row],[m_miasto]]+Table1[[#This Row],[k_miasto]]</f>
        <v>243970</v>
      </c>
      <c r="I2775">
        <f>Table1[[#This Row],[m_wies]]+Table1[[#This Row],[k_wies]]</f>
        <v>208297</v>
      </c>
      <c r="J2775" s="1">
        <f>Table1[[#This Row],[m_miasto]]*Table1[[#This Row],[wiek]]</f>
        <v>5602340</v>
      </c>
      <c r="K2775" s="1">
        <f>Table1[[#This Row],[m_miasto]]+Table1[[#This Row],[m_wies]]-Table1[[#This Row],[k_miasto]]-Table1[[#This Row],[k_wies]]</f>
        <v>7509</v>
      </c>
      <c r="L2775" s="1" cm="1">
        <f t="array" ref="L2775">_xlfn.IFS(A2774&lt;&gt;Table1[[#This Row],[rok]],0,AND(L2774=0, Table1[[#This Row],[Column1]]&lt;0),Table1[[#This Row],[wiek]]*Table1[[#This Row],[rok]],L2774&lt;&gt;0,L2774,L2774=0,L2774)</f>
        <v>0</v>
      </c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x14ac:dyDescent="0.3">
      <c r="A2776">
        <v>2040</v>
      </c>
      <c r="B2776">
        <v>47</v>
      </c>
      <c r="C2776">
        <v>126274</v>
      </c>
      <c r="D2776">
        <v>126405</v>
      </c>
      <c r="E2776">
        <v>112893</v>
      </c>
      <c r="F2776">
        <v>104002</v>
      </c>
      <c r="G2776">
        <f>Table1[[#This Row],[m_miasto]]+Table1[[#This Row],[k_miasto]]+Table1[[#This Row],[m_wies]]+Table1[[#This Row],[k_wies]]</f>
        <v>469574</v>
      </c>
      <c r="H2776">
        <f>Table1[[#This Row],[m_miasto]]+Table1[[#This Row],[k_miasto]]</f>
        <v>252679</v>
      </c>
      <c r="I2776">
        <f>Table1[[#This Row],[m_wies]]+Table1[[#This Row],[k_wies]]</f>
        <v>216895</v>
      </c>
      <c r="J2776" s="1">
        <f>Table1[[#This Row],[m_miasto]]*Table1[[#This Row],[wiek]]</f>
        <v>5934878</v>
      </c>
      <c r="K2776" s="1">
        <f>Table1[[#This Row],[m_miasto]]+Table1[[#This Row],[m_wies]]-Table1[[#This Row],[k_miasto]]-Table1[[#This Row],[k_wies]]</f>
        <v>8760</v>
      </c>
      <c r="L2776" s="1" cm="1">
        <f t="array" ref="L2776">_xlfn.IFS(A2775&lt;&gt;Table1[[#This Row],[rok]],0,AND(L2775=0, Table1[[#This Row],[Column1]]&lt;0),Table1[[#This Row],[wiek]]*Table1[[#This Row],[rok]],L2775&lt;&gt;0,L2775,L2775=0,L2775)</f>
        <v>0</v>
      </c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x14ac:dyDescent="0.3">
      <c r="A2777">
        <v>2040</v>
      </c>
      <c r="B2777">
        <v>48</v>
      </c>
      <c r="C2777">
        <v>129984</v>
      </c>
      <c r="D2777">
        <v>129978</v>
      </c>
      <c r="E2777">
        <v>117235</v>
      </c>
      <c r="F2777">
        <v>109138</v>
      </c>
      <c r="G2777">
        <f>Table1[[#This Row],[m_miasto]]+Table1[[#This Row],[k_miasto]]+Table1[[#This Row],[m_wies]]+Table1[[#This Row],[k_wies]]</f>
        <v>486335</v>
      </c>
      <c r="H2777">
        <f>Table1[[#This Row],[m_miasto]]+Table1[[#This Row],[k_miasto]]</f>
        <v>259962</v>
      </c>
      <c r="I2777">
        <f>Table1[[#This Row],[m_wies]]+Table1[[#This Row],[k_wies]]</f>
        <v>226373</v>
      </c>
      <c r="J2777" s="1">
        <f>Table1[[#This Row],[m_miasto]]*Table1[[#This Row],[wiek]]</f>
        <v>6239232</v>
      </c>
      <c r="K2777" s="1">
        <f>Table1[[#This Row],[m_miasto]]+Table1[[#This Row],[m_wies]]-Table1[[#This Row],[k_miasto]]-Table1[[#This Row],[k_wies]]</f>
        <v>8103</v>
      </c>
      <c r="L2777" s="1" cm="1">
        <f t="array" ref="L2777">_xlfn.IFS(A2776&lt;&gt;Table1[[#This Row],[rok]],0,AND(L2776=0, Table1[[#This Row],[Column1]]&lt;0),Table1[[#This Row],[wiek]]*Table1[[#This Row],[rok]],L2776&lt;&gt;0,L2776,L2776=0,L2776)</f>
        <v>0</v>
      </c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x14ac:dyDescent="0.3">
      <c r="A2778">
        <v>2040</v>
      </c>
      <c r="B2778">
        <v>49</v>
      </c>
      <c r="C2778">
        <v>140235</v>
      </c>
      <c r="D2778">
        <v>141069</v>
      </c>
      <c r="E2778">
        <v>121075</v>
      </c>
      <c r="F2778">
        <v>111394</v>
      </c>
      <c r="G2778">
        <f>Table1[[#This Row],[m_miasto]]+Table1[[#This Row],[k_miasto]]+Table1[[#This Row],[m_wies]]+Table1[[#This Row],[k_wies]]</f>
        <v>513773</v>
      </c>
      <c r="H2778">
        <f>Table1[[#This Row],[m_miasto]]+Table1[[#This Row],[k_miasto]]</f>
        <v>281304</v>
      </c>
      <c r="I2778">
        <f>Table1[[#This Row],[m_wies]]+Table1[[#This Row],[k_wies]]</f>
        <v>232469</v>
      </c>
      <c r="J2778" s="1">
        <f>Table1[[#This Row],[m_miasto]]*Table1[[#This Row],[wiek]]</f>
        <v>6871515</v>
      </c>
      <c r="K2778" s="1">
        <f>Table1[[#This Row],[m_miasto]]+Table1[[#This Row],[m_wies]]-Table1[[#This Row],[k_miasto]]-Table1[[#This Row],[k_wies]]</f>
        <v>8847</v>
      </c>
      <c r="L2778" s="1" cm="1">
        <f t="array" ref="L2778">_xlfn.IFS(A2777&lt;&gt;Table1[[#This Row],[rok]],0,AND(L2777=0, Table1[[#This Row],[Column1]]&lt;0),Table1[[#This Row],[wiek]]*Table1[[#This Row],[rok]],L2777&lt;&gt;0,L2777,L2777=0,L2777)</f>
        <v>0</v>
      </c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x14ac:dyDescent="0.3">
      <c r="A2779">
        <v>2040</v>
      </c>
      <c r="B2779">
        <v>50</v>
      </c>
      <c r="C2779">
        <v>144631</v>
      </c>
      <c r="D2779">
        <v>146277</v>
      </c>
      <c r="E2779">
        <v>121225</v>
      </c>
      <c r="F2779">
        <v>112060</v>
      </c>
      <c r="G2779">
        <f>Table1[[#This Row],[m_miasto]]+Table1[[#This Row],[k_miasto]]+Table1[[#This Row],[m_wies]]+Table1[[#This Row],[k_wies]]</f>
        <v>524193</v>
      </c>
      <c r="H2779">
        <f>Table1[[#This Row],[m_miasto]]+Table1[[#This Row],[k_miasto]]</f>
        <v>290908</v>
      </c>
      <c r="I2779">
        <f>Table1[[#This Row],[m_wies]]+Table1[[#This Row],[k_wies]]</f>
        <v>233285</v>
      </c>
      <c r="J2779" s="1">
        <f>Table1[[#This Row],[m_miasto]]*Table1[[#This Row],[wiek]]</f>
        <v>7231550</v>
      </c>
      <c r="K2779" s="1">
        <f>Table1[[#This Row],[m_miasto]]+Table1[[#This Row],[m_wies]]-Table1[[#This Row],[k_miasto]]-Table1[[#This Row],[k_wies]]</f>
        <v>7519</v>
      </c>
      <c r="L2779" s="1" cm="1">
        <f t="array" ref="L2779">_xlfn.IFS(A2778&lt;&gt;Table1[[#This Row],[rok]],0,AND(L2778=0, Table1[[#This Row],[Column1]]&lt;0),Table1[[#This Row],[wiek]]*Table1[[#This Row],[rok]],L2778&lt;&gt;0,L2778,L2778=0,L2778)</f>
        <v>0</v>
      </c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x14ac:dyDescent="0.3">
      <c r="A2780">
        <v>2040</v>
      </c>
      <c r="B2780">
        <v>51</v>
      </c>
      <c r="C2780">
        <v>146590</v>
      </c>
      <c r="D2780">
        <v>148355</v>
      </c>
      <c r="E2780">
        <v>120239</v>
      </c>
      <c r="F2780">
        <v>111834</v>
      </c>
      <c r="G2780">
        <f>Table1[[#This Row],[m_miasto]]+Table1[[#This Row],[k_miasto]]+Table1[[#This Row],[m_wies]]+Table1[[#This Row],[k_wies]]</f>
        <v>527018</v>
      </c>
      <c r="H2780">
        <f>Table1[[#This Row],[m_miasto]]+Table1[[#This Row],[k_miasto]]</f>
        <v>294945</v>
      </c>
      <c r="I2780">
        <f>Table1[[#This Row],[m_wies]]+Table1[[#This Row],[k_wies]]</f>
        <v>232073</v>
      </c>
      <c r="J2780" s="1">
        <f>Table1[[#This Row],[m_miasto]]*Table1[[#This Row],[wiek]]</f>
        <v>7476090</v>
      </c>
      <c r="K2780" s="1">
        <f>Table1[[#This Row],[m_miasto]]+Table1[[#This Row],[m_wies]]-Table1[[#This Row],[k_miasto]]-Table1[[#This Row],[k_wies]]</f>
        <v>6640</v>
      </c>
      <c r="L2780" s="1" cm="1">
        <f t="array" ref="L2780">_xlfn.IFS(A2779&lt;&gt;Table1[[#This Row],[rok]],0,AND(L2779=0, Table1[[#This Row],[Column1]]&lt;0),Table1[[#This Row],[wiek]]*Table1[[#This Row],[rok]],L2779&lt;&gt;0,L2779,L2779=0,L2779)</f>
        <v>0</v>
      </c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x14ac:dyDescent="0.3">
      <c r="A2781">
        <v>2040</v>
      </c>
      <c r="B2781">
        <v>52</v>
      </c>
      <c r="C2781">
        <v>150957</v>
      </c>
      <c r="D2781">
        <v>154811</v>
      </c>
      <c r="E2781">
        <v>121958</v>
      </c>
      <c r="F2781">
        <v>113671</v>
      </c>
      <c r="G2781">
        <f>Table1[[#This Row],[m_miasto]]+Table1[[#This Row],[k_miasto]]+Table1[[#This Row],[m_wies]]+Table1[[#This Row],[k_wies]]</f>
        <v>541397</v>
      </c>
      <c r="H2781">
        <f>Table1[[#This Row],[m_miasto]]+Table1[[#This Row],[k_miasto]]</f>
        <v>305768</v>
      </c>
      <c r="I2781">
        <f>Table1[[#This Row],[m_wies]]+Table1[[#This Row],[k_wies]]</f>
        <v>235629</v>
      </c>
      <c r="J2781" s="1">
        <f>Table1[[#This Row],[m_miasto]]*Table1[[#This Row],[wiek]]</f>
        <v>7849764</v>
      </c>
      <c r="K2781" s="1">
        <f>Table1[[#This Row],[m_miasto]]+Table1[[#This Row],[m_wies]]-Table1[[#This Row],[k_miasto]]-Table1[[#This Row],[k_wies]]</f>
        <v>4433</v>
      </c>
      <c r="L2781" s="1" cm="1">
        <f t="array" ref="L2781">_xlfn.IFS(A2780&lt;&gt;Table1[[#This Row],[rok]],0,AND(L2780=0, Table1[[#This Row],[Column1]]&lt;0),Table1[[#This Row],[wiek]]*Table1[[#This Row],[rok]],L2780&lt;&gt;0,L2780,L2780=0,L2780)</f>
        <v>0</v>
      </c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x14ac:dyDescent="0.3">
      <c r="A2782">
        <v>2040</v>
      </c>
      <c r="B2782">
        <v>53</v>
      </c>
      <c r="C2782">
        <v>154963</v>
      </c>
      <c r="D2782">
        <v>158247</v>
      </c>
      <c r="E2782">
        <v>122061</v>
      </c>
      <c r="F2782">
        <v>114153</v>
      </c>
      <c r="G2782">
        <f>Table1[[#This Row],[m_miasto]]+Table1[[#This Row],[k_miasto]]+Table1[[#This Row],[m_wies]]+Table1[[#This Row],[k_wies]]</f>
        <v>549424</v>
      </c>
      <c r="H2782">
        <f>Table1[[#This Row],[m_miasto]]+Table1[[#This Row],[k_miasto]]</f>
        <v>313210</v>
      </c>
      <c r="I2782">
        <f>Table1[[#This Row],[m_wies]]+Table1[[#This Row],[k_wies]]</f>
        <v>236214</v>
      </c>
      <c r="J2782" s="1">
        <f>Table1[[#This Row],[m_miasto]]*Table1[[#This Row],[wiek]]</f>
        <v>8213039</v>
      </c>
      <c r="K2782" s="1">
        <f>Table1[[#This Row],[m_miasto]]+Table1[[#This Row],[m_wies]]-Table1[[#This Row],[k_miasto]]-Table1[[#This Row],[k_wies]]</f>
        <v>4624</v>
      </c>
      <c r="L2782" s="1" cm="1">
        <f t="array" ref="L2782">_xlfn.IFS(A2781&lt;&gt;Table1[[#This Row],[rok]],0,AND(L2781=0, Table1[[#This Row],[Column1]]&lt;0),Table1[[#This Row],[wiek]]*Table1[[#This Row],[rok]],L2781&lt;&gt;0,L2781,L2781=0,L2781)</f>
        <v>0</v>
      </c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x14ac:dyDescent="0.3">
      <c r="A2783">
        <v>2040</v>
      </c>
      <c r="B2783">
        <v>54</v>
      </c>
      <c r="C2783">
        <v>162066</v>
      </c>
      <c r="D2783">
        <v>166746</v>
      </c>
      <c r="E2783">
        <v>124307</v>
      </c>
      <c r="F2783">
        <v>117991</v>
      </c>
      <c r="G2783">
        <f>Table1[[#This Row],[m_miasto]]+Table1[[#This Row],[k_miasto]]+Table1[[#This Row],[m_wies]]+Table1[[#This Row],[k_wies]]</f>
        <v>571110</v>
      </c>
      <c r="H2783">
        <f>Table1[[#This Row],[m_miasto]]+Table1[[#This Row],[k_miasto]]</f>
        <v>328812</v>
      </c>
      <c r="I2783">
        <f>Table1[[#This Row],[m_wies]]+Table1[[#This Row],[k_wies]]</f>
        <v>242298</v>
      </c>
      <c r="J2783" s="1">
        <f>Table1[[#This Row],[m_miasto]]*Table1[[#This Row],[wiek]]</f>
        <v>8751564</v>
      </c>
      <c r="K2783" s="1">
        <f>Table1[[#This Row],[m_miasto]]+Table1[[#This Row],[m_wies]]-Table1[[#This Row],[k_miasto]]-Table1[[#This Row],[k_wies]]</f>
        <v>1636</v>
      </c>
      <c r="L2783" s="1" cm="1">
        <f t="array" ref="L2783">_xlfn.IFS(A2782&lt;&gt;Table1[[#This Row],[rok]],0,AND(L2782=0, Table1[[#This Row],[Column1]]&lt;0),Table1[[#This Row],[wiek]]*Table1[[#This Row],[rok]],L2782&lt;&gt;0,L2782,L2782=0,L2782)</f>
        <v>0</v>
      </c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x14ac:dyDescent="0.3">
      <c r="A2784">
        <v>2040</v>
      </c>
      <c r="B2784">
        <v>55</v>
      </c>
      <c r="C2784">
        <v>171592</v>
      </c>
      <c r="D2784">
        <v>177203</v>
      </c>
      <c r="E2784">
        <v>129541</v>
      </c>
      <c r="F2784">
        <v>123188</v>
      </c>
      <c r="G2784">
        <f>Table1[[#This Row],[m_miasto]]+Table1[[#This Row],[k_miasto]]+Table1[[#This Row],[m_wies]]+Table1[[#This Row],[k_wies]]</f>
        <v>601524</v>
      </c>
      <c r="H2784">
        <f>Table1[[#This Row],[m_miasto]]+Table1[[#This Row],[k_miasto]]</f>
        <v>348795</v>
      </c>
      <c r="I2784">
        <f>Table1[[#This Row],[m_wies]]+Table1[[#This Row],[k_wies]]</f>
        <v>252729</v>
      </c>
      <c r="J2784" s="1">
        <f>Table1[[#This Row],[m_miasto]]*Table1[[#This Row],[wiek]]</f>
        <v>9437560</v>
      </c>
      <c r="K2784" s="1">
        <f>Table1[[#This Row],[m_miasto]]+Table1[[#This Row],[m_wies]]-Table1[[#This Row],[k_miasto]]-Table1[[#This Row],[k_wies]]</f>
        <v>742</v>
      </c>
      <c r="L2784" s="1" cm="1">
        <f t="array" ref="L2784">_xlfn.IFS(A2783&lt;&gt;Table1[[#This Row],[rok]],0,AND(L2783=0, Table1[[#This Row],[Column1]]&lt;0),Table1[[#This Row],[wiek]]*Table1[[#This Row],[rok]],L2783&lt;&gt;0,L2783,L2783=0,L2783)</f>
        <v>0</v>
      </c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x14ac:dyDescent="0.3">
      <c r="A2785">
        <v>2040</v>
      </c>
      <c r="B2785">
        <v>56</v>
      </c>
      <c r="C2785">
        <v>177878</v>
      </c>
      <c r="D2785">
        <v>183527</v>
      </c>
      <c r="E2785">
        <v>130906</v>
      </c>
      <c r="F2785">
        <v>125206</v>
      </c>
      <c r="G2785">
        <f>Table1[[#This Row],[m_miasto]]+Table1[[#This Row],[k_miasto]]+Table1[[#This Row],[m_wies]]+Table1[[#This Row],[k_wies]]</f>
        <v>617517</v>
      </c>
      <c r="H2785">
        <f>Table1[[#This Row],[m_miasto]]+Table1[[#This Row],[k_miasto]]</f>
        <v>361405</v>
      </c>
      <c r="I2785">
        <f>Table1[[#This Row],[m_wies]]+Table1[[#This Row],[k_wies]]</f>
        <v>256112</v>
      </c>
      <c r="J2785" s="1">
        <f>Table1[[#This Row],[m_miasto]]*Table1[[#This Row],[wiek]]</f>
        <v>9961168</v>
      </c>
      <c r="K2785" s="1">
        <f>Table1[[#This Row],[m_miasto]]+Table1[[#This Row],[m_wies]]-Table1[[#This Row],[k_miasto]]-Table1[[#This Row],[k_wies]]</f>
        <v>51</v>
      </c>
      <c r="L2785" s="1" cm="1">
        <f t="array" ref="L2785">_xlfn.IFS(A2784&lt;&gt;Table1[[#This Row],[rok]],0,AND(L2784=0, Table1[[#This Row],[Column1]]&lt;0),Table1[[#This Row],[wiek]]*Table1[[#This Row],[rok]],L2784&lt;&gt;0,L2784,L2784=0,L2784)</f>
        <v>0</v>
      </c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x14ac:dyDescent="0.3">
      <c r="A2786">
        <v>2040</v>
      </c>
      <c r="B2786">
        <v>57</v>
      </c>
      <c r="C2786">
        <v>182246</v>
      </c>
      <c r="D2786">
        <v>189746</v>
      </c>
      <c r="E2786">
        <v>132577</v>
      </c>
      <c r="F2786">
        <v>128272</v>
      </c>
      <c r="G2786">
        <f>Table1[[#This Row],[m_miasto]]+Table1[[#This Row],[k_miasto]]+Table1[[#This Row],[m_wies]]+Table1[[#This Row],[k_wies]]</f>
        <v>632841</v>
      </c>
      <c r="H2786">
        <f>Table1[[#This Row],[m_miasto]]+Table1[[#This Row],[k_miasto]]</f>
        <v>371992</v>
      </c>
      <c r="I2786">
        <f>Table1[[#This Row],[m_wies]]+Table1[[#This Row],[k_wies]]</f>
        <v>260849</v>
      </c>
      <c r="J2786" s="1">
        <f>Table1[[#This Row],[m_miasto]]*Table1[[#This Row],[wiek]]</f>
        <v>10388022</v>
      </c>
      <c r="K2786" s="1">
        <f>Table1[[#This Row],[m_miasto]]+Table1[[#This Row],[m_wies]]-Table1[[#This Row],[k_miasto]]-Table1[[#This Row],[k_wies]]</f>
        <v>-3195</v>
      </c>
      <c r="L2786" s="1" cm="1">
        <f t="array" ref="L2786">_xlfn.IFS(A2785&lt;&gt;Table1[[#This Row],[rok]],0,AND(L2785=0, Table1[[#This Row],[Column1]]&lt;0),Table1[[#This Row],[wiek]]*Table1[[#This Row],[rok]],L2785&lt;&gt;0,L2785,L2785=0,L2785)</f>
        <v>116280</v>
      </c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x14ac:dyDescent="0.3">
      <c r="A2787">
        <v>2040</v>
      </c>
      <c r="B2787">
        <v>58</v>
      </c>
      <c r="C2787">
        <v>174961</v>
      </c>
      <c r="D2787">
        <v>182429</v>
      </c>
      <c r="E2787">
        <v>128687</v>
      </c>
      <c r="F2787">
        <v>123905</v>
      </c>
      <c r="G2787">
        <f>Table1[[#This Row],[m_miasto]]+Table1[[#This Row],[k_miasto]]+Table1[[#This Row],[m_wies]]+Table1[[#This Row],[k_wies]]</f>
        <v>609982</v>
      </c>
      <c r="H2787">
        <f>Table1[[#This Row],[m_miasto]]+Table1[[#This Row],[k_miasto]]</f>
        <v>357390</v>
      </c>
      <c r="I2787">
        <f>Table1[[#This Row],[m_wies]]+Table1[[#This Row],[k_wies]]</f>
        <v>252592</v>
      </c>
      <c r="J2787" s="1">
        <f>Table1[[#This Row],[m_miasto]]*Table1[[#This Row],[wiek]]</f>
        <v>10147738</v>
      </c>
      <c r="K2787" s="1">
        <f>Table1[[#This Row],[m_miasto]]+Table1[[#This Row],[m_wies]]-Table1[[#This Row],[k_miasto]]-Table1[[#This Row],[k_wies]]</f>
        <v>-2686</v>
      </c>
      <c r="L2787" s="1" cm="1">
        <f t="array" ref="L2787">_xlfn.IFS(A2786&lt;&gt;Table1[[#This Row],[rok]],0,AND(L2786=0, Table1[[#This Row],[Column1]]&lt;0),Table1[[#This Row],[wiek]]*Table1[[#This Row],[rok]],L2786&lt;&gt;0,L2786,L2786=0,L2786)</f>
        <v>116280</v>
      </c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x14ac:dyDescent="0.3">
      <c r="A2788">
        <v>2040</v>
      </c>
      <c r="B2788">
        <v>59</v>
      </c>
      <c r="C2788">
        <v>166207</v>
      </c>
      <c r="D2788">
        <v>175686</v>
      </c>
      <c r="E2788">
        <v>121394</v>
      </c>
      <c r="F2788">
        <v>117661</v>
      </c>
      <c r="G2788">
        <f>Table1[[#This Row],[m_miasto]]+Table1[[#This Row],[k_miasto]]+Table1[[#This Row],[m_wies]]+Table1[[#This Row],[k_wies]]</f>
        <v>580948</v>
      </c>
      <c r="H2788">
        <f>Table1[[#This Row],[m_miasto]]+Table1[[#This Row],[k_miasto]]</f>
        <v>341893</v>
      </c>
      <c r="I2788">
        <f>Table1[[#This Row],[m_wies]]+Table1[[#This Row],[k_wies]]</f>
        <v>239055</v>
      </c>
      <c r="J2788" s="1">
        <f>Table1[[#This Row],[m_miasto]]*Table1[[#This Row],[wiek]]</f>
        <v>9806213</v>
      </c>
      <c r="K2788" s="1">
        <f>Table1[[#This Row],[m_miasto]]+Table1[[#This Row],[m_wies]]-Table1[[#This Row],[k_miasto]]-Table1[[#This Row],[k_wies]]</f>
        <v>-5746</v>
      </c>
      <c r="L2788" s="1" cm="1">
        <f t="array" ref="L2788">_xlfn.IFS(A2787&lt;&gt;Table1[[#This Row],[rok]],0,AND(L2787=0, Table1[[#This Row],[Column1]]&lt;0),Table1[[#This Row],[wiek]]*Table1[[#This Row],[rok]],L2787&lt;&gt;0,L2787,L2787=0,L2787)</f>
        <v>116280</v>
      </c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x14ac:dyDescent="0.3">
      <c r="A2789">
        <v>2040</v>
      </c>
      <c r="B2789">
        <v>60</v>
      </c>
      <c r="C2789">
        <v>168029</v>
      </c>
      <c r="D2789">
        <v>178129</v>
      </c>
      <c r="E2789">
        <v>122208</v>
      </c>
      <c r="F2789">
        <v>119861</v>
      </c>
      <c r="G2789">
        <f>Table1[[#This Row],[m_miasto]]+Table1[[#This Row],[k_miasto]]+Table1[[#This Row],[m_wies]]+Table1[[#This Row],[k_wies]]</f>
        <v>588227</v>
      </c>
      <c r="H2789">
        <f>Table1[[#This Row],[m_miasto]]+Table1[[#This Row],[k_miasto]]</f>
        <v>346158</v>
      </c>
      <c r="I2789">
        <f>Table1[[#This Row],[m_wies]]+Table1[[#This Row],[k_wies]]</f>
        <v>242069</v>
      </c>
      <c r="J2789" s="1">
        <f>Table1[[#This Row],[m_miasto]]*Table1[[#This Row],[wiek]]</f>
        <v>10081740</v>
      </c>
      <c r="K2789" s="1">
        <f>Table1[[#This Row],[m_miasto]]+Table1[[#This Row],[m_wies]]-Table1[[#This Row],[k_miasto]]-Table1[[#This Row],[k_wies]]</f>
        <v>-7753</v>
      </c>
      <c r="L2789" s="1" cm="1">
        <f t="array" ref="L2789">_xlfn.IFS(A2788&lt;&gt;Table1[[#This Row],[rok]],0,AND(L2788=0, Table1[[#This Row],[Column1]]&lt;0),Table1[[#This Row],[wiek]]*Table1[[#This Row],[rok]],L2788&lt;&gt;0,L2788,L2788=0,L2788)</f>
        <v>116280</v>
      </c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x14ac:dyDescent="0.3">
      <c r="A2790">
        <v>2040</v>
      </c>
      <c r="B2790">
        <v>61</v>
      </c>
      <c r="C2790">
        <v>166513</v>
      </c>
      <c r="D2790">
        <v>176098</v>
      </c>
      <c r="E2790">
        <v>120182</v>
      </c>
      <c r="F2790">
        <v>117869</v>
      </c>
      <c r="G2790">
        <f>Table1[[#This Row],[m_miasto]]+Table1[[#This Row],[k_miasto]]+Table1[[#This Row],[m_wies]]+Table1[[#This Row],[k_wies]]</f>
        <v>580662</v>
      </c>
      <c r="H2790">
        <f>Table1[[#This Row],[m_miasto]]+Table1[[#This Row],[k_miasto]]</f>
        <v>342611</v>
      </c>
      <c r="I2790">
        <f>Table1[[#This Row],[m_wies]]+Table1[[#This Row],[k_wies]]</f>
        <v>238051</v>
      </c>
      <c r="J2790" s="1">
        <f>Table1[[#This Row],[m_miasto]]*Table1[[#This Row],[wiek]]</f>
        <v>10157293</v>
      </c>
      <c r="K2790" s="1">
        <f>Table1[[#This Row],[m_miasto]]+Table1[[#This Row],[m_wies]]-Table1[[#This Row],[k_miasto]]-Table1[[#This Row],[k_wies]]</f>
        <v>-7272</v>
      </c>
      <c r="L2790" s="1" cm="1">
        <f t="array" ref="L2790">_xlfn.IFS(A2789&lt;&gt;Table1[[#This Row],[rok]],0,AND(L2789=0, Table1[[#This Row],[Column1]]&lt;0),Table1[[#This Row],[wiek]]*Table1[[#This Row],[rok]],L2789&lt;&gt;0,L2789,L2789=0,L2789)</f>
        <v>116280</v>
      </c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x14ac:dyDescent="0.3">
      <c r="A2791">
        <v>2040</v>
      </c>
      <c r="B2791">
        <v>62</v>
      </c>
      <c r="C2791">
        <v>159472</v>
      </c>
      <c r="D2791">
        <v>170433</v>
      </c>
      <c r="E2791">
        <v>115910</v>
      </c>
      <c r="F2791">
        <v>114749</v>
      </c>
      <c r="G2791">
        <f>Table1[[#This Row],[m_miasto]]+Table1[[#This Row],[k_miasto]]+Table1[[#This Row],[m_wies]]+Table1[[#This Row],[k_wies]]</f>
        <v>560564</v>
      </c>
      <c r="H2791">
        <f>Table1[[#This Row],[m_miasto]]+Table1[[#This Row],[k_miasto]]</f>
        <v>329905</v>
      </c>
      <c r="I2791">
        <f>Table1[[#This Row],[m_wies]]+Table1[[#This Row],[k_wies]]</f>
        <v>230659</v>
      </c>
      <c r="J2791" s="1">
        <f>Table1[[#This Row],[m_miasto]]*Table1[[#This Row],[wiek]]</f>
        <v>9887264</v>
      </c>
      <c r="K2791" s="1">
        <f>Table1[[#This Row],[m_miasto]]+Table1[[#This Row],[m_wies]]-Table1[[#This Row],[k_miasto]]-Table1[[#This Row],[k_wies]]</f>
        <v>-9800</v>
      </c>
      <c r="L2791" s="1" cm="1">
        <f t="array" ref="L2791">_xlfn.IFS(A2790&lt;&gt;Table1[[#This Row],[rok]],0,AND(L2790=0, Table1[[#This Row],[Column1]]&lt;0),Table1[[#This Row],[wiek]]*Table1[[#This Row],[rok]],L2790&lt;&gt;0,L2790,L2790=0,L2790)</f>
        <v>116280</v>
      </c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x14ac:dyDescent="0.3">
      <c r="A2792">
        <v>2040</v>
      </c>
      <c r="B2792">
        <v>63</v>
      </c>
      <c r="C2792">
        <v>156032</v>
      </c>
      <c r="D2792">
        <v>168130</v>
      </c>
      <c r="E2792">
        <v>114380</v>
      </c>
      <c r="F2792">
        <v>113424</v>
      </c>
      <c r="G2792">
        <f>Table1[[#This Row],[m_miasto]]+Table1[[#This Row],[k_miasto]]+Table1[[#This Row],[m_wies]]+Table1[[#This Row],[k_wies]]</f>
        <v>551966</v>
      </c>
      <c r="H2792">
        <f>Table1[[#This Row],[m_miasto]]+Table1[[#This Row],[k_miasto]]</f>
        <v>324162</v>
      </c>
      <c r="I2792">
        <f>Table1[[#This Row],[m_wies]]+Table1[[#This Row],[k_wies]]</f>
        <v>227804</v>
      </c>
      <c r="J2792" s="1">
        <f>Table1[[#This Row],[m_miasto]]*Table1[[#This Row],[wiek]]</f>
        <v>9830016</v>
      </c>
      <c r="K2792" s="1">
        <f>Table1[[#This Row],[m_miasto]]+Table1[[#This Row],[m_wies]]-Table1[[#This Row],[k_miasto]]-Table1[[#This Row],[k_wies]]</f>
        <v>-11142</v>
      </c>
      <c r="L2792" s="1" cm="1">
        <f t="array" ref="L2792">_xlfn.IFS(A2791&lt;&gt;Table1[[#This Row],[rok]],0,AND(L2791=0, Table1[[#This Row],[Column1]]&lt;0),Table1[[#This Row],[wiek]]*Table1[[#This Row],[rok]],L2791&lt;&gt;0,L2791,L2791=0,L2791)</f>
        <v>116280</v>
      </c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x14ac:dyDescent="0.3">
      <c r="A2793">
        <v>2040</v>
      </c>
      <c r="B2793">
        <v>64</v>
      </c>
      <c r="C2793">
        <v>153791</v>
      </c>
      <c r="D2793">
        <v>168325</v>
      </c>
      <c r="E2793">
        <v>113917</v>
      </c>
      <c r="F2793">
        <v>113434</v>
      </c>
      <c r="G2793">
        <f>Table1[[#This Row],[m_miasto]]+Table1[[#This Row],[k_miasto]]+Table1[[#This Row],[m_wies]]+Table1[[#This Row],[k_wies]]</f>
        <v>549467</v>
      </c>
      <c r="H2793">
        <f>Table1[[#This Row],[m_miasto]]+Table1[[#This Row],[k_miasto]]</f>
        <v>322116</v>
      </c>
      <c r="I2793">
        <f>Table1[[#This Row],[m_wies]]+Table1[[#This Row],[k_wies]]</f>
        <v>227351</v>
      </c>
      <c r="J2793" s="1">
        <f>Table1[[#This Row],[m_miasto]]*Table1[[#This Row],[wiek]]</f>
        <v>9842624</v>
      </c>
      <c r="K2793" s="1">
        <f>Table1[[#This Row],[m_miasto]]+Table1[[#This Row],[m_wies]]-Table1[[#This Row],[k_miasto]]-Table1[[#This Row],[k_wies]]</f>
        <v>-14051</v>
      </c>
      <c r="L2793" s="1" cm="1">
        <f t="array" ref="L2793">_xlfn.IFS(A2792&lt;&gt;Table1[[#This Row],[rok]],0,AND(L2792=0, Table1[[#This Row],[Column1]]&lt;0),Table1[[#This Row],[wiek]]*Table1[[#This Row],[rok]],L2792&lt;&gt;0,L2792,L2792=0,L2792)</f>
        <v>116280</v>
      </c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x14ac:dyDescent="0.3">
      <c r="A2794">
        <v>2040</v>
      </c>
      <c r="B2794">
        <v>65</v>
      </c>
      <c r="C2794">
        <v>145830</v>
      </c>
      <c r="D2794">
        <v>160034</v>
      </c>
      <c r="E2794">
        <v>109388</v>
      </c>
      <c r="F2794">
        <v>110878</v>
      </c>
      <c r="G2794">
        <f>Table1[[#This Row],[m_miasto]]+Table1[[#This Row],[k_miasto]]+Table1[[#This Row],[m_wies]]+Table1[[#This Row],[k_wies]]</f>
        <v>526130</v>
      </c>
      <c r="H2794">
        <f>Table1[[#This Row],[m_miasto]]+Table1[[#This Row],[k_miasto]]</f>
        <v>305864</v>
      </c>
      <c r="I2794">
        <f>Table1[[#This Row],[m_wies]]+Table1[[#This Row],[k_wies]]</f>
        <v>220266</v>
      </c>
      <c r="J2794" s="1">
        <f>Table1[[#This Row],[m_miasto]]*Table1[[#This Row],[wiek]]</f>
        <v>9478950</v>
      </c>
      <c r="K2794" s="1">
        <f>Table1[[#This Row],[m_miasto]]+Table1[[#This Row],[m_wies]]-Table1[[#This Row],[k_miasto]]-Table1[[#This Row],[k_wies]]</f>
        <v>-15694</v>
      </c>
      <c r="L2794" s="1" cm="1">
        <f t="array" ref="L2794">_xlfn.IFS(A2793&lt;&gt;Table1[[#This Row],[rok]],0,AND(L2793=0, Table1[[#This Row],[Column1]]&lt;0),Table1[[#This Row],[wiek]]*Table1[[#This Row],[rok]],L2793&lt;&gt;0,L2793,L2793=0,L2793)</f>
        <v>116280</v>
      </c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x14ac:dyDescent="0.3">
      <c r="A2795">
        <v>2040</v>
      </c>
      <c r="B2795">
        <v>66</v>
      </c>
      <c r="C2795">
        <v>137553</v>
      </c>
      <c r="D2795">
        <v>152213</v>
      </c>
      <c r="E2795">
        <v>105558</v>
      </c>
      <c r="F2795">
        <v>107199</v>
      </c>
      <c r="G2795">
        <f>Table1[[#This Row],[m_miasto]]+Table1[[#This Row],[k_miasto]]+Table1[[#This Row],[m_wies]]+Table1[[#This Row],[k_wies]]</f>
        <v>502523</v>
      </c>
      <c r="H2795">
        <f>Table1[[#This Row],[m_miasto]]+Table1[[#This Row],[k_miasto]]</f>
        <v>289766</v>
      </c>
      <c r="I2795">
        <f>Table1[[#This Row],[m_wies]]+Table1[[#This Row],[k_wies]]</f>
        <v>212757</v>
      </c>
      <c r="J2795" s="1">
        <f>Table1[[#This Row],[m_miasto]]*Table1[[#This Row],[wiek]]</f>
        <v>9078498</v>
      </c>
      <c r="K2795" s="1">
        <f>Table1[[#This Row],[m_miasto]]+Table1[[#This Row],[m_wies]]-Table1[[#This Row],[k_miasto]]-Table1[[#This Row],[k_wies]]</f>
        <v>-16301</v>
      </c>
      <c r="L2795" s="1" cm="1">
        <f t="array" ref="L2795">_xlfn.IFS(A2794&lt;&gt;Table1[[#This Row],[rok]],0,AND(L2794=0, Table1[[#This Row],[Column1]]&lt;0),Table1[[#This Row],[wiek]]*Table1[[#This Row],[rok]],L2794&lt;&gt;0,L2794,L2794=0,L2794)</f>
        <v>116280</v>
      </c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x14ac:dyDescent="0.3">
      <c r="A2796">
        <v>2040</v>
      </c>
      <c r="B2796">
        <v>67</v>
      </c>
      <c r="C2796">
        <v>129239</v>
      </c>
      <c r="D2796">
        <v>144898</v>
      </c>
      <c r="E2796">
        <v>100278</v>
      </c>
      <c r="F2796">
        <v>103600</v>
      </c>
      <c r="G2796">
        <f>Table1[[#This Row],[m_miasto]]+Table1[[#This Row],[k_miasto]]+Table1[[#This Row],[m_wies]]+Table1[[#This Row],[k_wies]]</f>
        <v>478015</v>
      </c>
      <c r="H2796">
        <f>Table1[[#This Row],[m_miasto]]+Table1[[#This Row],[k_miasto]]</f>
        <v>274137</v>
      </c>
      <c r="I2796">
        <f>Table1[[#This Row],[m_wies]]+Table1[[#This Row],[k_wies]]</f>
        <v>203878</v>
      </c>
      <c r="J2796" s="1">
        <f>Table1[[#This Row],[m_miasto]]*Table1[[#This Row],[wiek]]</f>
        <v>8659013</v>
      </c>
      <c r="K2796" s="1">
        <f>Table1[[#This Row],[m_miasto]]+Table1[[#This Row],[m_wies]]-Table1[[#This Row],[k_miasto]]-Table1[[#This Row],[k_wies]]</f>
        <v>-18981</v>
      </c>
      <c r="L2796" s="1" cm="1">
        <f t="array" ref="L2796">_xlfn.IFS(A2795&lt;&gt;Table1[[#This Row],[rok]],0,AND(L2795=0, Table1[[#This Row],[Column1]]&lt;0),Table1[[#This Row],[wiek]]*Table1[[#This Row],[rok]],L2795&lt;&gt;0,L2795,L2795=0,L2795)</f>
        <v>116280</v>
      </c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x14ac:dyDescent="0.3">
      <c r="A2797">
        <v>2040</v>
      </c>
      <c r="B2797">
        <v>68</v>
      </c>
      <c r="C2797">
        <v>122137</v>
      </c>
      <c r="D2797">
        <v>137949</v>
      </c>
      <c r="E2797">
        <v>95437</v>
      </c>
      <c r="F2797">
        <v>99772</v>
      </c>
      <c r="G2797">
        <f>Table1[[#This Row],[m_miasto]]+Table1[[#This Row],[k_miasto]]+Table1[[#This Row],[m_wies]]+Table1[[#This Row],[k_wies]]</f>
        <v>455295</v>
      </c>
      <c r="H2797">
        <f>Table1[[#This Row],[m_miasto]]+Table1[[#This Row],[k_miasto]]</f>
        <v>260086</v>
      </c>
      <c r="I2797">
        <f>Table1[[#This Row],[m_wies]]+Table1[[#This Row],[k_wies]]</f>
        <v>195209</v>
      </c>
      <c r="J2797" s="1">
        <f>Table1[[#This Row],[m_miasto]]*Table1[[#This Row],[wiek]]</f>
        <v>8305316</v>
      </c>
      <c r="K2797" s="1">
        <f>Table1[[#This Row],[m_miasto]]+Table1[[#This Row],[m_wies]]-Table1[[#This Row],[k_miasto]]-Table1[[#This Row],[k_wies]]</f>
        <v>-20147</v>
      </c>
      <c r="L2797" s="1" cm="1">
        <f t="array" ref="L2797">_xlfn.IFS(A2796&lt;&gt;Table1[[#This Row],[rok]],0,AND(L2796=0, Table1[[#This Row],[Column1]]&lt;0),Table1[[#This Row],[wiek]]*Table1[[#This Row],[rok]],L2796&lt;&gt;0,L2796,L2796=0,L2796)</f>
        <v>116280</v>
      </c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x14ac:dyDescent="0.3">
      <c r="A2798">
        <v>2040</v>
      </c>
      <c r="B2798">
        <v>69</v>
      </c>
      <c r="C2798">
        <v>113716</v>
      </c>
      <c r="D2798">
        <v>131564</v>
      </c>
      <c r="E2798">
        <v>90716</v>
      </c>
      <c r="F2798">
        <v>96134</v>
      </c>
      <c r="G2798">
        <f>Table1[[#This Row],[m_miasto]]+Table1[[#This Row],[k_miasto]]+Table1[[#This Row],[m_wies]]+Table1[[#This Row],[k_wies]]</f>
        <v>432130</v>
      </c>
      <c r="H2798">
        <f>Table1[[#This Row],[m_miasto]]+Table1[[#This Row],[k_miasto]]</f>
        <v>245280</v>
      </c>
      <c r="I2798">
        <f>Table1[[#This Row],[m_wies]]+Table1[[#This Row],[k_wies]]</f>
        <v>186850</v>
      </c>
      <c r="J2798" s="1">
        <f>Table1[[#This Row],[m_miasto]]*Table1[[#This Row],[wiek]]</f>
        <v>7846404</v>
      </c>
      <c r="K2798" s="1">
        <f>Table1[[#This Row],[m_miasto]]+Table1[[#This Row],[m_wies]]-Table1[[#This Row],[k_miasto]]-Table1[[#This Row],[k_wies]]</f>
        <v>-23266</v>
      </c>
      <c r="L2798" s="1" cm="1">
        <f t="array" ref="L2798">_xlfn.IFS(A2797&lt;&gt;Table1[[#This Row],[rok]],0,AND(L2797=0, Table1[[#This Row],[Column1]]&lt;0),Table1[[#This Row],[wiek]]*Table1[[#This Row],[rok]],L2797&lt;&gt;0,L2797,L2797=0,L2797)</f>
        <v>116280</v>
      </c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x14ac:dyDescent="0.3">
      <c r="A2799">
        <v>2040</v>
      </c>
      <c r="B2799">
        <v>70</v>
      </c>
      <c r="C2799">
        <v>108459</v>
      </c>
      <c r="D2799">
        <v>126891</v>
      </c>
      <c r="E2799">
        <v>86387</v>
      </c>
      <c r="F2799">
        <v>91546</v>
      </c>
      <c r="G2799">
        <f>Table1[[#This Row],[m_miasto]]+Table1[[#This Row],[k_miasto]]+Table1[[#This Row],[m_wies]]+Table1[[#This Row],[k_wies]]</f>
        <v>413283</v>
      </c>
      <c r="H2799">
        <f>Table1[[#This Row],[m_miasto]]+Table1[[#This Row],[k_miasto]]</f>
        <v>235350</v>
      </c>
      <c r="I2799">
        <f>Table1[[#This Row],[m_wies]]+Table1[[#This Row],[k_wies]]</f>
        <v>177933</v>
      </c>
      <c r="J2799" s="1">
        <f>Table1[[#This Row],[m_miasto]]*Table1[[#This Row],[wiek]]</f>
        <v>7592130</v>
      </c>
      <c r="K2799" s="1">
        <f>Table1[[#This Row],[m_miasto]]+Table1[[#This Row],[m_wies]]-Table1[[#This Row],[k_miasto]]-Table1[[#This Row],[k_wies]]</f>
        <v>-23591</v>
      </c>
      <c r="L2799" s="1" cm="1">
        <f t="array" ref="L2799">_xlfn.IFS(A2798&lt;&gt;Table1[[#This Row],[rok]],0,AND(L2798=0, Table1[[#This Row],[Column1]]&lt;0),Table1[[#This Row],[wiek]]*Table1[[#This Row],[rok]],L2798&lt;&gt;0,L2798,L2798=0,L2798)</f>
        <v>116280</v>
      </c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x14ac:dyDescent="0.3">
      <c r="A2800">
        <v>2040</v>
      </c>
      <c r="B2800">
        <v>71</v>
      </c>
      <c r="C2800">
        <v>101045</v>
      </c>
      <c r="D2800">
        <v>120795</v>
      </c>
      <c r="E2800">
        <v>81679</v>
      </c>
      <c r="F2800">
        <v>88600</v>
      </c>
      <c r="G2800">
        <f>Table1[[#This Row],[m_miasto]]+Table1[[#This Row],[k_miasto]]+Table1[[#This Row],[m_wies]]+Table1[[#This Row],[k_wies]]</f>
        <v>392119</v>
      </c>
      <c r="H2800">
        <f>Table1[[#This Row],[m_miasto]]+Table1[[#This Row],[k_miasto]]</f>
        <v>221840</v>
      </c>
      <c r="I2800">
        <f>Table1[[#This Row],[m_wies]]+Table1[[#This Row],[k_wies]]</f>
        <v>170279</v>
      </c>
      <c r="J2800" s="1">
        <f>Table1[[#This Row],[m_miasto]]*Table1[[#This Row],[wiek]]</f>
        <v>7174195</v>
      </c>
      <c r="K2800" s="1">
        <f>Table1[[#This Row],[m_miasto]]+Table1[[#This Row],[m_wies]]-Table1[[#This Row],[k_miasto]]-Table1[[#This Row],[k_wies]]</f>
        <v>-26671</v>
      </c>
      <c r="L2800" s="1" cm="1">
        <f t="array" ref="L2800">_xlfn.IFS(A2799&lt;&gt;Table1[[#This Row],[rok]],0,AND(L2799=0, Table1[[#This Row],[Column1]]&lt;0),Table1[[#This Row],[wiek]]*Table1[[#This Row],[rok]],L2799&lt;&gt;0,L2799,L2799=0,L2799)</f>
        <v>116280</v>
      </c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x14ac:dyDescent="0.3">
      <c r="A2801">
        <v>2040</v>
      </c>
      <c r="B2801">
        <v>72</v>
      </c>
      <c r="C2801">
        <v>96654</v>
      </c>
      <c r="D2801">
        <v>117664</v>
      </c>
      <c r="E2801">
        <v>78477</v>
      </c>
      <c r="F2801">
        <v>85937</v>
      </c>
      <c r="G2801">
        <f>Table1[[#This Row],[m_miasto]]+Table1[[#This Row],[k_miasto]]+Table1[[#This Row],[m_wies]]+Table1[[#This Row],[k_wies]]</f>
        <v>378732</v>
      </c>
      <c r="H2801">
        <f>Table1[[#This Row],[m_miasto]]+Table1[[#This Row],[k_miasto]]</f>
        <v>214318</v>
      </c>
      <c r="I2801">
        <f>Table1[[#This Row],[m_wies]]+Table1[[#This Row],[k_wies]]</f>
        <v>164414</v>
      </c>
      <c r="J2801" s="1">
        <f>Table1[[#This Row],[m_miasto]]*Table1[[#This Row],[wiek]]</f>
        <v>6959088</v>
      </c>
      <c r="K2801" s="1">
        <f>Table1[[#This Row],[m_miasto]]+Table1[[#This Row],[m_wies]]-Table1[[#This Row],[k_miasto]]-Table1[[#This Row],[k_wies]]</f>
        <v>-28470</v>
      </c>
      <c r="L2801" s="1" cm="1">
        <f t="array" ref="L2801">_xlfn.IFS(A2800&lt;&gt;Table1[[#This Row],[rok]],0,AND(L2800=0, Table1[[#This Row],[Column1]]&lt;0),Table1[[#This Row],[wiek]]*Table1[[#This Row],[rok]],L2800&lt;&gt;0,L2800,L2800=0,L2800)</f>
        <v>116280</v>
      </c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x14ac:dyDescent="0.3">
      <c r="A2802">
        <v>2040</v>
      </c>
      <c r="B2802">
        <v>73</v>
      </c>
      <c r="C2802">
        <v>92557</v>
      </c>
      <c r="D2802">
        <v>115636</v>
      </c>
      <c r="E2802">
        <v>75842</v>
      </c>
      <c r="F2802">
        <v>83925</v>
      </c>
      <c r="G2802">
        <f>Table1[[#This Row],[m_miasto]]+Table1[[#This Row],[k_miasto]]+Table1[[#This Row],[m_wies]]+Table1[[#This Row],[k_wies]]</f>
        <v>367960</v>
      </c>
      <c r="H2802">
        <f>Table1[[#This Row],[m_miasto]]+Table1[[#This Row],[k_miasto]]</f>
        <v>208193</v>
      </c>
      <c r="I2802">
        <f>Table1[[#This Row],[m_wies]]+Table1[[#This Row],[k_wies]]</f>
        <v>159767</v>
      </c>
      <c r="J2802" s="1">
        <f>Table1[[#This Row],[m_miasto]]*Table1[[#This Row],[wiek]]</f>
        <v>6756661</v>
      </c>
      <c r="K2802" s="1">
        <f>Table1[[#This Row],[m_miasto]]+Table1[[#This Row],[m_wies]]-Table1[[#This Row],[k_miasto]]-Table1[[#This Row],[k_wies]]</f>
        <v>-31162</v>
      </c>
      <c r="L2802" s="1" cm="1">
        <f t="array" ref="L2802">_xlfn.IFS(A2801&lt;&gt;Table1[[#This Row],[rok]],0,AND(L2801=0, Table1[[#This Row],[Column1]]&lt;0),Table1[[#This Row],[wiek]]*Table1[[#This Row],[rok]],L2801&lt;&gt;0,L2801,L2801=0,L2801)</f>
        <v>116280</v>
      </c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x14ac:dyDescent="0.3">
      <c r="A2803">
        <v>2040</v>
      </c>
      <c r="B2803">
        <v>74</v>
      </c>
      <c r="C2803">
        <v>90551</v>
      </c>
      <c r="D2803">
        <v>116126</v>
      </c>
      <c r="E2803">
        <v>73210</v>
      </c>
      <c r="F2803">
        <v>82149</v>
      </c>
      <c r="G2803">
        <f>Table1[[#This Row],[m_miasto]]+Table1[[#This Row],[k_miasto]]+Table1[[#This Row],[m_wies]]+Table1[[#This Row],[k_wies]]</f>
        <v>362036</v>
      </c>
      <c r="H2803">
        <f>Table1[[#This Row],[m_miasto]]+Table1[[#This Row],[k_miasto]]</f>
        <v>206677</v>
      </c>
      <c r="I2803">
        <f>Table1[[#This Row],[m_wies]]+Table1[[#This Row],[k_wies]]</f>
        <v>155359</v>
      </c>
      <c r="J2803" s="1">
        <f>Table1[[#This Row],[m_miasto]]*Table1[[#This Row],[wiek]]</f>
        <v>6700774</v>
      </c>
      <c r="K2803" s="1">
        <f>Table1[[#This Row],[m_miasto]]+Table1[[#This Row],[m_wies]]-Table1[[#This Row],[k_miasto]]-Table1[[#This Row],[k_wies]]</f>
        <v>-34514</v>
      </c>
      <c r="L2803" s="1" cm="1">
        <f t="array" ref="L2803">_xlfn.IFS(A2802&lt;&gt;Table1[[#This Row],[rok]],0,AND(L2802=0, Table1[[#This Row],[Column1]]&lt;0),Table1[[#This Row],[wiek]]*Table1[[#This Row],[rok]],L2802&lt;&gt;0,L2802,L2802=0,L2802)</f>
        <v>116280</v>
      </c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x14ac:dyDescent="0.3">
      <c r="A2804">
        <v>2040</v>
      </c>
      <c r="B2804">
        <v>75</v>
      </c>
      <c r="C2804">
        <v>88515</v>
      </c>
      <c r="D2804">
        <v>116387</v>
      </c>
      <c r="E2804">
        <v>71232</v>
      </c>
      <c r="F2804">
        <v>81295</v>
      </c>
      <c r="G2804">
        <f>Table1[[#This Row],[m_miasto]]+Table1[[#This Row],[k_miasto]]+Table1[[#This Row],[m_wies]]+Table1[[#This Row],[k_wies]]</f>
        <v>357429</v>
      </c>
      <c r="H2804">
        <f>Table1[[#This Row],[m_miasto]]+Table1[[#This Row],[k_miasto]]</f>
        <v>204902</v>
      </c>
      <c r="I2804">
        <f>Table1[[#This Row],[m_wies]]+Table1[[#This Row],[k_wies]]</f>
        <v>152527</v>
      </c>
      <c r="J2804" s="1">
        <f>Table1[[#This Row],[m_miasto]]*Table1[[#This Row],[wiek]]</f>
        <v>6638625</v>
      </c>
      <c r="K2804" s="1">
        <f>Table1[[#This Row],[m_miasto]]+Table1[[#This Row],[m_wies]]-Table1[[#This Row],[k_miasto]]-Table1[[#This Row],[k_wies]]</f>
        <v>-37935</v>
      </c>
      <c r="L2804" s="1" cm="1">
        <f t="array" ref="L2804">_xlfn.IFS(A2803&lt;&gt;Table1[[#This Row],[rok]],0,AND(L2803=0, Table1[[#This Row],[Column1]]&lt;0),Table1[[#This Row],[wiek]]*Table1[[#This Row],[rok]],L2803&lt;&gt;0,L2803,L2803=0,L2803)</f>
        <v>116280</v>
      </c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x14ac:dyDescent="0.3">
      <c r="A2805">
        <v>2040</v>
      </c>
      <c r="B2805">
        <v>76</v>
      </c>
      <c r="C2805">
        <v>87601</v>
      </c>
      <c r="D2805">
        <v>118547</v>
      </c>
      <c r="E2805">
        <v>68999</v>
      </c>
      <c r="F2805">
        <v>80214</v>
      </c>
      <c r="G2805">
        <f>Table1[[#This Row],[m_miasto]]+Table1[[#This Row],[k_miasto]]+Table1[[#This Row],[m_wies]]+Table1[[#This Row],[k_wies]]</f>
        <v>355361</v>
      </c>
      <c r="H2805">
        <f>Table1[[#This Row],[m_miasto]]+Table1[[#This Row],[k_miasto]]</f>
        <v>206148</v>
      </c>
      <c r="I2805">
        <f>Table1[[#This Row],[m_wies]]+Table1[[#This Row],[k_wies]]</f>
        <v>149213</v>
      </c>
      <c r="J2805" s="1">
        <f>Table1[[#This Row],[m_miasto]]*Table1[[#This Row],[wiek]]</f>
        <v>6657676</v>
      </c>
      <c r="K2805" s="1">
        <f>Table1[[#This Row],[m_miasto]]+Table1[[#This Row],[m_wies]]-Table1[[#This Row],[k_miasto]]-Table1[[#This Row],[k_wies]]</f>
        <v>-42161</v>
      </c>
      <c r="L2805" s="1" cm="1">
        <f t="array" ref="L2805">_xlfn.IFS(A2804&lt;&gt;Table1[[#This Row],[rok]],0,AND(L2804=0, Table1[[#This Row],[Column1]]&lt;0),Table1[[#This Row],[wiek]]*Table1[[#This Row],[rok]],L2804&lt;&gt;0,L2804,L2804=0,L2804)</f>
        <v>116280</v>
      </c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x14ac:dyDescent="0.3">
      <c r="A2806">
        <v>2040</v>
      </c>
      <c r="B2806">
        <v>77</v>
      </c>
      <c r="C2806">
        <v>85670</v>
      </c>
      <c r="D2806">
        <v>119741</v>
      </c>
      <c r="E2806">
        <v>66452</v>
      </c>
      <c r="F2806">
        <v>79925</v>
      </c>
      <c r="G2806">
        <f>Table1[[#This Row],[m_miasto]]+Table1[[#This Row],[k_miasto]]+Table1[[#This Row],[m_wies]]+Table1[[#This Row],[k_wies]]</f>
        <v>351788</v>
      </c>
      <c r="H2806">
        <f>Table1[[#This Row],[m_miasto]]+Table1[[#This Row],[k_miasto]]</f>
        <v>205411</v>
      </c>
      <c r="I2806">
        <f>Table1[[#This Row],[m_wies]]+Table1[[#This Row],[k_wies]]</f>
        <v>146377</v>
      </c>
      <c r="J2806" s="1">
        <f>Table1[[#This Row],[m_miasto]]*Table1[[#This Row],[wiek]]</f>
        <v>6596590</v>
      </c>
      <c r="K2806" s="1">
        <f>Table1[[#This Row],[m_miasto]]+Table1[[#This Row],[m_wies]]-Table1[[#This Row],[k_miasto]]-Table1[[#This Row],[k_wies]]</f>
        <v>-47544</v>
      </c>
      <c r="L2806" s="1" cm="1">
        <f t="array" ref="L2806">_xlfn.IFS(A2805&lt;&gt;Table1[[#This Row],[rok]],0,AND(L2805=0, Table1[[#This Row],[Column1]]&lt;0),Table1[[#This Row],[wiek]]*Table1[[#This Row],[rok]],L2805&lt;&gt;0,L2805,L2805=0,L2805)</f>
        <v>116280</v>
      </c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x14ac:dyDescent="0.3">
      <c r="A2807">
        <v>2040</v>
      </c>
      <c r="B2807">
        <v>78</v>
      </c>
      <c r="C2807">
        <v>82694</v>
      </c>
      <c r="D2807">
        <v>119117</v>
      </c>
      <c r="E2807">
        <v>63045</v>
      </c>
      <c r="F2807">
        <v>77697</v>
      </c>
      <c r="G2807">
        <f>Table1[[#This Row],[m_miasto]]+Table1[[#This Row],[k_miasto]]+Table1[[#This Row],[m_wies]]+Table1[[#This Row],[k_wies]]</f>
        <v>342553</v>
      </c>
      <c r="H2807">
        <f>Table1[[#This Row],[m_miasto]]+Table1[[#This Row],[k_miasto]]</f>
        <v>201811</v>
      </c>
      <c r="I2807">
        <f>Table1[[#This Row],[m_wies]]+Table1[[#This Row],[k_wies]]</f>
        <v>140742</v>
      </c>
      <c r="J2807" s="1">
        <f>Table1[[#This Row],[m_miasto]]*Table1[[#This Row],[wiek]]</f>
        <v>6450132</v>
      </c>
      <c r="K2807" s="1">
        <f>Table1[[#This Row],[m_miasto]]+Table1[[#This Row],[m_wies]]-Table1[[#This Row],[k_miasto]]-Table1[[#This Row],[k_wies]]</f>
        <v>-51075</v>
      </c>
      <c r="L2807" s="1" cm="1">
        <f t="array" ref="L2807">_xlfn.IFS(A2806&lt;&gt;Table1[[#This Row],[rok]],0,AND(L2806=0, Table1[[#This Row],[Column1]]&lt;0),Table1[[#This Row],[wiek]]*Table1[[#This Row],[rok]],L2806&lt;&gt;0,L2806,L2806=0,L2806)</f>
        <v>116280</v>
      </c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x14ac:dyDescent="0.3">
      <c r="A2808">
        <v>2040</v>
      </c>
      <c r="B2808">
        <v>79</v>
      </c>
      <c r="C2808">
        <v>81824</v>
      </c>
      <c r="D2808">
        <v>122622</v>
      </c>
      <c r="E2808">
        <v>60285</v>
      </c>
      <c r="F2808">
        <v>76814</v>
      </c>
      <c r="G2808">
        <f>Table1[[#This Row],[m_miasto]]+Table1[[#This Row],[k_miasto]]+Table1[[#This Row],[m_wies]]+Table1[[#This Row],[k_wies]]</f>
        <v>341545</v>
      </c>
      <c r="H2808">
        <f>Table1[[#This Row],[m_miasto]]+Table1[[#This Row],[k_miasto]]</f>
        <v>204446</v>
      </c>
      <c r="I2808">
        <f>Table1[[#This Row],[m_wies]]+Table1[[#This Row],[k_wies]]</f>
        <v>137099</v>
      </c>
      <c r="J2808" s="1">
        <f>Table1[[#This Row],[m_miasto]]*Table1[[#This Row],[wiek]]</f>
        <v>6464096</v>
      </c>
      <c r="K2808" s="1">
        <f>Table1[[#This Row],[m_miasto]]+Table1[[#This Row],[m_wies]]-Table1[[#This Row],[k_miasto]]-Table1[[#This Row],[k_wies]]</f>
        <v>-57327</v>
      </c>
      <c r="L2808" s="1" cm="1">
        <f t="array" ref="L2808">_xlfn.IFS(A2807&lt;&gt;Table1[[#This Row],[rok]],0,AND(L2807=0, Table1[[#This Row],[Column1]]&lt;0),Table1[[#This Row],[wiek]]*Table1[[#This Row],[rok]],L2807&lt;&gt;0,L2807,L2807=0,L2807)</f>
        <v>116280</v>
      </c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x14ac:dyDescent="0.3">
      <c r="A2809">
        <v>2040</v>
      </c>
      <c r="B2809">
        <v>80</v>
      </c>
      <c r="C2809">
        <v>81783</v>
      </c>
      <c r="D2809">
        <v>128177</v>
      </c>
      <c r="E2809">
        <v>58237</v>
      </c>
      <c r="F2809">
        <v>76963</v>
      </c>
      <c r="G2809">
        <f>Table1[[#This Row],[m_miasto]]+Table1[[#This Row],[k_miasto]]+Table1[[#This Row],[m_wies]]+Table1[[#This Row],[k_wies]]</f>
        <v>345160</v>
      </c>
      <c r="H2809">
        <f>Table1[[#This Row],[m_miasto]]+Table1[[#This Row],[k_miasto]]</f>
        <v>209960</v>
      </c>
      <c r="I2809">
        <f>Table1[[#This Row],[m_wies]]+Table1[[#This Row],[k_wies]]</f>
        <v>135200</v>
      </c>
      <c r="J2809" s="1">
        <f>Table1[[#This Row],[m_miasto]]*Table1[[#This Row],[wiek]]</f>
        <v>6542640</v>
      </c>
      <c r="K2809" s="1">
        <f>Table1[[#This Row],[m_miasto]]+Table1[[#This Row],[m_wies]]-Table1[[#This Row],[k_miasto]]-Table1[[#This Row],[k_wies]]</f>
        <v>-65120</v>
      </c>
      <c r="L2809" s="1" cm="1">
        <f t="array" ref="L2809">_xlfn.IFS(A2808&lt;&gt;Table1[[#This Row],[rok]],0,AND(L2808=0, Table1[[#This Row],[Column1]]&lt;0),Table1[[#This Row],[wiek]]*Table1[[#This Row],[rok]],L2808&lt;&gt;0,L2808,L2808=0,L2808)</f>
        <v>116280</v>
      </c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x14ac:dyDescent="0.3">
      <c r="A2810">
        <v>2040</v>
      </c>
      <c r="B2810">
        <v>81</v>
      </c>
      <c r="C2810">
        <v>82313</v>
      </c>
      <c r="D2810">
        <v>133776</v>
      </c>
      <c r="E2810">
        <v>56238</v>
      </c>
      <c r="F2810">
        <v>76977</v>
      </c>
      <c r="G2810">
        <f>Table1[[#This Row],[m_miasto]]+Table1[[#This Row],[k_miasto]]+Table1[[#This Row],[m_wies]]+Table1[[#This Row],[k_wies]]</f>
        <v>349304</v>
      </c>
      <c r="H2810">
        <f>Table1[[#This Row],[m_miasto]]+Table1[[#This Row],[k_miasto]]</f>
        <v>216089</v>
      </c>
      <c r="I2810">
        <f>Table1[[#This Row],[m_wies]]+Table1[[#This Row],[k_wies]]</f>
        <v>133215</v>
      </c>
      <c r="J2810" s="1">
        <f>Table1[[#This Row],[m_miasto]]*Table1[[#This Row],[wiek]]</f>
        <v>6667353</v>
      </c>
      <c r="K2810" s="1">
        <f>Table1[[#This Row],[m_miasto]]+Table1[[#This Row],[m_wies]]-Table1[[#This Row],[k_miasto]]-Table1[[#This Row],[k_wies]]</f>
        <v>-72202</v>
      </c>
      <c r="L2810" s="1" cm="1">
        <f t="array" ref="L2810">_xlfn.IFS(A2809&lt;&gt;Table1[[#This Row],[rok]],0,AND(L2809=0, Table1[[#This Row],[Column1]]&lt;0),Table1[[#This Row],[wiek]]*Table1[[#This Row],[rok]],L2809&lt;&gt;0,L2809,L2809=0,L2809)</f>
        <v>116280</v>
      </c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x14ac:dyDescent="0.3">
      <c r="A2811">
        <v>2040</v>
      </c>
      <c r="B2811">
        <v>82</v>
      </c>
      <c r="C2811">
        <v>80422</v>
      </c>
      <c r="D2811">
        <v>135132</v>
      </c>
      <c r="E2811">
        <v>51335</v>
      </c>
      <c r="F2811">
        <v>73997</v>
      </c>
      <c r="G2811">
        <f>Table1[[#This Row],[m_miasto]]+Table1[[#This Row],[k_miasto]]+Table1[[#This Row],[m_wies]]+Table1[[#This Row],[k_wies]]</f>
        <v>340886</v>
      </c>
      <c r="H2811">
        <f>Table1[[#This Row],[m_miasto]]+Table1[[#This Row],[k_miasto]]</f>
        <v>215554</v>
      </c>
      <c r="I2811">
        <f>Table1[[#This Row],[m_wies]]+Table1[[#This Row],[k_wies]]</f>
        <v>125332</v>
      </c>
      <c r="J2811" s="1">
        <f>Table1[[#This Row],[m_miasto]]*Table1[[#This Row],[wiek]]</f>
        <v>6594604</v>
      </c>
      <c r="K2811" s="1">
        <f>Table1[[#This Row],[m_miasto]]+Table1[[#This Row],[m_wies]]-Table1[[#This Row],[k_miasto]]-Table1[[#This Row],[k_wies]]</f>
        <v>-77372</v>
      </c>
      <c r="L2811" s="1" cm="1">
        <f t="array" ref="L2811">_xlfn.IFS(A2810&lt;&gt;Table1[[#This Row],[rok]],0,AND(L2810=0, Table1[[#This Row],[Column1]]&lt;0),Table1[[#This Row],[wiek]]*Table1[[#This Row],[rok]],L2810&lt;&gt;0,L2810,L2810=0,L2810)</f>
        <v>116280</v>
      </c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x14ac:dyDescent="0.3">
      <c r="A2812">
        <v>2040</v>
      </c>
      <c r="B2812">
        <v>83</v>
      </c>
      <c r="C2812">
        <v>75535</v>
      </c>
      <c r="D2812">
        <v>133250</v>
      </c>
      <c r="E2812">
        <v>46290</v>
      </c>
      <c r="F2812">
        <v>69672</v>
      </c>
      <c r="G2812">
        <f>Table1[[#This Row],[m_miasto]]+Table1[[#This Row],[k_miasto]]+Table1[[#This Row],[m_wies]]+Table1[[#This Row],[k_wies]]</f>
        <v>324747</v>
      </c>
      <c r="H2812">
        <f>Table1[[#This Row],[m_miasto]]+Table1[[#This Row],[k_miasto]]</f>
        <v>208785</v>
      </c>
      <c r="I2812">
        <f>Table1[[#This Row],[m_wies]]+Table1[[#This Row],[k_wies]]</f>
        <v>115962</v>
      </c>
      <c r="J2812" s="1">
        <f>Table1[[#This Row],[m_miasto]]*Table1[[#This Row],[wiek]]</f>
        <v>6269405</v>
      </c>
      <c r="K2812" s="1">
        <f>Table1[[#This Row],[m_miasto]]+Table1[[#This Row],[m_wies]]-Table1[[#This Row],[k_miasto]]-Table1[[#This Row],[k_wies]]</f>
        <v>-81097</v>
      </c>
      <c r="L2812" s="1" cm="1">
        <f t="array" ref="L2812">_xlfn.IFS(A2811&lt;&gt;Table1[[#This Row],[rok]],0,AND(L2811=0, Table1[[#This Row],[Column1]]&lt;0),Table1[[#This Row],[wiek]]*Table1[[#This Row],[rok]],L2811&lt;&gt;0,L2811,L2811=0,L2811)</f>
        <v>116280</v>
      </c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x14ac:dyDescent="0.3">
      <c r="A2813">
        <v>2040</v>
      </c>
      <c r="B2813">
        <v>84</v>
      </c>
      <c r="C2813">
        <v>68890</v>
      </c>
      <c r="D2813">
        <v>126088</v>
      </c>
      <c r="E2813">
        <v>40248</v>
      </c>
      <c r="F2813">
        <v>63744</v>
      </c>
      <c r="G2813">
        <f>Table1[[#This Row],[m_miasto]]+Table1[[#This Row],[k_miasto]]+Table1[[#This Row],[m_wies]]+Table1[[#This Row],[k_wies]]</f>
        <v>298970</v>
      </c>
      <c r="H2813">
        <f>Table1[[#This Row],[m_miasto]]+Table1[[#This Row],[k_miasto]]</f>
        <v>194978</v>
      </c>
      <c r="I2813">
        <f>Table1[[#This Row],[m_wies]]+Table1[[#This Row],[k_wies]]</f>
        <v>103992</v>
      </c>
      <c r="J2813" s="1">
        <f>Table1[[#This Row],[m_miasto]]*Table1[[#This Row],[wiek]]</f>
        <v>5786760</v>
      </c>
      <c r="K2813" s="1">
        <f>Table1[[#This Row],[m_miasto]]+Table1[[#This Row],[m_wies]]-Table1[[#This Row],[k_miasto]]-Table1[[#This Row],[k_wies]]</f>
        <v>-80694</v>
      </c>
      <c r="L2813" s="1" cm="1">
        <f t="array" ref="L2813">_xlfn.IFS(A2812&lt;&gt;Table1[[#This Row],[rok]],0,AND(L2812=0, Table1[[#This Row],[Column1]]&lt;0),Table1[[#This Row],[wiek]]*Table1[[#This Row],[rok]],L2812&lt;&gt;0,L2812,L2812=0,L2812)</f>
        <v>116280</v>
      </c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x14ac:dyDescent="0.3">
      <c r="A2814">
        <v>2040</v>
      </c>
      <c r="B2814">
        <v>85</v>
      </c>
      <c r="C2814">
        <v>63344</v>
      </c>
      <c r="D2814">
        <v>120756</v>
      </c>
      <c r="E2814">
        <v>35276</v>
      </c>
      <c r="F2814">
        <v>59171</v>
      </c>
      <c r="G2814">
        <f>Table1[[#This Row],[m_miasto]]+Table1[[#This Row],[k_miasto]]+Table1[[#This Row],[m_wies]]+Table1[[#This Row],[k_wies]]</f>
        <v>278547</v>
      </c>
      <c r="H2814">
        <f>Table1[[#This Row],[m_miasto]]+Table1[[#This Row],[k_miasto]]</f>
        <v>184100</v>
      </c>
      <c r="I2814">
        <f>Table1[[#This Row],[m_wies]]+Table1[[#This Row],[k_wies]]</f>
        <v>94447</v>
      </c>
      <c r="J2814" s="1">
        <f>Table1[[#This Row],[m_miasto]]*Table1[[#This Row],[wiek]]</f>
        <v>5384240</v>
      </c>
      <c r="K2814" s="1">
        <f>Table1[[#This Row],[m_miasto]]+Table1[[#This Row],[m_wies]]-Table1[[#This Row],[k_miasto]]-Table1[[#This Row],[k_wies]]</f>
        <v>-81307</v>
      </c>
      <c r="L2814" s="1" cm="1">
        <f t="array" ref="L2814">_xlfn.IFS(A2813&lt;&gt;Table1[[#This Row],[rok]],0,AND(L2813=0, Table1[[#This Row],[Column1]]&lt;0),Table1[[#This Row],[wiek]]*Table1[[#This Row],[rok]],L2813&lt;&gt;0,L2813,L2813=0,L2813)</f>
        <v>116280</v>
      </c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x14ac:dyDescent="0.3">
      <c r="A2815">
        <v>2040</v>
      </c>
      <c r="B2815">
        <v>86</v>
      </c>
      <c r="C2815">
        <v>54355</v>
      </c>
      <c r="D2815">
        <v>109120</v>
      </c>
      <c r="E2815">
        <v>29078</v>
      </c>
      <c r="F2815">
        <v>51708</v>
      </c>
      <c r="G2815">
        <f>Table1[[#This Row],[m_miasto]]+Table1[[#This Row],[k_miasto]]+Table1[[#This Row],[m_wies]]+Table1[[#This Row],[k_wies]]</f>
        <v>244261</v>
      </c>
      <c r="H2815">
        <f>Table1[[#This Row],[m_miasto]]+Table1[[#This Row],[k_miasto]]</f>
        <v>163475</v>
      </c>
      <c r="I2815">
        <f>Table1[[#This Row],[m_wies]]+Table1[[#This Row],[k_wies]]</f>
        <v>80786</v>
      </c>
      <c r="J2815" s="1">
        <f>Table1[[#This Row],[m_miasto]]*Table1[[#This Row],[wiek]]</f>
        <v>4674530</v>
      </c>
      <c r="K2815" s="1">
        <f>Table1[[#This Row],[m_miasto]]+Table1[[#This Row],[m_wies]]-Table1[[#This Row],[k_miasto]]-Table1[[#This Row],[k_wies]]</f>
        <v>-77395</v>
      </c>
      <c r="L2815" s="1" cm="1">
        <f t="array" ref="L2815">_xlfn.IFS(A2814&lt;&gt;Table1[[#This Row],[rok]],0,AND(L2814=0, Table1[[#This Row],[Column1]]&lt;0),Table1[[#This Row],[wiek]]*Table1[[#This Row],[rok]],L2814&lt;&gt;0,L2814,L2814=0,L2814)</f>
        <v>116280</v>
      </c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x14ac:dyDescent="0.3">
      <c r="A2816">
        <v>2040</v>
      </c>
      <c r="B2816">
        <v>87</v>
      </c>
      <c r="C2816">
        <v>47471</v>
      </c>
      <c r="D2816">
        <v>100220</v>
      </c>
      <c r="E2816">
        <v>24662</v>
      </c>
      <c r="F2816">
        <v>46718</v>
      </c>
      <c r="G2816">
        <f>Table1[[#This Row],[m_miasto]]+Table1[[#This Row],[k_miasto]]+Table1[[#This Row],[m_wies]]+Table1[[#This Row],[k_wies]]</f>
        <v>219071</v>
      </c>
      <c r="H2816">
        <f>Table1[[#This Row],[m_miasto]]+Table1[[#This Row],[k_miasto]]</f>
        <v>147691</v>
      </c>
      <c r="I2816">
        <f>Table1[[#This Row],[m_wies]]+Table1[[#This Row],[k_wies]]</f>
        <v>71380</v>
      </c>
      <c r="J2816" s="1">
        <f>Table1[[#This Row],[m_miasto]]*Table1[[#This Row],[wiek]]</f>
        <v>4129977</v>
      </c>
      <c r="K2816" s="1">
        <f>Table1[[#This Row],[m_miasto]]+Table1[[#This Row],[m_wies]]-Table1[[#This Row],[k_miasto]]-Table1[[#This Row],[k_wies]]</f>
        <v>-74805</v>
      </c>
      <c r="L2816" s="1" cm="1">
        <f t="array" ref="L2816">_xlfn.IFS(A2815&lt;&gt;Table1[[#This Row],[rok]],0,AND(L2815=0, Table1[[#This Row],[Column1]]&lt;0),Table1[[#This Row],[wiek]]*Table1[[#This Row],[rok]],L2815&lt;&gt;0,L2815,L2815=0,L2815)</f>
        <v>116280</v>
      </c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x14ac:dyDescent="0.3">
      <c r="A2817">
        <v>2040</v>
      </c>
      <c r="B2817">
        <v>88</v>
      </c>
      <c r="C2817">
        <v>40652</v>
      </c>
      <c r="D2817">
        <v>90030</v>
      </c>
      <c r="E2817">
        <v>20452</v>
      </c>
      <c r="F2817">
        <v>41550</v>
      </c>
      <c r="G2817">
        <f>Table1[[#This Row],[m_miasto]]+Table1[[#This Row],[k_miasto]]+Table1[[#This Row],[m_wies]]+Table1[[#This Row],[k_wies]]</f>
        <v>192684</v>
      </c>
      <c r="H2817">
        <f>Table1[[#This Row],[m_miasto]]+Table1[[#This Row],[k_miasto]]</f>
        <v>130682</v>
      </c>
      <c r="I2817">
        <f>Table1[[#This Row],[m_wies]]+Table1[[#This Row],[k_wies]]</f>
        <v>62002</v>
      </c>
      <c r="J2817" s="1">
        <f>Table1[[#This Row],[m_miasto]]*Table1[[#This Row],[wiek]]</f>
        <v>3577376</v>
      </c>
      <c r="K2817" s="1">
        <f>Table1[[#This Row],[m_miasto]]+Table1[[#This Row],[m_wies]]-Table1[[#This Row],[k_miasto]]-Table1[[#This Row],[k_wies]]</f>
        <v>-70476</v>
      </c>
      <c r="L2817" s="1" cm="1">
        <f t="array" ref="L2817">_xlfn.IFS(A2816&lt;&gt;Table1[[#This Row],[rok]],0,AND(L2816=0, Table1[[#This Row],[Column1]]&lt;0),Table1[[#This Row],[wiek]]*Table1[[#This Row],[rok]],L2816&lt;&gt;0,L2816,L2816=0,L2816)</f>
        <v>116280</v>
      </c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x14ac:dyDescent="0.3">
      <c r="A2818">
        <v>2040</v>
      </c>
      <c r="B2818">
        <v>89</v>
      </c>
      <c r="C2818">
        <v>34331</v>
      </c>
      <c r="D2818">
        <v>80182</v>
      </c>
      <c r="E2818">
        <v>16560</v>
      </c>
      <c r="F2818">
        <v>36715</v>
      </c>
      <c r="G2818">
        <f>Table1[[#This Row],[m_miasto]]+Table1[[#This Row],[k_miasto]]+Table1[[#This Row],[m_wies]]+Table1[[#This Row],[k_wies]]</f>
        <v>167788</v>
      </c>
      <c r="H2818">
        <f>Table1[[#This Row],[m_miasto]]+Table1[[#This Row],[k_miasto]]</f>
        <v>114513</v>
      </c>
      <c r="I2818">
        <f>Table1[[#This Row],[m_wies]]+Table1[[#This Row],[k_wies]]</f>
        <v>53275</v>
      </c>
      <c r="J2818" s="1">
        <f>Table1[[#This Row],[m_miasto]]*Table1[[#This Row],[wiek]]</f>
        <v>3055459</v>
      </c>
      <c r="K2818" s="1">
        <f>Table1[[#This Row],[m_miasto]]+Table1[[#This Row],[m_wies]]-Table1[[#This Row],[k_miasto]]-Table1[[#This Row],[k_wies]]</f>
        <v>-66006</v>
      </c>
      <c r="L2818" s="1" cm="1">
        <f t="array" ref="L2818">_xlfn.IFS(A2817&lt;&gt;Table1[[#This Row],[rok]],0,AND(L2817=0, Table1[[#This Row],[Column1]]&lt;0),Table1[[#This Row],[wiek]]*Table1[[#This Row],[rok]],L2817&lt;&gt;0,L2817,L2817=0,L2817)</f>
        <v>116280</v>
      </c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x14ac:dyDescent="0.3">
      <c r="A2819">
        <v>2040</v>
      </c>
      <c r="B2819">
        <v>90</v>
      </c>
      <c r="C2819">
        <v>27898</v>
      </c>
      <c r="D2819">
        <v>67783</v>
      </c>
      <c r="E2819">
        <v>13098</v>
      </c>
      <c r="F2819">
        <v>31119</v>
      </c>
      <c r="G2819">
        <f>Table1[[#This Row],[m_miasto]]+Table1[[#This Row],[k_miasto]]+Table1[[#This Row],[m_wies]]+Table1[[#This Row],[k_wies]]</f>
        <v>139898</v>
      </c>
      <c r="H2819">
        <f>Table1[[#This Row],[m_miasto]]+Table1[[#This Row],[k_miasto]]</f>
        <v>95681</v>
      </c>
      <c r="I2819">
        <f>Table1[[#This Row],[m_wies]]+Table1[[#This Row],[k_wies]]</f>
        <v>44217</v>
      </c>
      <c r="J2819" s="1">
        <f>Table1[[#This Row],[m_miasto]]*Table1[[#This Row],[wiek]]</f>
        <v>2510820</v>
      </c>
      <c r="K2819" s="1">
        <f>Table1[[#This Row],[m_miasto]]+Table1[[#This Row],[m_wies]]-Table1[[#This Row],[k_miasto]]-Table1[[#This Row],[k_wies]]</f>
        <v>-57906</v>
      </c>
      <c r="L2819" s="1" cm="1">
        <f t="array" ref="L2819">_xlfn.IFS(A2818&lt;&gt;Table1[[#This Row],[rok]],0,AND(L2818=0, Table1[[#This Row],[Column1]]&lt;0),Table1[[#This Row],[wiek]]*Table1[[#This Row],[rok]],L2818&lt;&gt;0,L2818,L2818=0,L2818)</f>
        <v>116280</v>
      </c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x14ac:dyDescent="0.3">
      <c r="A2820">
        <v>2040</v>
      </c>
      <c r="B2820">
        <v>91</v>
      </c>
      <c r="C2820">
        <v>22304</v>
      </c>
      <c r="D2820">
        <v>57412</v>
      </c>
      <c r="E2820">
        <v>10044</v>
      </c>
      <c r="F2820">
        <v>26014</v>
      </c>
      <c r="G2820">
        <f>Table1[[#This Row],[m_miasto]]+Table1[[#This Row],[k_miasto]]+Table1[[#This Row],[m_wies]]+Table1[[#This Row],[k_wies]]</f>
        <v>115774</v>
      </c>
      <c r="H2820">
        <f>Table1[[#This Row],[m_miasto]]+Table1[[#This Row],[k_miasto]]</f>
        <v>79716</v>
      </c>
      <c r="I2820">
        <f>Table1[[#This Row],[m_wies]]+Table1[[#This Row],[k_wies]]</f>
        <v>36058</v>
      </c>
      <c r="J2820" s="1">
        <f>Table1[[#This Row],[m_miasto]]*Table1[[#This Row],[wiek]]</f>
        <v>2029664</v>
      </c>
      <c r="K2820" s="1">
        <f>Table1[[#This Row],[m_miasto]]+Table1[[#This Row],[m_wies]]-Table1[[#This Row],[k_miasto]]-Table1[[#This Row],[k_wies]]</f>
        <v>-51078</v>
      </c>
      <c r="L2820" s="1" cm="1">
        <f t="array" ref="L2820">_xlfn.IFS(A2819&lt;&gt;Table1[[#This Row],[rok]],0,AND(L2819=0, Table1[[#This Row],[Column1]]&lt;0),Table1[[#This Row],[wiek]]*Table1[[#This Row],[rok]],L2819&lt;&gt;0,L2819,L2819=0,L2819)</f>
        <v>116280</v>
      </c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x14ac:dyDescent="0.3">
      <c r="A2821">
        <v>2040</v>
      </c>
      <c r="B2821">
        <v>92</v>
      </c>
      <c r="C2821">
        <v>17798</v>
      </c>
      <c r="D2821">
        <v>48166</v>
      </c>
      <c r="E2821">
        <v>7837</v>
      </c>
      <c r="F2821">
        <v>21730</v>
      </c>
      <c r="G2821">
        <f>Table1[[#This Row],[m_miasto]]+Table1[[#This Row],[k_miasto]]+Table1[[#This Row],[m_wies]]+Table1[[#This Row],[k_wies]]</f>
        <v>95531</v>
      </c>
      <c r="H2821">
        <f>Table1[[#This Row],[m_miasto]]+Table1[[#This Row],[k_miasto]]</f>
        <v>65964</v>
      </c>
      <c r="I2821">
        <f>Table1[[#This Row],[m_wies]]+Table1[[#This Row],[k_wies]]</f>
        <v>29567</v>
      </c>
      <c r="J2821" s="1">
        <f>Table1[[#This Row],[m_miasto]]*Table1[[#This Row],[wiek]]</f>
        <v>1637416</v>
      </c>
      <c r="K2821" s="1">
        <f>Table1[[#This Row],[m_miasto]]+Table1[[#This Row],[m_wies]]-Table1[[#This Row],[k_miasto]]-Table1[[#This Row],[k_wies]]</f>
        <v>-44261</v>
      </c>
      <c r="L2821" s="1" cm="1">
        <f t="array" ref="L2821">_xlfn.IFS(A2820&lt;&gt;Table1[[#This Row],[rok]],0,AND(L2820=0, Table1[[#This Row],[Column1]]&lt;0),Table1[[#This Row],[wiek]]*Table1[[#This Row],[rok]],L2820&lt;&gt;0,L2820,L2820=0,L2820)</f>
        <v>116280</v>
      </c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x14ac:dyDescent="0.3">
      <c r="A2822">
        <v>2040</v>
      </c>
      <c r="B2822">
        <v>93</v>
      </c>
      <c r="C2822">
        <v>13427</v>
      </c>
      <c r="D2822">
        <v>38578</v>
      </c>
      <c r="E2822">
        <v>5642</v>
      </c>
      <c r="F2822">
        <v>17123</v>
      </c>
      <c r="G2822">
        <f>Table1[[#This Row],[m_miasto]]+Table1[[#This Row],[k_miasto]]+Table1[[#This Row],[m_wies]]+Table1[[#This Row],[k_wies]]</f>
        <v>74770</v>
      </c>
      <c r="H2822">
        <f>Table1[[#This Row],[m_miasto]]+Table1[[#This Row],[k_miasto]]</f>
        <v>52005</v>
      </c>
      <c r="I2822">
        <f>Table1[[#This Row],[m_wies]]+Table1[[#This Row],[k_wies]]</f>
        <v>22765</v>
      </c>
      <c r="J2822" s="1">
        <f>Table1[[#This Row],[m_miasto]]*Table1[[#This Row],[wiek]]</f>
        <v>1248711</v>
      </c>
      <c r="K2822" s="1">
        <f>Table1[[#This Row],[m_miasto]]+Table1[[#This Row],[m_wies]]-Table1[[#This Row],[k_miasto]]-Table1[[#This Row],[k_wies]]</f>
        <v>-36632</v>
      </c>
      <c r="L2822" s="1" cm="1">
        <f t="array" ref="L2822">_xlfn.IFS(A2821&lt;&gt;Table1[[#This Row],[rok]],0,AND(L2821=0, Table1[[#This Row],[Column1]]&lt;0),Table1[[#This Row],[wiek]]*Table1[[#This Row],[rok]],L2821&lt;&gt;0,L2821,L2821=0,L2821)</f>
        <v>116280</v>
      </c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x14ac:dyDescent="0.3">
      <c r="A2823">
        <v>2040</v>
      </c>
      <c r="B2823">
        <v>94</v>
      </c>
      <c r="C2823">
        <v>9646</v>
      </c>
      <c r="D2823">
        <v>29516</v>
      </c>
      <c r="E2823">
        <v>3882</v>
      </c>
      <c r="F2823">
        <v>13019</v>
      </c>
      <c r="G2823">
        <f>Table1[[#This Row],[m_miasto]]+Table1[[#This Row],[k_miasto]]+Table1[[#This Row],[m_wies]]+Table1[[#This Row],[k_wies]]</f>
        <v>56063</v>
      </c>
      <c r="H2823">
        <f>Table1[[#This Row],[m_miasto]]+Table1[[#This Row],[k_miasto]]</f>
        <v>39162</v>
      </c>
      <c r="I2823">
        <f>Table1[[#This Row],[m_wies]]+Table1[[#This Row],[k_wies]]</f>
        <v>16901</v>
      </c>
      <c r="J2823" s="1">
        <f>Table1[[#This Row],[m_miasto]]*Table1[[#This Row],[wiek]]</f>
        <v>906724</v>
      </c>
      <c r="K2823" s="1">
        <f>Table1[[#This Row],[m_miasto]]+Table1[[#This Row],[m_wies]]-Table1[[#This Row],[k_miasto]]-Table1[[#This Row],[k_wies]]</f>
        <v>-29007</v>
      </c>
      <c r="L2823" s="1" cm="1">
        <f t="array" ref="L2823">_xlfn.IFS(A2822&lt;&gt;Table1[[#This Row],[rok]],0,AND(L2822=0, Table1[[#This Row],[Column1]]&lt;0),Table1[[#This Row],[wiek]]*Table1[[#This Row],[rok]],L2822&lt;&gt;0,L2822,L2822=0,L2822)</f>
        <v>116280</v>
      </c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x14ac:dyDescent="0.3">
      <c r="A2824">
        <v>2040</v>
      </c>
      <c r="B2824">
        <v>95</v>
      </c>
      <c r="C2824">
        <v>5294</v>
      </c>
      <c r="D2824">
        <v>17258</v>
      </c>
      <c r="E2824">
        <v>2159</v>
      </c>
      <c r="F2824">
        <v>8021</v>
      </c>
      <c r="G2824">
        <f>Table1[[#This Row],[m_miasto]]+Table1[[#This Row],[k_miasto]]+Table1[[#This Row],[m_wies]]+Table1[[#This Row],[k_wies]]</f>
        <v>32732</v>
      </c>
      <c r="H2824">
        <f>Table1[[#This Row],[m_miasto]]+Table1[[#This Row],[k_miasto]]</f>
        <v>22552</v>
      </c>
      <c r="I2824">
        <f>Table1[[#This Row],[m_wies]]+Table1[[#This Row],[k_wies]]</f>
        <v>10180</v>
      </c>
      <c r="J2824" s="1">
        <f>Table1[[#This Row],[m_miasto]]*Table1[[#This Row],[wiek]]</f>
        <v>502930</v>
      </c>
      <c r="K2824" s="1">
        <f>Table1[[#This Row],[m_miasto]]+Table1[[#This Row],[m_wies]]-Table1[[#This Row],[k_miasto]]-Table1[[#This Row],[k_wies]]</f>
        <v>-17826</v>
      </c>
      <c r="L2824" s="1" cm="1">
        <f t="array" ref="L2824">_xlfn.IFS(A2823&lt;&gt;Table1[[#This Row],[rok]],0,AND(L2823=0, Table1[[#This Row],[Column1]]&lt;0),Table1[[#This Row],[wiek]]*Table1[[#This Row],[rok]],L2823&lt;&gt;0,L2823,L2823=0,L2823)</f>
        <v>116280</v>
      </c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x14ac:dyDescent="0.3">
      <c r="A2825">
        <v>2040</v>
      </c>
      <c r="B2825">
        <v>96</v>
      </c>
      <c r="C2825">
        <v>3933</v>
      </c>
      <c r="D2825">
        <v>13776</v>
      </c>
      <c r="E2825">
        <v>1574</v>
      </c>
      <c r="F2825">
        <v>6396</v>
      </c>
      <c r="G2825">
        <f>Table1[[#This Row],[m_miasto]]+Table1[[#This Row],[k_miasto]]+Table1[[#This Row],[m_wies]]+Table1[[#This Row],[k_wies]]</f>
        <v>25679</v>
      </c>
      <c r="H2825">
        <f>Table1[[#This Row],[m_miasto]]+Table1[[#This Row],[k_miasto]]</f>
        <v>17709</v>
      </c>
      <c r="I2825">
        <f>Table1[[#This Row],[m_wies]]+Table1[[#This Row],[k_wies]]</f>
        <v>7970</v>
      </c>
      <c r="J2825" s="1">
        <f>Table1[[#This Row],[m_miasto]]*Table1[[#This Row],[wiek]]</f>
        <v>377568</v>
      </c>
      <c r="K2825" s="1">
        <f>Table1[[#This Row],[m_miasto]]+Table1[[#This Row],[m_wies]]-Table1[[#This Row],[k_miasto]]-Table1[[#This Row],[k_wies]]</f>
        <v>-14665</v>
      </c>
      <c r="L2825" s="1" cm="1">
        <f t="array" ref="L2825">_xlfn.IFS(A2824&lt;&gt;Table1[[#This Row],[rok]],0,AND(L2824=0, Table1[[#This Row],[Column1]]&lt;0),Table1[[#This Row],[wiek]]*Table1[[#This Row],[rok]],L2824&lt;&gt;0,L2824,L2824=0,L2824)</f>
        <v>116280</v>
      </c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x14ac:dyDescent="0.3">
      <c r="A2826">
        <v>2040</v>
      </c>
      <c r="B2826">
        <v>97</v>
      </c>
      <c r="C2826">
        <v>2814</v>
      </c>
      <c r="D2826">
        <v>10451</v>
      </c>
      <c r="E2826">
        <v>1093</v>
      </c>
      <c r="F2826">
        <v>4863</v>
      </c>
      <c r="G2826">
        <f>Table1[[#This Row],[m_miasto]]+Table1[[#This Row],[k_miasto]]+Table1[[#This Row],[m_wies]]+Table1[[#This Row],[k_wies]]</f>
        <v>19221</v>
      </c>
      <c r="H2826">
        <f>Table1[[#This Row],[m_miasto]]+Table1[[#This Row],[k_miasto]]</f>
        <v>13265</v>
      </c>
      <c r="I2826">
        <f>Table1[[#This Row],[m_wies]]+Table1[[#This Row],[k_wies]]</f>
        <v>5956</v>
      </c>
      <c r="J2826" s="1">
        <f>Table1[[#This Row],[m_miasto]]*Table1[[#This Row],[wiek]]</f>
        <v>272958</v>
      </c>
      <c r="K2826" s="1">
        <f>Table1[[#This Row],[m_miasto]]+Table1[[#This Row],[m_wies]]-Table1[[#This Row],[k_miasto]]-Table1[[#This Row],[k_wies]]</f>
        <v>-11407</v>
      </c>
      <c r="L2826" s="1" cm="1">
        <f t="array" ref="L2826">_xlfn.IFS(A2825&lt;&gt;Table1[[#This Row],[rok]],0,AND(L2825=0, Table1[[#This Row],[Column1]]&lt;0),Table1[[#This Row],[wiek]]*Table1[[#This Row],[rok]],L2825&lt;&gt;0,L2825,L2825=0,L2825)</f>
        <v>116280</v>
      </c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x14ac:dyDescent="0.3">
      <c r="A2827">
        <v>2040</v>
      </c>
      <c r="B2827">
        <v>98</v>
      </c>
      <c r="C2827">
        <v>1953</v>
      </c>
      <c r="D2827">
        <v>7857</v>
      </c>
      <c r="E2827">
        <v>747</v>
      </c>
      <c r="F2827">
        <v>3632</v>
      </c>
      <c r="G2827">
        <f>Table1[[#This Row],[m_miasto]]+Table1[[#This Row],[k_miasto]]+Table1[[#This Row],[m_wies]]+Table1[[#This Row],[k_wies]]</f>
        <v>14189</v>
      </c>
      <c r="H2827">
        <f>Table1[[#This Row],[m_miasto]]+Table1[[#This Row],[k_miasto]]</f>
        <v>9810</v>
      </c>
      <c r="I2827">
        <f>Table1[[#This Row],[m_wies]]+Table1[[#This Row],[k_wies]]</f>
        <v>4379</v>
      </c>
      <c r="J2827" s="1">
        <f>Table1[[#This Row],[m_miasto]]*Table1[[#This Row],[wiek]]</f>
        <v>191394</v>
      </c>
      <c r="K2827" s="1">
        <f>Table1[[#This Row],[m_miasto]]+Table1[[#This Row],[m_wies]]-Table1[[#This Row],[k_miasto]]-Table1[[#This Row],[k_wies]]</f>
        <v>-8789</v>
      </c>
      <c r="L2827" s="1" cm="1">
        <f t="array" ref="L2827">_xlfn.IFS(A2826&lt;&gt;Table1[[#This Row],[rok]],0,AND(L2826=0, Table1[[#This Row],[Column1]]&lt;0),Table1[[#This Row],[wiek]]*Table1[[#This Row],[rok]],L2826&lt;&gt;0,L2826,L2826=0,L2826)</f>
        <v>116280</v>
      </c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x14ac:dyDescent="0.3">
      <c r="A2828">
        <v>2040</v>
      </c>
      <c r="B2828">
        <v>99</v>
      </c>
      <c r="C2828">
        <v>1415</v>
      </c>
      <c r="D2828">
        <v>6216</v>
      </c>
      <c r="E2828">
        <v>558</v>
      </c>
      <c r="F2828">
        <v>2884</v>
      </c>
      <c r="G2828">
        <f>Table1[[#This Row],[m_miasto]]+Table1[[#This Row],[k_miasto]]+Table1[[#This Row],[m_wies]]+Table1[[#This Row],[k_wies]]</f>
        <v>11073</v>
      </c>
      <c r="H2828">
        <f>Table1[[#This Row],[m_miasto]]+Table1[[#This Row],[k_miasto]]</f>
        <v>7631</v>
      </c>
      <c r="I2828">
        <f>Table1[[#This Row],[m_wies]]+Table1[[#This Row],[k_wies]]</f>
        <v>3442</v>
      </c>
      <c r="J2828" s="1">
        <f>Table1[[#This Row],[m_miasto]]*Table1[[#This Row],[wiek]]</f>
        <v>140085</v>
      </c>
      <c r="K2828" s="1">
        <f>Table1[[#This Row],[m_miasto]]+Table1[[#This Row],[m_wies]]-Table1[[#This Row],[k_miasto]]-Table1[[#This Row],[k_wies]]</f>
        <v>-7127</v>
      </c>
      <c r="L2828" s="1" cm="1">
        <f t="array" ref="L2828">_xlfn.IFS(A2827&lt;&gt;Table1[[#This Row],[rok]],0,AND(L2827=0, Table1[[#This Row],[Column1]]&lt;0),Table1[[#This Row],[wiek]]*Table1[[#This Row],[rok]],L2827&lt;&gt;0,L2827,L2827=0,L2827)</f>
        <v>116280</v>
      </c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x14ac:dyDescent="0.3">
      <c r="A2829">
        <v>2040</v>
      </c>
      <c r="B2829">
        <v>100</v>
      </c>
      <c r="C2829">
        <v>2737</v>
      </c>
      <c r="D2829">
        <v>15200</v>
      </c>
      <c r="E2829">
        <v>1046</v>
      </c>
      <c r="F2829">
        <v>7259</v>
      </c>
      <c r="G2829">
        <f>Table1[[#This Row],[m_miasto]]+Table1[[#This Row],[k_miasto]]+Table1[[#This Row],[m_wies]]+Table1[[#This Row],[k_wies]]</f>
        <v>26242</v>
      </c>
      <c r="H2829">
        <f>Table1[[#This Row],[m_miasto]]+Table1[[#This Row],[k_miasto]]</f>
        <v>17937</v>
      </c>
      <c r="I2829">
        <f>Table1[[#This Row],[m_wies]]+Table1[[#This Row],[k_wies]]</f>
        <v>8305</v>
      </c>
      <c r="J2829" s="1">
        <f>Table1[[#This Row],[m_miasto]]*Table1[[#This Row],[wiek]]</f>
        <v>273700</v>
      </c>
      <c r="K2829" s="1">
        <f>Table1[[#This Row],[m_miasto]]+Table1[[#This Row],[m_wies]]-Table1[[#This Row],[k_miasto]]-Table1[[#This Row],[k_wies]]</f>
        <v>-18676</v>
      </c>
      <c r="L2829" s="1" cm="1">
        <f t="array" ref="L2829">_xlfn.IFS(A2828&lt;&gt;Table1[[#This Row],[rok]],0,AND(L2828=0, Table1[[#This Row],[Column1]]&lt;0),Table1[[#This Row],[wiek]]*Table1[[#This Row],[rok]],L2828&lt;&gt;0,L2828,L2828=0,L2828)</f>
        <v>116280</v>
      </c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x14ac:dyDescent="0.3">
      <c r="A2830">
        <v>2041</v>
      </c>
      <c r="B2830">
        <v>0</v>
      </c>
      <c r="C2830">
        <v>77505</v>
      </c>
      <c r="D2830">
        <v>73075</v>
      </c>
      <c r="E2830">
        <v>64051</v>
      </c>
      <c r="F2830">
        <v>60345</v>
      </c>
      <c r="G2830">
        <f>Table1[[#This Row],[m_miasto]]+Table1[[#This Row],[k_miasto]]+Table1[[#This Row],[m_wies]]+Table1[[#This Row],[k_wies]]</f>
        <v>274976</v>
      </c>
      <c r="H2830">
        <f>Table1[[#This Row],[m_miasto]]+Table1[[#This Row],[k_miasto]]</f>
        <v>150580</v>
      </c>
      <c r="I2830">
        <f>Table1[[#This Row],[m_wies]]+Table1[[#This Row],[k_wies]]</f>
        <v>124396</v>
      </c>
      <c r="J2830" s="1">
        <f>Table1[[#This Row],[m_miasto]]*Table1[[#This Row],[wiek]]</f>
        <v>0</v>
      </c>
      <c r="K2830" s="1">
        <f>Table1[[#This Row],[m_miasto]]+Table1[[#This Row],[m_wies]]-Table1[[#This Row],[k_miasto]]-Table1[[#This Row],[k_wies]]</f>
        <v>8136</v>
      </c>
      <c r="L2830" s="1" cm="1">
        <f t="array" ref="L2830">_xlfn.IFS(A2829&lt;&gt;Table1[[#This Row],[rok]],0,AND(L2829=0, Table1[[#This Row],[Column1]]&lt;0),Table1[[#This Row],[wiek]]*Table1[[#This Row],[rok]],L2829&lt;&gt;0,L2829,L2829=0,L2829)</f>
        <v>0</v>
      </c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x14ac:dyDescent="0.3">
      <c r="A2831">
        <v>2041</v>
      </c>
      <c r="B2831">
        <v>1</v>
      </c>
      <c r="C2831">
        <v>77977</v>
      </c>
      <c r="D2831">
        <v>73575</v>
      </c>
      <c r="E2831">
        <v>64552</v>
      </c>
      <c r="F2831">
        <v>60800</v>
      </c>
      <c r="G2831">
        <f>Table1[[#This Row],[m_miasto]]+Table1[[#This Row],[k_miasto]]+Table1[[#This Row],[m_wies]]+Table1[[#This Row],[k_wies]]</f>
        <v>276904</v>
      </c>
      <c r="H2831">
        <f>Table1[[#This Row],[m_miasto]]+Table1[[#This Row],[k_miasto]]</f>
        <v>151552</v>
      </c>
      <c r="I2831">
        <f>Table1[[#This Row],[m_wies]]+Table1[[#This Row],[k_wies]]</f>
        <v>125352</v>
      </c>
      <c r="J2831" s="1">
        <f>Table1[[#This Row],[m_miasto]]*Table1[[#This Row],[wiek]]</f>
        <v>77977</v>
      </c>
      <c r="K2831" s="1">
        <f>Table1[[#This Row],[m_miasto]]+Table1[[#This Row],[m_wies]]-Table1[[#This Row],[k_miasto]]-Table1[[#This Row],[k_wies]]</f>
        <v>8154</v>
      </c>
      <c r="L2831" s="1" cm="1">
        <f t="array" ref="L2831">_xlfn.IFS(A2830&lt;&gt;Table1[[#This Row],[rok]],0,AND(L2830=0, Table1[[#This Row],[Column1]]&lt;0),Table1[[#This Row],[wiek]]*Table1[[#This Row],[rok]],L2830&lt;&gt;0,L2830,L2830=0,L2830)</f>
        <v>0</v>
      </c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x14ac:dyDescent="0.3">
      <c r="A2832">
        <v>2041</v>
      </c>
      <c r="B2832">
        <v>2</v>
      </c>
      <c r="C2832">
        <v>78140</v>
      </c>
      <c r="D2832">
        <v>73773</v>
      </c>
      <c r="E2832">
        <v>65037</v>
      </c>
      <c r="F2832">
        <v>61236</v>
      </c>
      <c r="G2832">
        <f>Table1[[#This Row],[m_miasto]]+Table1[[#This Row],[k_miasto]]+Table1[[#This Row],[m_wies]]+Table1[[#This Row],[k_wies]]</f>
        <v>278186</v>
      </c>
      <c r="H2832">
        <f>Table1[[#This Row],[m_miasto]]+Table1[[#This Row],[k_miasto]]</f>
        <v>151913</v>
      </c>
      <c r="I2832">
        <f>Table1[[#This Row],[m_wies]]+Table1[[#This Row],[k_wies]]</f>
        <v>126273</v>
      </c>
      <c r="J2832" s="1">
        <f>Table1[[#This Row],[m_miasto]]*Table1[[#This Row],[wiek]]</f>
        <v>156280</v>
      </c>
      <c r="K2832" s="1">
        <f>Table1[[#This Row],[m_miasto]]+Table1[[#This Row],[m_wies]]-Table1[[#This Row],[k_miasto]]-Table1[[#This Row],[k_wies]]</f>
        <v>8168</v>
      </c>
      <c r="L2832" s="1" cm="1">
        <f t="array" ref="L2832">_xlfn.IFS(A2831&lt;&gt;Table1[[#This Row],[rok]],0,AND(L2831=0, Table1[[#This Row],[Column1]]&lt;0),Table1[[#This Row],[wiek]]*Table1[[#This Row],[rok]],L2831&lt;&gt;0,L2831,L2831=0,L2831)</f>
        <v>0</v>
      </c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x14ac:dyDescent="0.3">
      <c r="A2833">
        <v>2041</v>
      </c>
      <c r="B2833">
        <v>3</v>
      </c>
      <c r="C2833">
        <v>78084</v>
      </c>
      <c r="D2833">
        <v>73760</v>
      </c>
      <c r="E2833">
        <v>65520</v>
      </c>
      <c r="F2833">
        <v>61661</v>
      </c>
      <c r="G2833">
        <f>Table1[[#This Row],[m_miasto]]+Table1[[#This Row],[k_miasto]]+Table1[[#This Row],[m_wies]]+Table1[[#This Row],[k_wies]]</f>
        <v>279025</v>
      </c>
      <c r="H2833">
        <f>Table1[[#This Row],[m_miasto]]+Table1[[#This Row],[k_miasto]]</f>
        <v>151844</v>
      </c>
      <c r="I2833">
        <f>Table1[[#This Row],[m_wies]]+Table1[[#This Row],[k_wies]]</f>
        <v>127181</v>
      </c>
      <c r="J2833" s="1">
        <f>Table1[[#This Row],[m_miasto]]*Table1[[#This Row],[wiek]]</f>
        <v>234252</v>
      </c>
      <c r="K2833" s="1">
        <f>Table1[[#This Row],[m_miasto]]+Table1[[#This Row],[m_wies]]-Table1[[#This Row],[k_miasto]]-Table1[[#This Row],[k_wies]]</f>
        <v>8183</v>
      </c>
      <c r="L2833" s="1" cm="1">
        <f t="array" ref="L2833">_xlfn.IFS(A2832&lt;&gt;Table1[[#This Row],[rok]],0,AND(L2832=0, Table1[[#This Row],[Column1]]&lt;0),Table1[[#This Row],[wiek]]*Table1[[#This Row],[rok]],L2832&lt;&gt;0,L2832,L2832=0,L2832)</f>
        <v>0</v>
      </c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x14ac:dyDescent="0.3">
      <c r="A2834">
        <v>2041</v>
      </c>
      <c r="B2834">
        <v>4</v>
      </c>
      <c r="C2834">
        <v>77905</v>
      </c>
      <c r="D2834">
        <v>73618</v>
      </c>
      <c r="E2834">
        <v>66012</v>
      </c>
      <c r="F2834">
        <v>62096</v>
      </c>
      <c r="G2834">
        <f>Table1[[#This Row],[m_miasto]]+Table1[[#This Row],[k_miasto]]+Table1[[#This Row],[m_wies]]+Table1[[#This Row],[k_wies]]</f>
        <v>279631</v>
      </c>
      <c r="H2834">
        <f>Table1[[#This Row],[m_miasto]]+Table1[[#This Row],[k_miasto]]</f>
        <v>151523</v>
      </c>
      <c r="I2834">
        <f>Table1[[#This Row],[m_wies]]+Table1[[#This Row],[k_wies]]</f>
        <v>128108</v>
      </c>
      <c r="J2834" s="1">
        <f>Table1[[#This Row],[m_miasto]]*Table1[[#This Row],[wiek]]</f>
        <v>311620</v>
      </c>
      <c r="K2834" s="1">
        <f>Table1[[#This Row],[m_miasto]]+Table1[[#This Row],[m_wies]]-Table1[[#This Row],[k_miasto]]-Table1[[#This Row],[k_wies]]</f>
        <v>8203</v>
      </c>
      <c r="L2834" s="1" cm="1">
        <f t="array" ref="L2834">_xlfn.IFS(A2833&lt;&gt;Table1[[#This Row],[rok]],0,AND(L2833=0, Table1[[#This Row],[Column1]]&lt;0),Table1[[#This Row],[wiek]]*Table1[[#This Row],[rok]],L2833&lt;&gt;0,L2833,L2833=0,L2833)</f>
        <v>0</v>
      </c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x14ac:dyDescent="0.3">
      <c r="A2835">
        <v>2041</v>
      </c>
      <c r="B2835">
        <v>5</v>
      </c>
      <c r="C2835">
        <v>77682</v>
      </c>
      <c r="D2835">
        <v>73434</v>
      </c>
      <c r="E2835">
        <v>66533</v>
      </c>
      <c r="F2835">
        <v>62559</v>
      </c>
      <c r="G2835">
        <f>Table1[[#This Row],[m_miasto]]+Table1[[#This Row],[k_miasto]]+Table1[[#This Row],[m_wies]]+Table1[[#This Row],[k_wies]]</f>
        <v>280208</v>
      </c>
      <c r="H2835">
        <f>Table1[[#This Row],[m_miasto]]+Table1[[#This Row],[k_miasto]]</f>
        <v>151116</v>
      </c>
      <c r="I2835">
        <f>Table1[[#This Row],[m_wies]]+Table1[[#This Row],[k_wies]]</f>
        <v>129092</v>
      </c>
      <c r="J2835" s="1">
        <f>Table1[[#This Row],[m_miasto]]*Table1[[#This Row],[wiek]]</f>
        <v>388410</v>
      </c>
      <c r="K2835" s="1">
        <f>Table1[[#This Row],[m_miasto]]+Table1[[#This Row],[m_wies]]-Table1[[#This Row],[k_miasto]]-Table1[[#This Row],[k_wies]]</f>
        <v>8222</v>
      </c>
      <c r="L2835" s="1" cm="1">
        <f t="array" ref="L2835">_xlfn.IFS(A2834&lt;&gt;Table1[[#This Row],[rok]],0,AND(L2834=0, Table1[[#This Row],[Column1]]&lt;0),Table1[[#This Row],[wiek]]*Table1[[#This Row],[rok]],L2834&lt;&gt;0,L2834,L2834=0,L2834)</f>
        <v>0</v>
      </c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x14ac:dyDescent="0.3">
      <c r="A2836">
        <v>2041</v>
      </c>
      <c r="B2836">
        <v>6</v>
      </c>
      <c r="C2836">
        <v>77492</v>
      </c>
      <c r="D2836">
        <v>73272</v>
      </c>
      <c r="E2836">
        <v>67090</v>
      </c>
      <c r="F2836">
        <v>63063</v>
      </c>
      <c r="G2836">
        <f>Table1[[#This Row],[m_miasto]]+Table1[[#This Row],[k_miasto]]+Table1[[#This Row],[m_wies]]+Table1[[#This Row],[k_wies]]</f>
        <v>280917</v>
      </c>
      <c r="H2836">
        <f>Table1[[#This Row],[m_miasto]]+Table1[[#This Row],[k_miasto]]</f>
        <v>150764</v>
      </c>
      <c r="I2836">
        <f>Table1[[#This Row],[m_wies]]+Table1[[#This Row],[k_wies]]</f>
        <v>130153</v>
      </c>
      <c r="J2836" s="1">
        <f>Table1[[#This Row],[m_miasto]]*Table1[[#This Row],[wiek]]</f>
        <v>464952</v>
      </c>
      <c r="K2836" s="1">
        <f>Table1[[#This Row],[m_miasto]]+Table1[[#This Row],[m_wies]]-Table1[[#This Row],[k_miasto]]-Table1[[#This Row],[k_wies]]</f>
        <v>8247</v>
      </c>
      <c r="L2836" s="1" cm="1">
        <f t="array" ref="L2836">_xlfn.IFS(A2835&lt;&gt;Table1[[#This Row],[rok]],0,AND(L2835=0, Table1[[#This Row],[Column1]]&lt;0),Table1[[#This Row],[wiek]]*Table1[[#This Row],[rok]],L2835&lt;&gt;0,L2835,L2835=0,L2835)</f>
        <v>0</v>
      </c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x14ac:dyDescent="0.3">
      <c r="A2837">
        <v>2041</v>
      </c>
      <c r="B2837">
        <v>7</v>
      </c>
      <c r="C2837">
        <v>77369</v>
      </c>
      <c r="D2837">
        <v>73173</v>
      </c>
      <c r="E2837">
        <v>67691</v>
      </c>
      <c r="F2837">
        <v>63608</v>
      </c>
      <c r="G2837">
        <f>Table1[[#This Row],[m_miasto]]+Table1[[#This Row],[k_miasto]]+Table1[[#This Row],[m_wies]]+Table1[[#This Row],[k_wies]]</f>
        <v>281841</v>
      </c>
      <c r="H2837">
        <f>Table1[[#This Row],[m_miasto]]+Table1[[#This Row],[k_miasto]]</f>
        <v>150542</v>
      </c>
      <c r="I2837">
        <f>Table1[[#This Row],[m_wies]]+Table1[[#This Row],[k_wies]]</f>
        <v>131299</v>
      </c>
      <c r="J2837" s="1">
        <f>Table1[[#This Row],[m_miasto]]*Table1[[#This Row],[wiek]]</f>
        <v>541583</v>
      </c>
      <c r="K2837" s="1">
        <f>Table1[[#This Row],[m_miasto]]+Table1[[#This Row],[m_wies]]-Table1[[#This Row],[k_miasto]]-Table1[[#This Row],[k_wies]]</f>
        <v>8279</v>
      </c>
      <c r="L2837" s="1" cm="1">
        <f t="array" ref="L2837">_xlfn.IFS(A2836&lt;&gt;Table1[[#This Row],[rok]],0,AND(L2836=0, Table1[[#This Row],[Column1]]&lt;0),Table1[[#This Row],[wiek]]*Table1[[#This Row],[rok]],L2836&lt;&gt;0,L2836,L2836=0,L2836)</f>
        <v>0</v>
      </c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x14ac:dyDescent="0.3">
      <c r="A2838">
        <v>2041</v>
      </c>
      <c r="B2838">
        <v>8</v>
      </c>
      <c r="C2838">
        <v>77378</v>
      </c>
      <c r="D2838">
        <v>73196</v>
      </c>
      <c r="E2838">
        <v>68350</v>
      </c>
      <c r="F2838">
        <v>64217</v>
      </c>
      <c r="G2838">
        <f>Table1[[#This Row],[m_miasto]]+Table1[[#This Row],[k_miasto]]+Table1[[#This Row],[m_wies]]+Table1[[#This Row],[k_wies]]</f>
        <v>283141</v>
      </c>
      <c r="H2838">
        <f>Table1[[#This Row],[m_miasto]]+Table1[[#This Row],[k_miasto]]</f>
        <v>150574</v>
      </c>
      <c r="I2838">
        <f>Table1[[#This Row],[m_wies]]+Table1[[#This Row],[k_wies]]</f>
        <v>132567</v>
      </c>
      <c r="J2838" s="1">
        <f>Table1[[#This Row],[m_miasto]]*Table1[[#This Row],[wiek]]</f>
        <v>619024</v>
      </c>
      <c r="K2838" s="1">
        <f>Table1[[#This Row],[m_miasto]]+Table1[[#This Row],[m_wies]]-Table1[[#This Row],[k_miasto]]-Table1[[#This Row],[k_wies]]</f>
        <v>8315</v>
      </c>
      <c r="L2838" s="1" cm="1">
        <f t="array" ref="L2838">_xlfn.IFS(A2837&lt;&gt;Table1[[#This Row],[rok]],0,AND(L2837=0, Table1[[#This Row],[Column1]]&lt;0),Table1[[#This Row],[wiek]]*Table1[[#This Row],[rok]],L2837&lt;&gt;0,L2837,L2837=0,L2837)</f>
        <v>0</v>
      </c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x14ac:dyDescent="0.3">
      <c r="A2839">
        <v>2041</v>
      </c>
      <c r="B2839">
        <v>9</v>
      </c>
      <c r="C2839">
        <v>77557</v>
      </c>
      <c r="D2839">
        <v>73375</v>
      </c>
      <c r="E2839">
        <v>69094</v>
      </c>
      <c r="F2839">
        <v>64910</v>
      </c>
      <c r="G2839">
        <f>Table1[[#This Row],[m_miasto]]+Table1[[#This Row],[k_miasto]]+Table1[[#This Row],[m_wies]]+Table1[[#This Row],[k_wies]]</f>
        <v>284936</v>
      </c>
      <c r="H2839">
        <f>Table1[[#This Row],[m_miasto]]+Table1[[#This Row],[k_miasto]]</f>
        <v>150932</v>
      </c>
      <c r="I2839">
        <f>Table1[[#This Row],[m_wies]]+Table1[[#This Row],[k_wies]]</f>
        <v>134004</v>
      </c>
      <c r="J2839" s="1">
        <f>Table1[[#This Row],[m_miasto]]*Table1[[#This Row],[wiek]]</f>
        <v>698013</v>
      </c>
      <c r="K2839" s="1">
        <f>Table1[[#This Row],[m_miasto]]+Table1[[#This Row],[m_wies]]-Table1[[#This Row],[k_miasto]]-Table1[[#This Row],[k_wies]]</f>
        <v>8366</v>
      </c>
      <c r="L2839" s="1" cm="1">
        <f t="array" ref="L2839">_xlfn.IFS(A2838&lt;&gt;Table1[[#This Row],[rok]],0,AND(L2838=0, Table1[[#This Row],[Column1]]&lt;0),Table1[[#This Row],[wiek]]*Table1[[#This Row],[rok]],L2838&lt;&gt;0,L2838,L2838=0,L2838)</f>
        <v>0</v>
      </c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x14ac:dyDescent="0.3">
      <c r="A2840">
        <v>2041</v>
      </c>
      <c r="B2840">
        <v>10</v>
      </c>
      <c r="C2840">
        <v>77940</v>
      </c>
      <c r="D2840">
        <v>73745</v>
      </c>
      <c r="E2840">
        <v>69931</v>
      </c>
      <c r="F2840">
        <v>65703</v>
      </c>
      <c r="G2840">
        <f>Table1[[#This Row],[m_miasto]]+Table1[[#This Row],[k_miasto]]+Table1[[#This Row],[m_wies]]+Table1[[#This Row],[k_wies]]</f>
        <v>287319</v>
      </c>
      <c r="H2840">
        <f>Table1[[#This Row],[m_miasto]]+Table1[[#This Row],[k_miasto]]</f>
        <v>151685</v>
      </c>
      <c r="I2840">
        <f>Table1[[#This Row],[m_wies]]+Table1[[#This Row],[k_wies]]</f>
        <v>135634</v>
      </c>
      <c r="J2840" s="1">
        <f>Table1[[#This Row],[m_miasto]]*Table1[[#This Row],[wiek]]</f>
        <v>779400</v>
      </c>
      <c r="K2840" s="1">
        <f>Table1[[#This Row],[m_miasto]]+Table1[[#This Row],[m_wies]]-Table1[[#This Row],[k_miasto]]-Table1[[#This Row],[k_wies]]</f>
        <v>8423</v>
      </c>
      <c r="L2840" s="1" cm="1">
        <f t="array" ref="L2840">_xlfn.IFS(A2839&lt;&gt;Table1[[#This Row],[rok]],0,AND(L2839=0, Table1[[#This Row],[Column1]]&lt;0),Table1[[#This Row],[wiek]]*Table1[[#This Row],[rok]],L2839&lt;&gt;0,L2839,L2839=0,L2839)</f>
        <v>0</v>
      </c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x14ac:dyDescent="0.3">
      <c r="A2841">
        <v>2041</v>
      </c>
      <c r="B2841">
        <v>11</v>
      </c>
      <c r="C2841">
        <v>78536</v>
      </c>
      <c r="D2841">
        <v>74319</v>
      </c>
      <c r="E2841">
        <v>70869</v>
      </c>
      <c r="F2841">
        <v>66592</v>
      </c>
      <c r="G2841">
        <f>Table1[[#This Row],[m_miasto]]+Table1[[#This Row],[k_miasto]]+Table1[[#This Row],[m_wies]]+Table1[[#This Row],[k_wies]]</f>
        <v>290316</v>
      </c>
      <c r="H2841">
        <f>Table1[[#This Row],[m_miasto]]+Table1[[#This Row],[k_miasto]]</f>
        <v>152855</v>
      </c>
      <c r="I2841">
        <f>Table1[[#This Row],[m_wies]]+Table1[[#This Row],[k_wies]]</f>
        <v>137461</v>
      </c>
      <c r="J2841" s="1">
        <f>Table1[[#This Row],[m_miasto]]*Table1[[#This Row],[wiek]]</f>
        <v>863896</v>
      </c>
      <c r="K2841" s="1">
        <f>Table1[[#This Row],[m_miasto]]+Table1[[#This Row],[m_wies]]-Table1[[#This Row],[k_miasto]]-Table1[[#This Row],[k_wies]]</f>
        <v>8494</v>
      </c>
      <c r="L2841" s="1" cm="1">
        <f t="array" ref="L2841">_xlfn.IFS(A2840&lt;&gt;Table1[[#This Row],[rok]],0,AND(L2840=0, Table1[[#This Row],[Column1]]&lt;0),Table1[[#This Row],[wiek]]*Table1[[#This Row],[rok]],L2840&lt;&gt;0,L2840,L2840=0,L2840)</f>
        <v>0</v>
      </c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x14ac:dyDescent="0.3">
      <c r="A2842">
        <v>2041</v>
      </c>
      <c r="B2842">
        <v>12</v>
      </c>
      <c r="C2842">
        <v>79357</v>
      </c>
      <c r="D2842">
        <v>75101</v>
      </c>
      <c r="E2842">
        <v>71897</v>
      </c>
      <c r="F2842">
        <v>67579</v>
      </c>
      <c r="G2842">
        <f>Table1[[#This Row],[m_miasto]]+Table1[[#This Row],[k_miasto]]+Table1[[#This Row],[m_wies]]+Table1[[#This Row],[k_wies]]</f>
        <v>293934</v>
      </c>
      <c r="H2842">
        <f>Table1[[#This Row],[m_miasto]]+Table1[[#This Row],[k_miasto]]</f>
        <v>154458</v>
      </c>
      <c r="I2842">
        <f>Table1[[#This Row],[m_wies]]+Table1[[#This Row],[k_wies]]</f>
        <v>139476</v>
      </c>
      <c r="J2842" s="1">
        <f>Table1[[#This Row],[m_miasto]]*Table1[[#This Row],[wiek]]</f>
        <v>952284</v>
      </c>
      <c r="K2842" s="1">
        <f>Table1[[#This Row],[m_miasto]]+Table1[[#This Row],[m_wies]]-Table1[[#This Row],[k_miasto]]-Table1[[#This Row],[k_wies]]</f>
        <v>8574</v>
      </c>
      <c r="L2842" s="1" cm="1">
        <f t="array" ref="L2842">_xlfn.IFS(A2841&lt;&gt;Table1[[#This Row],[rok]],0,AND(L2841=0, Table1[[#This Row],[Column1]]&lt;0),Table1[[#This Row],[wiek]]*Table1[[#This Row],[rok]],L2841&lt;&gt;0,L2841,L2841=0,L2841)</f>
        <v>0</v>
      </c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x14ac:dyDescent="0.3">
      <c r="A2843">
        <v>2041</v>
      </c>
      <c r="B2843">
        <v>13</v>
      </c>
      <c r="C2843">
        <v>80399</v>
      </c>
      <c r="D2843">
        <v>76099</v>
      </c>
      <c r="E2843">
        <v>73018</v>
      </c>
      <c r="F2843">
        <v>68654</v>
      </c>
      <c r="G2843">
        <f>Table1[[#This Row],[m_miasto]]+Table1[[#This Row],[k_miasto]]+Table1[[#This Row],[m_wies]]+Table1[[#This Row],[k_wies]]</f>
        <v>298170</v>
      </c>
      <c r="H2843">
        <f>Table1[[#This Row],[m_miasto]]+Table1[[#This Row],[k_miasto]]</f>
        <v>156498</v>
      </c>
      <c r="I2843">
        <f>Table1[[#This Row],[m_wies]]+Table1[[#This Row],[k_wies]]</f>
        <v>141672</v>
      </c>
      <c r="J2843" s="1">
        <f>Table1[[#This Row],[m_miasto]]*Table1[[#This Row],[wiek]]</f>
        <v>1045187</v>
      </c>
      <c r="K2843" s="1">
        <f>Table1[[#This Row],[m_miasto]]+Table1[[#This Row],[m_wies]]-Table1[[#This Row],[k_miasto]]-Table1[[#This Row],[k_wies]]</f>
        <v>8664</v>
      </c>
      <c r="L2843" s="1" cm="1">
        <f t="array" ref="L2843">_xlfn.IFS(A2842&lt;&gt;Table1[[#This Row],[rok]],0,AND(L2842=0, Table1[[#This Row],[Column1]]&lt;0),Table1[[#This Row],[wiek]]*Table1[[#This Row],[rok]],L2842&lt;&gt;0,L2842,L2842=0,L2842)</f>
        <v>0</v>
      </c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x14ac:dyDescent="0.3">
      <c r="A2844">
        <v>2041</v>
      </c>
      <c r="B2844">
        <v>14</v>
      </c>
      <c r="C2844">
        <v>81659</v>
      </c>
      <c r="D2844">
        <v>77315</v>
      </c>
      <c r="E2844">
        <v>74227</v>
      </c>
      <c r="F2844">
        <v>69811</v>
      </c>
      <c r="G2844">
        <f>Table1[[#This Row],[m_miasto]]+Table1[[#This Row],[k_miasto]]+Table1[[#This Row],[m_wies]]+Table1[[#This Row],[k_wies]]</f>
        <v>303012</v>
      </c>
      <c r="H2844">
        <f>Table1[[#This Row],[m_miasto]]+Table1[[#This Row],[k_miasto]]</f>
        <v>158974</v>
      </c>
      <c r="I2844">
        <f>Table1[[#This Row],[m_wies]]+Table1[[#This Row],[k_wies]]</f>
        <v>144038</v>
      </c>
      <c r="J2844" s="1">
        <f>Table1[[#This Row],[m_miasto]]*Table1[[#This Row],[wiek]]</f>
        <v>1143226</v>
      </c>
      <c r="K2844" s="1">
        <f>Table1[[#This Row],[m_miasto]]+Table1[[#This Row],[m_wies]]-Table1[[#This Row],[k_miasto]]-Table1[[#This Row],[k_wies]]</f>
        <v>8760</v>
      </c>
      <c r="L2844" s="1" cm="1">
        <f t="array" ref="L2844">_xlfn.IFS(A2843&lt;&gt;Table1[[#This Row],[rok]],0,AND(L2843=0, Table1[[#This Row],[Column1]]&lt;0),Table1[[#This Row],[wiek]]*Table1[[#This Row],[rok]],L2843&lt;&gt;0,L2843,L2843=0,L2843)</f>
        <v>0</v>
      </c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x14ac:dyDescent="0.3">
      <c r="A2845">
        <v>2041</v>
      </c>
      <c r="B2845">
        <v>15</v>
      </c>
      <c r="C2845">
        <v>83109</v>
      </c>
      <c r="D2845">
        <v>78725</v>
      </c>
      <c r="E2845">
        <v>75509</v>
      </c>
      <c r="F2845">
        <v>71027</v>
      </c>
      <c r="G2845">
        <f>Table1[[#This Row],[m_miasto]]+Table1[[#This Row],[k_miasto]]+Table1[[#This Row],[m_wies]]+Table1[[#This Row],[k_wies]]</f>
        <v>308370</v>
      </c>
      <c r="H2845">
        <f>Table1[[#This Row],[m_miasto]]+Table1[[#This Row],[k_miasto]]</f>
        <v>161834</v>
      </c>
      <c r="I2845">
        <f>Table1[[#This Row],[m_wies]]+Table1[[#This Row],[k_wies]]</f>
        <v>146536</v>
      </c>
      <c r="J2845" s="1">
        <f>Table1[[#This Row],[m_miasto]]*Table1[[#This Row],[wiek]]</f>
        <v>1246635</v>
      </c>
      <c r="K2845" s="1">
        <f>Table1[[#This Row],[m_miasto]]+Table1[[#This Row],[m_wies]]-Table1[[#This Row],[k_miasto]]-Table1[[#This Row],[k_wies]]</f>
        <v>8866</v>
      </c>
      <c r="L2845" s="1" cm="1">
        <f t="array" ref="L2845">_xlfn.IFS(A2844&lt;&gt;Table1[[#This Row],[rok]],0,AND(L2844=0, Table1[[#This Row],[Column1]]&lt;0),Table1[[#This Row],[wiek]]*Table1[[#This Row],[rok]],L2844&lt;&gt;0,L2844,L2844=0,L2844)</f>
        <v>0</v>
      </c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x14ac:dyDescent="0.3">
      <c r="A2846">
        <v>2041</v>
      </c>
      <c r="B2846">
        <v>16</v>
      </c>
      <c r="C2846">
        <v>84719</v>
      </c>
      <c r="D2846">
        <v>80309</v>
      </c>
      <c r="E2846">
        <v>76837</v>
      </c>
      <c r="F2846">
        <v>72276</v>
      </c>
      <c r="G2846">
        <f>Table1[[#This Row],[m_miasto]]+Table1[[#This Row],[k_miasto]]+Table1[[#This Row],[m_wies]]+Table1[[#This Row],[k_wies]]</f>
        <v>314141</v>
      </c>
      <c r="H2846">
        <f>Table1[[#This Row],[m_miasto]]+Table1[[#This Row],[k_miasto]]</f>
        <v>165028</v>
      </c>
      <c r="I2846">
        <f>Table1[[#This Row],[m_wies]]+Table1[[#This Row],[k_wies]]</f>
        <v>149113</v>
      </c>
      <c r="J2846" s="1">
        <f>Table1[[#This Row],[m_miasto]]*Table1[[#This Row],[wiek]]</f>
        <v>1355504</v>
      </c>
      <c r="K2846" s="1">
        <f>Table1[[#This Row],[m_miasto]]+Table1[[#This Row],[m_wies]]-Table1[[#This Row],[k_miasto]]-Table1[[#This Row],[k_wies]]</f>
        <v>8971</v>
      </c>
      <c r="L2846" s="1" cm="1">
        <f t="array" ref="L2846">_xlfn.IFS(A2845&lt;&gt;Table1[[#This Row],[rok]],0,AND(L2845=0, Table1[[#This Row],[Column1]]&lt;0),Table1[[#This Row],[wiek]]*Table1[[#This Row],[rok]],L2845&lt;&gt;0,L2845,L2845=0,L2845)</f>
        <v>0</v>
      </c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x14ac:dyDescent="0.3">
      <c r="A2847">
        <v>2041</v>
      </c>
      <c r="B2847">
        <v>17</v>
      </c>
      <c r="C2847">
        <v>86422</v>
      </c>
      <c r="D2847">
        <v>82014</v>
      </c>
      <c r="E2847">
        <v>78173</v>
      </c>
      <c r="F2847">
        <v>73513</v>
      </c>
      <c r="G2847">
        <f>Table1[[#This Row],[m_miasto]]+Table1[[#This Row],[k_miasto]]+Table1[[#This Row],[m_wies]]+Table1[[#This Row],[k_wies]]</f>
        <v>320122</v>
      </c>
      <c r="H2847">
        <f>Table1[[#This Row],[m_miasto]]+Table1[[#This Row],[k_miasto]]</f>
        <v>168436</v>
      </c>
      <c r="I2847">
        <f>Table1[[#This Row],[m_wies]]+Table1[[#This Row],[k_wies]]</f>
        <v>151686</v>
      </c>
      <c r="J2847" s="1">
        <f>Table1[[#This Row],[m_miasto]]*Table1[[#This Row],[wiek]]</f>
        <v>1469174</v>
      </c>
      <c r="K2847" s="1">
        <f>Table1[[#This Row],[m_miasto]]+Table1[[#This Row],[m_wies]]-Table1[[#This Row],[k_miasto]]-Table1[[#This Row],[k_wies]]</f>
        <v>9068</v>
      </c>
      <c r="L2847" s="1" cm="1">
        <f t="array" ref="L2847">_xlfn.IFS(A2846&lt;&gt;Table1[[#This Row],[rok]],0,AND(L2846=0, Table1[[#This Row],[Column1]]&lt;0),Table1[[#This Row],[wiek]]*Table1[[#This Row],[rok]],L2846&lt;&gt;0,L2846,L2846=0,L2846)</f>
        <v>0</v>
      </c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x14ac:dyDescent="0.3">
      <c r="A2848">
        <v>2041</v>
      </c>
      <c r="B2848">
        <v>18</v>
      </c>
      <c r="C2848">
        <v>88131</v>
      </c>
      <c r="D2848">
        <v>83760</v>
      </c>
      <c r="E2848">
        <v>79468</v>
      </c>
      <c r="F2848">
        <v>74683</v>
      </c>
      <c r="G2848">
        <f>Table1[[#This Row],[m_miasto]]+Table1[[#This Row],[k_miasto]]+Table1[[#This Row],[m_wies]]+Table1[[#This Row],[k_wies]]</f>
        <v>326042</v>
      </c>
      <c r="H2848">
        <f>Table1[[#This Row],[m_miasto]]+Table1[[#This Row],[k_miasto]]</f>
        <v>171891</v>
      </c>
      <c r="I2848">
        <f>Table1[[#This Row],[m_wies]]+Table1[[#This Row],[k_wies]]</f>
        <v>154151</v>
      </c>
      <c r="J2848" s="1">
        <f>Table1[[#This Row],[m_miasto]]*Table1[[#This Row],[wiek]]</f>
        <v>1586358</v>
      </c>
      <c r="K2848" s="1">
        <f>Table1[[#This Row],[m_miasto]]+Table1[[#This Row],[m_wies]]-Table1[[#This Row],[k_miasto]]-Table1[[#This Row],[k_wies]]</f>
        <v>9156</v>
      </c>
      <c r="L2848" s="1" cm="1">
        <f t="array" ref="L2848">_xlfn.IFS(A2847&lt;&gt;Table1[[#This Row],[rok]],0,AND(L2847=0, Table1[[#This Row],[Column1]]&lt;0),Table1[[#This Row],[wiek]]*Table1[[#This Row],[rok]],L2847&lt;&gt;0,L2847,L2847=0,L2847)</f>
        <v>0</v>
      </c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x14ac:dyDescent="0.3">
      <c r="A2849">
        <v>2041</v>
      </c>
      <c r="B2849">
        <v>19</v>
      </c>
      <c r="C2849">
        <v>89746</v>
      </c>
      <c r="D2849">
        <v>85447</v>
      </c>
      <c r="E2849">
        <v>80655</v>
      </c>
      <c r="F2849">
        <v>75720</v>
      </c>
      <c r="G2849">
        <f>Table1[[#This Row],[m_miasto]]+Table1[[#This Row],[k_miasto]]+Table1[[#This Row],[m_wies]]+Table1[[#This Row],[k_wies]]</f>
        <v>331568</v>
      </c>
      <c r="H2849">
        <f>Table1[[#This Row],[m_miasto]]+Table1[[#This Row],[k_miasto]]</f>
        <v>175193</v>
      </c>
      <c r="I2849">
        <f>Table1[[#This Row],[m_wies]]+Table1[[#This Row],[k_wies]]</f>
        <v>156375</v>
      </c>
      <c r="J2849" s="1">
        <f>Table1[[#This Row],[m_miasto]]*Table1[[#This Row],[wiek]]</f>
        <v>1705174</v>
      </c>
      <c r="K2849" s="1">
        <f>Table1[[#This Row],[m_miasto]]+Table1[[#This Row],[m_wies]]-Table1[[#This Row],[k_miasto]]-Table1[[#This Row],[k_wies]]</f>
        <v>9234</v>
      </c>
      <c r="L2849" s="1" cm="1">
        <f t="array" ref="L2849">_xlfn.IFS(A2848&lt;&gt;Table1[[#This Row],[rok]],0,AND(L2848=0, Table1[[#This Row],[Column1]]&lt;0),Table1[[#This Row],[wiek]]*Table1[[#This Row],[rok]],L2848&lt;&gt;0,L2848,L2848=0,L2848)</f>
        <v>0</v>
      </c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x14ac:dyDescent="0.3">
      <c r="A2850">
        <v>2041</v>
      </c>
      <c r="B2850">
        <v>20</v>
      </c>
      <c r="C2850">
        <v>91237</v>
      </c>
      <c r="D2850">
        <v>87041</v>
      </c>
      <c r="E2850">
        <v>81667</v>
      </c>
      <c r="F2850">
        <v>76556</v>
      </c>
      <c r="G2850">
        <f>Table1[[#This Row],[m_miasto]]+Table1[[#This Row],[k_miasto]]+Table1[[#This Row],[m_wies]]+Table1[[#This Row],[k_wies]]</f>
        <v>336501</v>
      </c>
      <c r="H2850">
        <f>Table1[[#This Row],[m_miasto]]+Table1[[#This Row],[k_miasto]]</f>
        <v>178278</v>
      </c>
      <c r="I2850">
        <f>Table1[[#This Row],[m_wies]]+Table1[[#This Row],[k_wies]]</f>
        <v>158223</v>
      </c>
      <c r="J2850" s="1">
        <f>Table1[[#This Row],[m_miasto]]*Table1[[#This Row],[wiek]]</f>
        <v>1824740</v>
      </c>
      <c r="K2850" s="1">
        <f>Table1[[#This Row],[m_miasto]]+Table1[[#This Row],[m_wies]]-Table1[[#This Row],[k_miasto]]-Table1[[#This Row],[k_wies]]</f>
        <v>9307</v>
      </c>
      <c r="L2850" s="1" cm="1">
        <f t="array" ref="L2850">_xlfn.IFS(A2849&lt;&gt;Table1[[#This Row],[rok]],0,AND(L2849=0, Table1[[#This Row],[Column1]]&lt;0),Table1[[#This Row],[wiek]]*Table1[[#This Row],[rok]],L2849&lt;&gt;0,L2849,L2849=0,L2849)</f>
        <v>0</v>
      </c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x14ac:dyDescent="0.3">
      <c r="A2851">
        <v>2041</v>
      </c>
      <c r="B2851">
        <v>21</v>
      </c>
      <c r="C2851">
        <v>92577</v>
      </c>
      <c r="D2851">
        <v>88505</v>
      </c>
      <c r="E2851">
        <v>82406</v>
      </c>
      <c r="F2851">
        <v>77106</v>
      </c>
      <c r="G2851">
        <f>Table1[[#This Row],[m_miasto]]+Table1[[#This Row],[k_miasto]]+Table1[[#This Row],[m_wies]]+Table1[[#This Row],[k_wies]]</f>
        <v>340594</v>
      </c>
      <c r="H2851">
        <f>Table1[[#This Row],[m_miasto]]+Table1[[#This Row],[k_miasto]]</f>
        <v>181082</v>
      </c>
      <c r="I2851">
        <f>Table1[[#This Row],[m_wies]]+Table1[[#This Row],[k_wies]]</f>
        <v>159512</v>
      </c>
      <c r="J2851" s="1">
        <f>Table1[[#This Row],[m_miasto]]*Table1[[#This Row],[wiek]]</f>
        <v>1944117</v>
      </c>
      <c r="K2851" s="1">
        <f>Table1[[#This Row],[m_miasto]]+Table1[[#This Row],[m_wies]]-Table1[[#This Row],[k_miasto]]-Table1[[#This Row],[k_wies]]</f>
        <v>9372</v>
      </c>
      <c r="L2851" s="1" cm="1">
        <f t="array" ref="L2851">_xlfn.IFS(A2850&lt;&gt;Table1[[#This Row],[rok]],0,AND(L2850=0, Table1[[#This Row],[Column1]]&lt;0),Table1[[#This Row],[wiek]]*Table1[[#This Row],[rok]],L2850&lt;&gt;0,L2850,L2850=0,L2850)</f>
        <v>0</v>
      </c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x14ac:dyDescent="0.3">
      <c r="A2852">
        <v>2041</v>
      </c>
      <c r="B2852">
        <v>22</v>
      </c>
      <c r="C2852">
        <v>93683</v>
      </c>
      <c r="D2852">
        <v>89746</v>
      </c>
      <c r="E2852">
        <v>82839</v>
      </c>
      <c r="F2852">
        <v>77326</v>
      </c>
      <c r="G2852">
        <f>Table1[[#This Row],[m_miasto]]+Table1[[#This Row],[k_miasto]]+Table1[[#This Row],[m_wies]]+Table1[[#This Row],[k_wies]]</f>
        <v>343594</v>
      </c>
      <c r="H2852">
        <f>Table1[[#This Row],[m_miasto]]+Table1[[#This Row],[k_miasto]]</f>
        <v>183429</v>
      </c>
      <c r="I2852">
        <f>Table1[[#This Row],[m_wies]]+Table1[[#This Row],[k_wies]]</f>
        <v>160165</v>
      </c>
      <c r="J2852" s="1">
        <f>Table1[[#This Row],[m_miasto]]*Table1[[#This Row],[wiek]]</f>
        <v>2061026</v>
      </c>
      <c r="K2852" s="1">
        <f>Table1[[#This Row],[m_miasto]]+Table1[[#This Row],[m_wies]]-Table1[[#This Row],[k_miasto]]-Table1[[#This Row],[k_wies]]</f>
        <v>9450</v>
      </c>
      <c r="L2852" s="1" cm="1">
        <f t="array" ref="L2852">_xlfn.IFS(A2851&lt;&gt;Table1[[#This Row],[rok]],0,AND(L2851=0, Table1[[#This Row],[Column1]]&lt;0),Table1[[#This Row],[wiek]]*Table1[[#This Row],[rok]],L2851&lt;&gt;0,L2851,L2851=0,L2851)</f>
        <v>0</v>
      </c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x14ac:dyDescent="0.3">
      <c r="A2853">
        <v>2041</v>
      </c>
      <c r="B2853">
        <v>23</v>
      </c>
      <c r="C2853">
        <v>94600</v>
      </c>
      <c r="D2853">
        <v>90806</v>
      </c>
      <c r="E2853">
        <v>83004</v>
      </c>
      <c r="F2853">
        <v>77241</v>
      </c>
      <c r="G2853">
        <f>Table1[[#This Row],[m_miasto]]+Table1[[#This Row],[k_miasto]]+Table1[[#This Row],[m_wies]]+Table1[[#This Row],[k_wies]]</f>
        <v>345651</v>
      </c>
      <c r="H2853">
        <f>Table1[[#This Row],[m_miasto]]+Table1[[#This Row],[k_miasto]]</f>
        <v>185406</v>
      </c>
      <c r="I2853">
        <f>Table1[[#This Row],[m_wies]]+Table1[[#This Row],[k_wies]]</f>
        <v>160245</v>
      </c>
      <c r="J2853" s="1">
        <f>Table1[[#This Row],[m_miasto]]*Table1[[#This Row],[wiek]]</f>
        <v>2175800</v>
      </c>
      <c r="K2853" s="1">
        <f>Table1[[#This Row],[m_miasto]]+Table1[[#This Row],[m_wies]]-Table1[[#This Row],[k_miasto]]-Table1[[#This Row],[k_wies]]</f>
        <v>9557</v>
      </c>
      <c r="L2853" s="1" cm="1">
        <f t="array" ref="L2853">_xlfn.IFS(A2852&lt;&gt;Table1[[#This Row],[rok]],0,AND(L2852=0, Table1[[#This Row],[Column1]]&lt;0),Table1[[#This Row],[wiek]]*Table1[[#This Row],[rok]],L2852&lt;&gt;0,L2852,L2852=0,L2852)</f>
        <v>0</v>
      </c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x14ac:dyDescent="0.3">
      <c r="A2854">
        <v>2041</v>
      </c>
      <c r="B2854">
        <v>24</v>
      </c>
      <c r="C2854">
        <v>95039</v>
      </c>
      <c r="D2854">
        <v>91429</v>
      </c>
      <c r="E2854">
        <v>83020</v>
      </c>
      <c r="F2854">
        <v>76954</v>
      </c>
      <c r="G2854">
        <f>Table1[[#This Row],[m_miasto]]+Table1[[#This Row],[k_miasto]]+Table1[[#This Row],[m_wies]]+Table1[[#This Row],[k_wies]]</f>
        <v>346442</v>
      </c>
      <c r="H2854">
        <f>Table1[[#This Row],[m_miasto]]+Table1[[#This Row],[k_miasto]]</f>
        <v>186468</v>
      </c>
      <c r="I2854">
        <f>Table1[[#This Row],[m_wies]]+Table1[[#This Row],[k_wies]]</f>
        <v>159974</v>
      </c>
      <c r="J2854" s="1">
        <f>Table1[[#This Row],[m_miasto]]*Table1[[#This Row],[wiek]]</f>
        <v>2280936</v>
      </c>
      <c r="K2854" s="1">
        <f>Table1[[#This Row],[m_miasto]]+Table1[[#This Row],[m_wies]]-Table1[[#This Row],[k_miasto]]-Table1[[#This Row],[k_wies]]</f>
        <v>9676</v>
      </c>
      <c r="L2854" s="1" cm="1">
        <f t="array" ref="L2854">_xlfn.IFS(A2853&lt;&gt;Table1[[#This Row],[rok]],0,AND(L2853=0, Table1[[#This Row],[Column1]]&lt;0),Table1[[#This Row],[wiek]]*Table1[[#This Row],[rok]],L2853&lt;&gt;0,L2853,L2853=0,L2853)</f>
        <v>0</v>
      </c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x14ac:dyDescent="0.3">
      <c r="A2855">
        <v>2041</v>
      </c>
      <c r="B2855">
        <v>25</v>
      </c>
      <c r="C2855">
        <v>96301</v>
      </c>
      <c r="D2855">
        <v>92828</v>
      </c>
      <c r="E2855">
        <v>83255</v>
      </c>
      <c r="F2855">
        <v>76811</v>
      </c>
      <c r="G2855">
        <f>Table1[[#This Row],[m_miasto]]+Table1[[#This Row],[k_miasto]]+Table1[[#This Row],[m_wies]]+Table1[[#This Row],[k_wies]]</f>
        <v>349195</v>
      </c>
      <c r="H2855">
        <f>Table1[[#This Row],[m_miasto]]+Table1[[#This Row],[k_miasto]]</f>
        <v>189129</v>
      </c>
      <c r="I2855">
        <f>Table1[[#This Row],[m_wies]]+Table1[[#This Row],[k_wies]]</f>
        <v>160066</v>
      </c>
      <c r="J2855" s="1">
        <f>Table1[[#This Row],[m_miasto]]*Table1[[#This Row],[wiek]]</f>
        <v>2407525</v>
      </c>
      <c r="K2855" s="1">
        <f>Table1[[#This Row],[m_miasto]]+Table1[[#This Row],[m_wies]]-Table1[[#This Row],[k_miasto]]-Table1[[#This Row],[k_wies]]</f>
        <v>9917</v>
      </c>
      <c r="L2855" s="1" cm="1">
        <f t="array" ref="L2855">_xlfn.IFS(A2854&lt;&gt;Table1[[#This Row],[rok]],0,AND(L2854=0, Table1[[#This Row],[Column1]]&lt;0),Table1[[#This Row],[wiek]]*Table1[[#This Row],[rok]],L2854&lt;&gt;0,L2854,L2854=0,L2854)</f>
        <v>0</v>
      </c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x14ac:dyDescent="0.3">
      <c r="A2856">
        <v>2041</v>
      </c>
      <c r="B2856">
        <v>26</v>
      </c>
      <c r="C2856">
        <v>98413</v>
      </c>
      <c r="D2856">
        <v>95033</v>
      </c>
      <c r="E2856">
        <v>83799</v>
      </c>
      <c r="F2856">
        <v>76925</v>
      </c>
      <c r="G2856">
        <f>Table1[[#This Row],[m_miasto]]+Table1[[#This Row],[k_miasto]]+Table1[[#This Row],[m_wies]]+Table1[[#This Row],[k_wies]]</f>
        <v>354170</v>
      </c>
      <c r="H2856">
        <f>Table1[[#This Row],[m_miasto]]+Table1[[#This Row],[k_miasto]]</f>
        <v>193446</v>
      </c>
      <c r="I2856">
        <f>Table1[[#This Row],[m_wies]]+Table1[[#This Row],[k_wies]]</f>
        <v>160724</v>
      </c>
      <c r="J2856" s="1">
        <f>Table1[[#This Row],[m_miasto]]*Table1[[#This Row],[wiek]]</f>
        <v>2558738</v>
      </c>
      <c r="K2856" s="1">
        <f>Table1[[#This Row],[m_miasto]]+Table1[[#This Row],[m_wies]]-Table1[[#This Row],[k_miasto]]-Table1[[#This Row],[k_wies]]</f>
        <v>10254</v>
      </c>
      <c r="L2856" s="1" cm="1">
        <f t="array" ref="L2856">_xlfn.IFS(A2855&lt;&gt;Table1[[#This Row],[rok]],0,AND(L2855=0, Table1[[#This Row],[Column1]]&lt;0),Table1[[#This Row],[wiek]]*Table1[[#This Row],[rok]],L2855&lt;&gt;0,L2855,L2855=0,L2855)</f>
        <v>0</v>
      </c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x14ac:dyDescent="0.3">
      <c r="A2857">
        <v>2041</v>
      </c>
      <c r="B2857">
        <v>27</v>
      </c>
      <c r="C2857">
        <v>101050</v>
      </c>
      <c r="D2857">
        <v>97712</v>
      </c>
      <c r="E2857">
        <v>84565</v>
      </c>
      <c r="F2857">
        <v>77243</v>
      </c>
      <c r="G2857">
        <f>Table1[[#This Row],[m_miasto]]+Table1[[#This Row],[k_miasto]]+Table1[[#This Row],[m_wies]]+Table1[[#This Row],[k_wies]]</f>
        <v>360570</v>
      </c>
      <c r="H2857">
        <f>Table1[[#This Row],[m_miasto]]+Table1[[#This Row],[k_miasto]]</f>
        <v>198762</v>
      </c>
      <c r="I2857">
        <f>Table1[[#This Row],[m_wies]]+Table1[[#This Row],[k_wies]]</f>
        <v>161808</v>
      </c>
      <c r="J2857" s="1">
        <f>Table1[[#This Row],[m_miasto]]*Table1[[#This Row],[wiek]]</f>
        <v>2728350</v>
      </c>
      <c r="K2857" s="1">
        <f>Table1[[#This Row],[m_miasto]]+Table1[[#This Row],[m_wies]]-Table1[[#This Row],[k_miasto]]-Table1[[#This Row],[k_wies]]</f>
        <v>10660</v>
      </c>
      <c r="L2857" s="1" cm="1">
        <f t="array" ref="L2857">_xlfn.IFS(A2856&lt;&gt;Table1[[#This Row],[rok]],0,AND(L2856=0, Table1[[#This Row],[Column1]]&lt;0),Table1[[#This Row],[wiek]]*Table1[[#This Row],[rok]],L2856&lt;&gt;0,L2856,L2856=0,L2856)</f>
        <v>0</v>
      </c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x14ac:dyDescent="0.3">
      <c r="A2858">
        <v>2041</v>
      </c>
      <c r="B2858">
        <v>28</v>
      </c>
      <c r="C2858">
        <v>102237</v>
      </c>
      <c r="D2858">
        <v>99159</v>
      </c>
      <c r="E2858">
        <v>83149</v>
      </c>
      <c r="F2858">
        <v>76196</v>
      </c>
      <c r="G2858">
        <f>Table1[[#This Row],[m_miasto]]+Table1[[#This Row],[k_miasto]]+Table1[[#This Row],[m_wies]]+Table1[[#This Row],[k_wies]]</f>
        <v>360741</v>
      </c>
      <c r="H2858">
        <f>Table1[[#This Row],[m_miasto]]+Table1[[#This Row],[k_miasto]]</f>
        <v>201396</v>
      </c>
      <c r="I2858">
        <f>Table1[[#This Row],[m_wies]]+Table1[[#This Row],[k_wies]]</f>
        <v>159345</v>
      </c>
      <c r="J2858" s="1">
        <f>Table1[[#This Row],[m_miasto]]*Table1[[#This Row],[wiek]]</f>
        <v>2862636</v>
      </c>
      <c r="K2858" s="1">
        <f>Table1[[#This Row],[m_miasto]]+Table1[[#This Row],[m_wies]]-Table1[[#This Row],[k_miasto]]-Table1[[#This Row],[k_wies]]</f>
        <v>10031</v>
      </c>
      <c r="L2858" s="1" cm="1">
        <f t="array" ref="L2858">_xlfn.IFS(A2857&lt;&gt;Table1[[#This Row],[rok]],0,AND(L2857=0, Table1[[#This Row],[Column1]]&lt;0),Table1[[#This Row],[wiek]]*Table1[[#This Row],[rok]],L2857&lt;&gt;0,L2857,L2857=0,L2857)</f>
        <v>0</v>
      </c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x14ac:dyDescent="0.3">
      <c r="A2859">
        <v>2041</v>
      </c>
      <c r="B2859">
        <v>29</v>
      </c>
      <c r="C2859">
        <v>110736</v>
      </c>
      <c r="D2859">
        <v>107105</v>
      </c>
      <c r="E2859">
        <v>89061</v>
      </c>
      <c r="F2859">
        <v>80998</v>
      </c>
      <c r="G2859">
        <f>Table1[[#This Row],[m_miasto]]+Table1[[#This Row],[k_miasto]]+Table1[[#This Row],[m_wies]]+Table1[[#This Row],[k_wies]]</f>
        <v>387900</v>
      </c>
      <c r="H2859">
        <f>Table1[[#This Row],[m_miasto]]+Table1[[#This Row],[k_miasto]]</f>
        <v>217841</v>
      </c>
      <c r="I2859">
        <f>Table1[[#This Row],[m_wies]]+Table1[[#This Row],[k_wies]]</f>
        <v>170059</v>
      </c>
      <c r="J2859" s="1">
        <f>Table1[[#This Row],[m_miasto]]*Table1[[#This Row],[wiek]]</f>
        <v>3211344</v>
      </c>
      <c r="K2859" s="1">
        <f>Table1[[#This Row],[m_miasto]]+Table1[[#This Row],[m_wies]]-Table1[[#This Row],[k_miasto]]-Table1[[#This Row],[k_wies]]</f>
        <v>11694</v>
      </c>
      <c r="L2859" s="1" cm="1">
        <f t="array" ref="L2859">_xlfn.IFS(A2858&lt;&gt;Table1[[#This Row],[rok]],0,AND(L2858=0, Table1[[#This Row],[Column1]]&lt;0),Table1[[#This Row],[wiek]]*Table1[[#This Row],[rok]],L2858&lt;&gt;0,L2858,L2858=0,L2858)</f>
        <v>0</v>
      </c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x14ac:dyDescent="0.3">
      <c r="A2860">
        <v>2041</v>
      </c>
      <c r="B2860">
        <v>30</v>
      </c>
      <c r="C2860">
        <v>113421</v>
      </c>
      <c r="D2860">
        <v>109435</v>
      </c>
      <c r="E2860">
        <v>90145</v>
      </c>
      <c r="F2860">
        <v>82085</v>
      </c>
      <c r="G2860">
        <f>Table1[[#This Row],[m_miasto]]+Table1[[#This Row],[k_miasto]]+Table1[[#This Row],[m_wies]]+Table1[[#This Row],[k_wies]]</f>
        <v>395086</v>
      </c>
      <c r="H2860">
        <f>Table1[[#This Row],[m_miasto]]+Table1[[#This Row],[k_miasto]]</f>
        <v>222856</v>
      </c>
      <c r="I2860">
        <f>Table1[[#This Row],[m_wies]]+Table1[[#This Row],[k_wies]]</f>
        <v>172230</v>
      </c>
      <c r="J2860" s="1">
        <f>Table1[[#This Row],[m_miasto]]*Table1[[#This Row],[wiek]]</f>
        <v>3402630</v>
      </c>
      <c r="K2860" s="1">
        <f>Table1[[#This Row],[m_miasto]]+Table1[[#This Row],[m_wies]]-Table1[[#This Row],[k_miasto]]-Table1[[#This Row],[k_wies]]</f>
        <v>12046</v>
      </c>
      <c r="L2860" s="1" cm="1">
        <f t="array" ref="L2860">_xlfn.IFS(A2859&lt;&gt;Table1[[#This Row],[rok]],0,AND(L2859=0, Table1[[#This Row],[Column1]]&lt;0),Table1[[#This Row],[wiek]]*Table1[[#This Row],[rok]],L2859&lt;&gt;0,L2859,L2859=0,L2859)</f>
        <v>0</v>
      </c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x14ac:dyDescent="0.3">
      <c r="A2861">
        <v>2041</v>
      </c>
      <c r="B2861">
        <v>31</v>
      </c>
      <c r="C2861">
        <v>118504</v>
      </c>
      <c r="D2861">
        <v>114766</v>
      </c>
      <c r="E2861">
        <v>93697</v>
      </c>
      <c r="F2861">
        <v>85196</v>
      </c>
      <c r="G2861">
        <f>Table1[[#This Row],[m_miasto]]+Table1[[#This Row],[k_miasto]]+Table1[[#This Row],[m_wies]]+Table1[[#This Row],[k_wies]]</f>
        <v>412163</v>
      </c>
      <c r="H2861">
        <f>Table1[[#This Row],[m_miasto]]+Table1[[#This Row],[k_miasto]]</f>
        <v>233270</v>
      </c>
      <c r="I2861">
        <f>Table1[[#This Row],[m_wies]]+Table1[[#This Row],[k_wies]]</f>
        <v>178893</v>
      </c>
      <c r="J2861" s="1">
        <f>Table1[[#This Row],[m_miasto]]*Table1[[#This Row],[wiek]]</f>
        <v>3673624</v>
      </c>
      <c r="K2861" s="1">
        <f>Table1[[#This Row],[m_miasto]]+Table1[[#This Row],[m_wies]]-Table1[[#This Row],[k_miasto]]-Table1[[#This Row],[k_wies]]</f>
        <v>12239</v>
      </c>
      <c r="L2861" s="1" cm="1">
        <f t="array" ref="L2861">_xlfn.IFS(A2860&lt;&gt;Table1[[#This Row],[rok]],0,AND(L2860=0, Table1[[#This Row],[Column1]]&lt;0),Table1[[#This Row],[wiek]]*Table1[[#This Row],[rok]],L2860&lt;&gt;0,L2860,L2860=0,L2860)</f>
        <v>0</v>
      </c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x14ac:dyDescent="0.3">
      <c r="A2862">
        <v>2041</v>
      </c>
      <c r="B2862">
        <v>32</v>
      </c>
      <c r="C2862">
        <v>123180</v>
      </c>
      <c r="D2862">
        <v>119954</v>
      </c>
      <c r="E2862">
        <v>97717</v>
      </c>
      <c r="F2862">
        <v>89673</v>
      </c>
      <c r="G2862">
        <f>Table1[[#This Row],[m_miasto]]+Table1[[#This Row],[k_miasto]]+Table1[[#This Row],[m_wies]]+Table1[[#This Row],[k_wies]]</f>
        <v>430524</v>
      </c>
      <c r="H2862">
        <f>Table1[[#This Row],[m_miasto]]+Table1[[#This Row],[k_miasto]]</f>
        <v>243134</v>
      </c>
      <c r="I2862">
        <f>Table1[[#This Row],[m_wies]]+Table1[[#This Row],[k_wies]]</f>
        <v>187390</v>
      </c>
      <c r="J2862" s="1">
        <f>Table1[[#This Row],[m_miasto]]*Table1[[#This Row],[wiek]]</f>
        <v>3941760</v>
      </c>
      <c r="K2862" s="1">
        <f>Table1[[#This Row],[m_miasto]]+Table1[[#This Row],[m_wies]]-Table1[[#This Row],[k_miasto]]-Table1[[#This Row],[k_wies]]</f>
        <v>11270</v>
      </c>
      <c r="L2862" s="1" cm="1">
        <f t="array" ref="L2862">_xlfn.IFS(A2861&lt;&gt;Table1[[#This Row],[rok]],0,AND(L2861=0, Table1[[#This Row],[Column1]]&lt;0),Table1[[#This Row],[wiek]]*Table1[[#This Row],[rok]],L2861&lt;&gt;0,L2861,L2861=0,L2861)</f>
        <v>0</v>
      </c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x14ac:dyDescent="0.3">
      <c r="A2863">
        <v>2041</v>
      </c>
      <c r="B2863">
        <v>33</v>
      </c>
      <c r="C2863">
        <v>121768</v>
      </c>
      <c r="D2863">
        <v>118828</v>
      </c>
      <c r="E2863">
        <v>97969</v>
      </c>
      <c r="F2863">
        <v>89675</v>
      </c>
      <c r="G2863">
        <f>Table1[[#This Row],[m_miasto]]+Table1[[#This Row],[k_miasto]]+Table1[[#This Row],[m_wies]]+Table1[[#This Row],[k_wies]]</f>
        <v>428240</v>
      </c>
      <c r="H2863">
        <f>Table1[[#This Row],[m_miasto]]+Table1[[#This Row],[k_miasto]]</f>
        <v>240596</v>
      </c>
      <c r="I2863">
        <f>Table1[[#This Row],[m_wies]]+Table1[[#This Row],[k_wies]]</f>
        <v>187644</v>
      </c>
      <c r="J2863" s="1">
        <f>Table1[[#This Row],[m_miasto]]*Table1[[#This Row],[wiek]]</f>
        <v>4018344</v>
      </c>
      <c r="K2863" s="1">
        <f>Table1[[#This Row],[m_miasto]]+Table1[[#This Row],[m_wies]]-Table1[[#This Row],[k_miasto]]-Table1[[#This Row],[k_wies]]</f>
        <v>11234</v>
      </c>
      <c r="L2863" s="1" cm="1">
        <f t="array" ref="L2863">_xlfn.IFS(A2862&lt;&gt;Table1[[#This Row],[rok]],0,AND(L2862=0, Table1[[#This Row],[Column1]]&lt;0),Table1[[#This Row],[wiek]]*Table1[[#This Row],[rok]],L2862&lt;&gt;0,L2862,L2862=0,L2862)</f>
        <v>0</v>
      </c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x14ac:dyDescent="0.3">
      <c r="A2864">
        <v>2041</v>
      </c>
      <c r="B2864">
        <v>34</v>
      </c>
      <c r="C2864">
        <v>113589</v>
      </c>
      <c r="D2864">
        <v>110506</v>
      </c>
      <c r="E2864">
        <v>92493</v>
      </c>
      <c r="F2864">
        <v>84296</v>
      </c>
      <c r="G2864">
        <f>Table1[[#This Row],[m_miasto]]+Table1[[#This Row],[k_miasto]]+Table1[[#This Row],[m_wies]]+Table1[[#This Row],[k_wies]]</f>
        <v>400884</v>
      </c>
      <c r="H2864">
        <f>Table1[[#This Row],[m_miasto]]+Table1[[#This Row],[k_miasto]]</f>
        <v>224095</v>
      </c>
      <c r="I2864">
        <f>Table1[[#This Row],[m_wies]]+Table1[[#This Row],[k_wies]]</f>
        <v>176789</v>
      </c>
      <c r="J2864" s="1">
        <f>Table1[[#This Row],[m_miasto]]*Table1[[#This Row],[wiek]]</f>
        <v>3862026</v>
      </c>
      <c r="K2864" s="1">
        <f>Table1[[#This Row],[m_miasto]]+Table1[[#This Row],[m_wies]]-Table1[[#This Row],[k_miasto]]-Table1[[#This Row],[k_wies]]</f>
        <v>11280</v>
      </c>
      <c r="L2864" s="1" cm="1">
        <f t="array" ref="L2864">_xlfn.IFS(A2863&lt;&gt;Table1[[#This Row],[rok]],0,AND(L2863=0, Table1[[#This Row],[Column1]]&lt;0),Table1[[#This Row],[wiek]]*Table1[[#This Row],[rok]],L2863&lt;&gt;0,L2863,L2863=0,L2863)</f>
        <v>0</v>
      </c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x14ac:dyDescent="0.3">
      <c r="A2865">
        <v>2041</v>
      </c>
      <c r="B2865">
        <v>35</v>
      </c>
      <c r="C2865">
        <v>107558</v>
      </c>
      <c r="D2865">
        <v>104401</v>
      </c>
      <c r="E2865">
        <v>88363</v>
      </c>
      <c r="F2865">
        <v>80456</v>
      </c>
      <c r="G2865">
        <f>Table1[[#This Row],[m_miasto]]+Table1[[#This Row],[k_miasto]]+Table1[[#This Row],[m_wies]]+Table1[[#This Row],[k_wies]]</f>
        <v>380778</v>
      </c>
      <c r="H2865">
        <f>Table1[[#This Row],[m_miasto]]+Table1[[#This Row],[k_miasto]]</f>
        <v>211959</v>
      </c>
      <c r="I2865">
        <f>Table1[[#This Row],[m_wies]]+Table1[[#This Row],[k_wies]]</f>
        <v>168819</v>
      </c>
      <c r="J2865" s="1">
        <f>Table1[[#This Row],[m_miasto]]*Table1[[#This Row],[wiek]]</f>
        <v>3764530</v>
      </c>
      <c r="K2865" s="1">
        <f>Table1[[#This Row],[m_miasto]]+Table1[[#This Row],[m_wies]]-Table1[[#This Row],[k_miasto]]-Table1[[#This Row],[k_wies]]</f>
        <v>11064</v>
      </c>
      <c r="L2865" s="1" cm="1">
        <f t="array" ref="L2865">_xlfn.IFS(A2864&lt;&gt;Table1[[#This Row],[rok]],0,AND(L2864=0, Table1[[#This Row],[Column1]]&lt;0),Table1[[#This Row],[wiek]]*Table1[[#This Row],[rok]],L2864&lt;&gt;0,L2864,L2864=0,L2864)</f>
        <v>0</v>
      </c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x14ac:dyDescent="0.3">
      <c r="A2866">
        <v>2041</v>
      </c>
      <c r="B2866">
        <v>36</v>
      </c>
      <c r="C2866">
        <v>102835</v>
      </c>
      <c r="D2866">
        <v>99819</v>
      </c>
      <c r="E2866">
        <v>85635</v>
      </c>
      <c r="F2866">
        <v>78398</v>
      </c>
      <c r="G2866">
        <f>Table1[[#This Row],[m_miasto]]+Table1[[#This Row],[k_miasto]]+Table1[[#This Row],[m_wies]]+Table1[[#This Row],[k_wies]]</f>
        <v>366687</v>
      </c>
      <c r="H2866">
        <f>Table1[[#This Row],[m_miasto]]+Table1[[#This Row],[k_miasto]]</f>
        <v>202654</v>
      </c>
      <c r="I2866">
        <f>Table1[[#This Row],[m_wies]]+Table1[[#This Row],[k_wies]]</f>
        <v>164033</v>
      </c>
      <c r="J2866" s="1">
        <f>Table1[[#This Row],[m_miasto]]*Table1[[#This Row],[wiek]]</f>
        <v>3702060</v>
      </c>
      <c r="K2866" s="1">
        <f>Table1[[#This Row],[m_miasto]]+Table1[[#This Row],[m_wies]]-Table1[[#This Row],[k_miasto]]-Table1[[#This Row],[k_wies]]</f>
        <v>10253</v>
      </c>
      <c r="L2866" s="1" cm="1">
        <f t="array" ref="L2866">_xlfn.IFS(A2865&lt;&gt;Table1[[#This Row],[rok]],0,AND(L2865=0, Table1[[#This Row],[Column1]]&lt;0),Table1[[#This Row],[wiek]]*Table1[[#This Row],[rok]],L2865&lt;&gt;0,L2865,L2865=0,L2865)</f>
        <v>0</v>
      </c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x14ac:dyDescent="0.3">
      <c r="A2867">
        <v>2041</v>
      </c>
      <c r="B2867">
        <v>37</v>
      </c>
      <c r="C2867">
        <v>99210</v>
      </c>
      <c r="D2867">
        <v>95810</v>
      </c>
      <c r="E2867">
        <v>83729</v>
      </c>
      <c r="F2867">
        <v>76266</v>
      </c>
      <c r="G2867">
        <f>Table1[[#This Row],[m_miasto]]+Table1[[#This Row],[k_miasto]]+Table1[[#This Row],[m_wies]]+Table1[[#This Row],[k_wies]]</f>
        <v>355015</v>
      </c>
      <c r="H2867">
        <f>Table1[[#This Row],[m_miasto]]+Table1[[#This Row],[k_miasto]]</f>
        <v>195020</v>
      </c>
      <c r="I2867">
        <f>Table1[[#This Row],[m_wies]]+Table1[[#This Row],[k_wies]]</f>
        <v>159995</v>
      </c>
      <c r="J2867" s="1">
        <f>Table1[[#This Row],[m_miasto]]*Table1[[#This Row],[wiek]]</f>
        <v>3670770</v>
      </c>
      <c r="K2867" s="1">
        <f>Table1[[#This Row],[m_miasto]]+Table1[[#This Row],[m_wies]]-Table1[[#This Row],[k_miasto]]-Table1[[#This Row],[k_wies]]</f>
        <v>10863</v>
      </c>
      <c r="L2867" s="1" cm="1">
        <f t="array" ref="L2867">_xlfn.IFS(A2866&lt;&gt;Table1[[#This Row],[rok]],0,AND(L2866=0, Table1[[#This Row],[Column1]]&lt;0),Table1[[#This Row],[wiek]]*Table1[[#This Row],[rok]],L2866&lt;&gt;0,L2866,L2866=0,L2866)</f>
        <v>0</v>
      </c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x14ac:dyDescent="0.3">
      <c r="A2868">
        <v>2041</v>
      </c>
      <c r="B2868">
        <v>38</v>
      </c>
      <c r="C2868">
        <v>96113</v>
      </c>
      <c r="D2868">
        <v>93742</v>
      </c>
      <c r="E2868">
        <v>83135</v>
      </c>
      <c r="F2868">
        <v>75661</v>
      </c>
      <c r="G2868">
        <f>Table1[[#This Row],[m_miasto]]+Table1[[#This Row],[k_miasto]]+Table1[[#This Row],[m_wies]]+Table1[[#This Row],[k_wies]]</f>
        <v>348651</v>
      </c>
      <c r="H2868">
        <f>Table1[[#This Row],[m_miasto]]+Table1[[#This Row],[k_miasto]]</f>
        <v>189855</v>
      </c>
      <c r="I2868">
        <f>Table1[[#This Row],[m_wies]]+Table1[[#This Row],[k_wies]]</f>
        <v>158796</v>
      </c>
      <c r="J2868" s="1">
        <f>Table1[[#This Row],[m_miasto]]*Table1[[#This Row],[wiek]]</f>
        <v>3652294</v>
      </c>
      <c r="K2868" s="1">
        <f>Table1[[#This Row],[m_miasto]]+Table1[[#This Row],[m_wies]]-Table1[[#This Row],[k_miasto]]-Table1[[#This Row],[k_wies]]</f>
        <v>9845</v>
      </c>
      <c r="L2868" s="1" cm="1">
        <f t="array" ref="L2868">_xlfn.IFS(A2867&lt;&gt;Table1[[#This Row],[rok]],0,AND(L2867=0, Table1[[#This Row],[Column1]]&lt;0),Table1[[#This Row],[wiek]]*Table1[[#This Row],[rok]],L2867&lt;&gt;0,L2867,L2867=0,L2867)</f>
        <v>0</v>
      </c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x14ac:dyDescent="0.3">
      <c r="A2869">
        <v>2041</v>
      </c>
      <c r="B2869">
        <v>39</v>
      </c>
      <c r="C2869">
        <v>96250</v>
      </c>
      <c r="D2869">
        <v>93634</v>
      </c>
      <c r="E2869">
        <v>84673</v>
      </c>
      <c r="F2869">
        <v>77086</v>
      </c>
      <c r="G2869">
        <f>Table1[[#This Row],[m_miasto]]+Table1[[#This Row],[k_miasto]]+Table1[[#This Row],[m_wies]]+Table1[[#This Row],[k_wies]]</f>
        <v>351643</v>
      </c>
      <c r="H2869">
        <f>Table1[[#This Row],[m_miasto]]+Table1[[#This Row],[k_miasto]]</f>
        <v>189884</v>
      </c>
      <c r="I2869">
        <f>Table1[[#This Row],[m_wies]]+Table1[[#This Row],[k_wies]]</f>
        <v>161759</v>
      </c>
      <c r="J2869" s="1">
        <f>Table1[[#This Row],[m_miasto]]*Table1[[#This Row],[wiek]]</f>
        <v>3753750</v>
      </c>
      <c r="K2869" s="1">
        <f>Table1[[#This Row],[m_miasto]]+Table1[[#This Row],[m_wies]]-Table1[[#This Row],[k_miasto]]-Table1[[#This Row],[k_wies]]</f>
        <v>10203</v>
      </c>
      <c r="L2869" s="1" cm="1">
        <f t="array" ref="L2869">_xlfn.IFS(A2868&lt;&gt;Table1[[#This Row],[rok]],0,AND(L2868=0, Table1[[#This Row],[Column1]]&lt;0),Table1[[#This Row],[wiek]]*Table1[[#This Row],[rok]],L2868&lt;&gt;0,L2868,L2868=0,L2868)</f>
        <v>0</v>
      </c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x14ac:dyDescent="0.3">
      <c r="A2870">
        <v>2041</v>
      </c>
      <c r="B2870">
        <v>40</v>
      </c>
      <c r="C2870">
        <v>99139</v>
      </c>
      <c r="D2870">
        <v>96669</v>
      </c>
      <c r="E2870">
        <v>87526</v>
      </c>
      <c r="F2870">
        <v>79919</v>
      </c>
      <c r="G2870">
        <f>Table1[[#This Row],[m_miasto]]+Table1[[#This Row],[k_miasto]]+Table1[[#This Row],[m_wies]]+Table1[[#This Row],[k_wies]]</f>
        <v>363253</v>
      </c>
      <c r="H2870">
        <f>Table1[[#This Row],[m_miasto]]+Table1[[#This Row],[k_miasto]]</f>
        <v>195808</v>
      </c>
      <c r="I2870">
        <f>Table1[[#This Row],[m_wies]]+Table1[[#This Row],[k_wies]]</f>
        <v>167445</v>
      </c>
      <c r="J2870" s="1">
        <f>Table1[[#This Row],[m_miasto]]*Table1[[#This Row],[wiek]]</f>
        <v>3965560</v>
      </c>
      <c r="K2870" s="1">
        <f>Table1[[#This Row],[m_miasto]]+Table1[[#This Row],[m_wies]]-Table1[[#This Row],[k_miasto]]-Table1[[#This Row],[k_wies]]</f>
        <v>10077</v>
      </c>
      <c r="L2870" s="1" cm="1">
        <f t="array" ref="L2870">_xlfn.IFS(A2869&lt;&gt;Table1[[#This Row],[rok]],0,AND(L2869=0, Table1[[#This Row],[Column1]]&lt;0),Table1[[#This Row],[wiek]]*Table1[[#This Row],[rok]],L2869&lt;&gt;0,L2869,L2869=0,L2869)</f>
        <v>0</v>
      </c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x14ac:dyDescent="0.3">
      <c r="A2871">
        <v>2041</v>
      </c>
      <c r="B2871">
        <v>41</v>
      </c>
      <c r="C2871">
        <v>101297</v>
      </c>
      <c r="D2871">
        <v>98925</v>
      </c>
      <c r="E2871">
        <v>90043</v>
      </c>
      <c r="F2871">
        <v>82238</v>
      </c>
      <c r="G2871">
        <f>Table1[[#This Row],[m_miasto]]+Table1[[#This Row],[k_miasto]]+Table1[[#This Row],[m_wies]]+Table1[[#This Row],[k_wies]]</f>
        <v>372503</v>
      </c>
      <c r="H2871">
        <f>Table1[[#This Row],[m_miasto]]+Table1[[#This Row],[k_miasto]]</f>
        <v>200222</v>
      </c>
      <c r="I2871">
        <f>Table1[[#This Row],[m_wies]]+Table1[[#This Row],[k_wies]]</f>
        <v>172281</v>
      </c>
      <c r="J2871" s="1">
        <f>Table1[[#This Row],[m_miasto]]*Table1[[#This Row],[wiek]]</f>
        <v>4153177</v>
      </c>
      <c r="K2871" s="1">
        <f>Table1[[#This Row],[m_miasto]]+Table1[[#This Row],[m_wies]]-Table1[[#This Row],[k_miasto]]-Table1[[#This Row],[k_wies]]</f>
        <v>10177</v>
      </c>
      <c r="L2871" s="1" cm="1">
        <f t="array" ref="L2871">_xlfn.IFS(A2870&lt;&gt;Table1[[#This Row],[rok]],0,AND(L2870=0, Table1[[#This Row],[Column1]]&lt;0),Table1[[#This Row],[wiek]]*Table1[[#This Row],[rok]],L2870&lt;&gt;0,L2870,L2870=0,L2870)</f>
        <v>0</v>
      </c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x14ac:dyDescent="0.3">
      <c r="A2872">
        <v>2041</v>
      </c>
      <c r="B2872">
        <v>42</v>
      </c>
      <c r="C2872">
        <v>101064</v>
      </c>
      <c r="D2872">
        <v>98990</v>
      </c>
      <c r="E2872">
        <v>91323</v>
      </c>
      <c r="F2872">
        <v>83589</v>
      </c>
      <c r="G2872">
        <f>Table1[[#This Row],[m_miasto]]+Table1[[#This Row],[k_miasto]]+Table1[[#This Row],[m_wies]]+Table1[[#This Row],[k_wies]]</f>
        <v>374966</v>
      </c>
      <c r="H2872">
        <f>Table1[[#This Row],[m_miasto]]+Table1[[#This Row],[k_miasto]]</f>
        <v>200054</v>
      </c>
      <c r="I2872">
        <f>Table1[[#This Row],[m_wies]]+Table1[[#This Row],[k_wies]]</f>
        <v>174912</v>
      </c>
      <c r="J2872" s="1">
        <f>Table1[[#This Row],[m_miasto]]*Table1[[#This Row],[wiek]]</f>
        <v>4244688</v>
      </c>
      <c r="K2872" s="1">
        <f>Table1[[#This Row],[m_miasto]]+Table1[[#This Row],[m_wies]]-Table1[[#This Row],[k_miasto]]-Table1[[#This Row],[k_wies]]</f>
        <v>9808</v>
      </c>
      <c r="L2872" s="1" cm="1">
        <f t="array" ref="L2872">_xlfn.IFS(A2871&lt;&gt;Table1[[#This Row],[rok]],0,AND(L2871=0, Table1[[#This Row],[Column1]]&lt;0),Table1[[#This Row],[wiek]]*Table1[[#This Row],[rok]],L2871&lt;&gt;0,L2871,L2871=0,L2871)</f>
        <v>0</v>
      </c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x14ac:dyDescent="0.3">
      <c r="A2873">
        <v>2041</v>
      </c>
      <c r="B2873">
        <v>43</v>
      </c>
      <c r="C2873">
        <v>103733</v>
      </c>
      <c r="D2873">
        <v>101362</v>
      </c>
      <c r="E2873">
        <v>94155</v>
      </c>
      <c r="F2873">
        <v>85795</v>
      </c>
      <c r="G2873">
        <f>Table1[[#This Row],[m_miasto]]+Table1[[#This Row],[k_miasto]]+Table1[[#This Row],[m_wies]]+Table1[[#This Row],[k_wies]]</f>
        <v>385045</v>
      </c>
      <c r="H2873">
        <f>Table1[[#This Row],[m_miasto]]+Table1[[#This Row],[k_miasto]]</f>
        <v>205095</v>
      </c>
      <c r="I2873">
        <f>Table1[[#This Row],[m_wies]]+Table1[[#This Row],[k_wies]]</f>
        <v>179950</v>
      </c>
      <c r="J2873" s="1">
        <f>Table1[[#This Row],[m_miasto]]*Table1[[#This Row],[wiek]]</f>
        <v>4460519</v>
      </c>
      <c r="K2873" s="1">
        <f>Table1[[#This Row],[m_miasto]]+Table1[[#This Row],[m_wies]]-Table1[[#This Row],[k_miasto]]-Table1[[#This Row],[k_wies]]</f>
        <v>10731</v>
      </c>
      <c r="L2873" s="1" cm="1">
        <f t="array" ref="L2873">_xlfn.IFS(A2872&lt;&gt;Table1[[#This Row],[rok]],0,AND(L2872=0, Table1[[#This Row],[Column1]]&lt;0),Table1[[#This Row],[wiek]]*Table1[[#This Row],[rok]],L2872&lt;&gt;0,L2872,L2872=0,L2872)</f>
        <v>0</v>
      </c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x14ac:dyDescent="0.3">
      <c r="A2874">
        <v>2041</v>
      </c>
      <c r="B2874">
        <v>44</v>
      </c>
      <c r="C2874">
        <v>108880</v>
      </c>
      <c r="D2874">
        <v>108185</v>
      </c>
      <c r="E2874">
        <v>96038</v>
      </c>
      <c r="F2874">
        <v>87012</v>
      </c>
      <c r="G2874">
        <f>Table1[[#This Row],[m_miasto]]+Table1[[#This Row],[k_miasto]]+Table1[[#This Row],[m_wies]]+Table1[[#This Row],[k_wies]]</f>
        <v>400115</v>
      </c>
      <c r="H2874">
        <f>Table1[[#This Row],[m_miasto]]+Table1[[#This Row],[k_miasto]]</f>
        <v>217065</v>
      </c>
      <c r="I2874">
        <f>Table1[[#This Row],[m_wies]]+Table1[[#This Row],[k_wies]]</f>
        <v>183050</v>
      </c>
      <c r="J2874" s="1">
        <f>Table1[[#This Row],[m_miasto]]*Table1[[#This Row],[wiek]]</f>
        <v>4790720</v>
      </c>
      <c r="K2874" s="1">
        <f>Table1[[#This Row],[m_miasto]]+Table1[[#This Row],[m_wies]]-Table1[[#This Row],[k_miasto]]-Table1[[#This Row],[k_wies]]</f>
        <v>9721</v>
      </c>
      <c r="L2874" s="1" cm="1">
        <f t="array" ref="L2874">_xlfn.IFS(A2873&lt;&gt;Table1[[#This Row],[rok]],0,AND(L2873=0, Table1[[#This Row],[Column1]]&lt;0),Table1[[#This Row],[wiek]]*Table1[[#This Row],[rok]],L2873&lt;&gt;0,L2873,L2873=0,L2873)</f>
        <v>0</v>
      </c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x14ac:dyDescent="0.3">
      <c r="A2875">
        <v>2041</v>
      </c>
      <c r="B2875">
        <v>45</v>
      </c>
      <c r="C2875">
        <v>112989</v>
      </c>
      <c r="D2875">
        <v>112210</v>
      </c>
      <c r="E2875">
        <v>99802</v>
      </c>
      <c r="F2875">
        <v>90242</v>
      </c>
      <c r="G2875">
        <f>Table1[[#This Row],[m_miasto]]+Table1[[#This Row],[k_miasto]]+Table1[[#This Row],[m_wies]]+Table1[[#This Row],[k_wies]]</f>
        <v>415243</v>
      </c>
      <c r="H2875">
        <f>Table1[[#This Row],[m_miasto]]+Table1[[#This Row],[k_miasto]]</f>
        <v>225199</v>
      </c>
      <c r="I2875">
        <f>Table1[[#This Row],[m_wies]]+Table1[[#This Row],[k_wies]]</f>
        <v>190044</v>
      </c>
      <c r="J2875" s="1">
        <f>Table1[[#This Row],[m_miasto]]*Table1[[#This Row],[wiek]]</f>
        <v>5084505</v>
      </c>
      <c r="K2875" s="1">
        <f>Table1[[#This Row],[m_miasto]]+Table1[[#This Row],[m_wies]]-Table1[[#This Row],[k_miasto]]-Table1[[#This Row],[k_wies]]</f>
        <v>10339</v>
      </c>
      <c r="L2875" s="1" cm="1">
        <f t="array" ref="L2875">_xlfn.IFS(A2874&lt;&gt;Table1[[#This Row],[rok]],0,AND(L2874=0, Table1[[#This Row],[Column1]]&lt;0),Table1[[#This Row],[wiek]]*Table1[[#This Row],[rok]],L2874&lt;&gt;0,L2874,L2874=0,L2874)</f>
        <v>0</v>
      </c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x14ac:dyDescent="0.3">
      <c r="A2876">
        <v>2041</v>
      </c>
      <c r="B2876">
        <v>46</v>
      </c>
      <c r="C2876">
        <v>113132</v>
      </c>
      <c r="D2876">
        <v>112677</v>
      </c>
      <c r="E2876">
        <v>104060</v>
      </c>
      <c r="F2876">
        <v>96045</v>
      </c>
      <c r="G2876">
        <f>Table1[[#This Row],[m_miasto]]+Table1[[#This Row],[k_miasto]]+Table1[[#This Row],[m_wies]]+Table1[[#This Row],[k_wies]]</f>
        <v>425914</v>
      </c>
      <c r="H2876">
        <f>Table1[[#This Row],[m_miasto]]+Table1[[#This Row],[k_miasto]]</f>
        <v>225809</v>
      </c>
      <c r="I2876">
        <f>Table1[[#This Row],[m_wies]]+Table1[[#This Row],[k_wies]]</f>
        <v>200105</v>
      </c>
      <c r="J2876" s="1">
        <f>Table1[[#This Row],[m_miasto]]*Table1[[#This Row],[wiek]]</f>
        <v>5204072</v>
      </c>
      <c r="K2876" s="1">
        <f>Table1[[#This Row],[m_miasto]]+Table1[[#This Row],[m_wies]]-Table1[[#This Row],[k_miasto]]-Table1[[#This Row],[k_wies]]</f>
        <v>8470</v>
      </c>
      <c r="L2876" s="1" cm="1">
        <f t="array" ref="L2876">_xlfn.IFS(A2875&lt;&gt;Table1[[#This Row],[rok]],0,AND(L2875=0, Table1[[#This Row],[Column1]]&lt;0),Table1[[#This Row],[wiek]]*Table1[[#This Row],[rok]],L2875&lt;&gt;0,L2875,L2875=0,L2875)</f>
        <v>0</v>
      </c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x14ac:dyDescent="0.3">
      <c r="A2877">
        <v>2041</v>
      </c>
      <c r="B2877">
        <v>47</v>
      </c>
      <c r="C2877">
        <v>121180</v>
      </c>
      <c r="D2877">
        <v>121710</v>
      </c>
      <c r="E2877">
        <v>108121</v>
      </c>
      <c r="F2877">
        <v>100333</v>
      </c>
      <c r="G2877">
        <f>Table1[[#This Row],[m_miasto]]+Table1[[#This Row],[k_miasto]]+Table1[[#This Row],[m_wies]]+Table1[[#This Row],[k_wies]]</f>
        <v>451344</v>
      </c>
      <c r="H2877">
        <f>Table1[[#This Row],[m_miasto]]+Table1[[#This Row],[k_miasto]]</f>
        <v>242890</v>
      </c>
      <c r="I2877">
        <f>Table1[[#This Row],[m_wies]]+Table1[[#This Row],[k_wies]]</f>
        <v>208454</v>
      </c>
      <c r="J2877" s="1">
        <f>Table1[[#This Row],[m_miasto]]*Table1[[#This Row],[wiek]]</f>
        <v>5695460</v>
      </c>
      <c r="K2877" s="1">
        <f>Table1[[#This Row],[m_miasto]]+Table1[[#This Row],[m_wies]]-Table1[[#This Row],[k_miasto]]-Table1[[#This Row],[k_wies]]</f>
        <v>7258</v>
      </c>
      <c r="L2877" s="1" cm="1">
        <f t="array" ref="L2877">_xlfn.IFS(A2876&lt;&gt;Table1[[#This Row],[rok]],0,AND(L2876=0, Table1[[#This Row],[Column1]]&lt;0),Table1[[#This Row],[wiek]]*Table1[[#This Row],[rok]],L2876&lt;&gt;0,L2876,L2876=0,L2876)</f>
        <v>0</v>
      </c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x14ac:dyDescent="0.3">
      <c r="A2878">
        <v>2041</v>
      </c>
      <c r="B2878">
        <v>48</v>
      </c>
      <c r="C2878">
        <v>125619</v>
      </c>
      <c r="D2878">
        <v>125919</v>
      </c>
      <c r="E2878">
        <v>112870</v>
      </c>
      <c r="F2878">
        <v>104115</v>
      </c>
      <c r="G2878">
        <f>Table1[[#This Row],[m_miasto]]+Table1[[#This Row],[k_miasto]]+Table1[[#This Row],[m_wies]]+Table1[[#This Row],[k_wies]]</f>
        <v>468523</v>
      </c>
      <c r="H2878">
        <f>Table1[[#This Row],[m_miasto]]+Table1[[#This Row],[k_miasto]]</f>
        <v>251538</v>
      </c>
      <c r="I2878">
        <f>Table1[[#This Row],[m_wies]]+Table1[[#This Row],[k_wies]]</f>
        <v>216985</v>
      </c>
      <c r="J2878" s="1">
        <f>Table1[[#This Row],[m_miasto]]*Table1[[#This Row],[wiek]]</f>
        <v>6029712</v>
      </c>
      <c r="K2878" s="1">
        <f>Table1[[#This Row],[m_miasto]]+Table1[[#This Row],[m_wies]]-Table1[[#This Row],[k_miasto]]-Table1[[#This Row],[k_wies]]</f>
        <v>8455</v>
      </c>
      <c r="L2878" s="1" cm="1">
        <f t="array" ref="L2878">_xlfn.IFS(A2877&lt;&gt;Table1[[#This Row],[rok]],0,AND(L2877=0, Table1[[#This Row],[Column1]]&lt;0),Table1[[#This Row],[wiek]]*Table1[[#This Row],[rok]],L2877&lt;&gt;0,L2877,L2877=0,L2877)</f>
        <v>0</v>
      </c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x14ac:dyDescent="0.3">
      <c r="A2879">
        <v>2041</v>
      </c>
      <c r="B2879">
        <v>49</v>
      </c>
      <c r="C2879">
        <v>129281</v>
      </c>
      <c r="D2879">
        <v>129479</v>
      </c>
      <c r="E2879">
        <v>117161</v>
      </c>
      <c r="F2879">
        <v>109225</v>
      </c>
      <c r="G2879">
        <f>Table1[[#This Row],[m_miasto]]+Table1[[#This Row],[k_miasto]]+Table1[[#This Row],[m_wies]]+Table1[[#This Row],[k_wies]]</f>
        <v>485146</v>
      </c>
      <c r="H2879">
        <f>Table1[[#This Row],[m_miasto]]+Table1[[#This Row],[k_miasto]]</f>
        <v>258760</v>
      </c>
      <c r="I2879">
        <f>Table1[[#This Row],[m_wies]]+Table1[[#This Row],[k_wies]]</f>
        <v>226386</v>
      </c>
      <c r="J2879" s="1">
        <f>Table1[[#This Row],[m_miasto]]*Table1[[#This Row],[wiek]]</f>
        <v>6334769</v>
      </c>
      <c r="K2879" s="1">
        <f>Table1[[#This Row],[m_miasto]]+Table1[[#This Row],[m_wies]]-Table1[[#This Row],[k_miasto]]-Table1[[#This Row],[k_wies]]</f>
        <v>7738</v>
      </c>
      <c r="L2879" s="1" cm="1">
        <f t="array" ref="L2879">_xlfn.IFS(A2878&lt;&gt;Table1[[#This Row],[rok]],0,AND(L2878=0, Table1[[#This Row],[Column1]]&lt;0),Table1[[#This Row],[wiek]]*Table1[[#This Row],[rok]],L2878&lt;&gt;0,L2878,L2878=0,L2878)</f>
        <v>0</v>
      </c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x14ac:dyDescent="0.3">
      <c r="A2880">
        <v>2041</v>
      </c>
      <c r="B2880">
        <v>50</v>
      </c>
      <c r="C2880">
        <v>139431</v>
      </c>
      <c r="D2880">
        <v>140512</v>
      </c>
      <c r="E2880">
        <v>120973</v>
      </c>
      <c r="F2880">
        <v>111476</v>
      </c>
      <c r="G2880">
        <f>Table1[[#This Row],[m_miasto]]+Table1[[#This Row],[k_miasto]]+Table1[[#This Row],[m_wies]]+Table1[[#This Row],[k_wies]]</f>
        <v>512392</v>
      </c>
      <c r="H2880">
        <f>Table1[[#This Row],[m_miasto]]+Table1[[#This Row],[k_miasto]]</f>
        <v>279943</v>
      </c>
      <c r="I2880">
        <f>Table1[[#This Row],[m_wies]]+Table1[[#This Row],[k_wies]]</f>
        <v>232449</v>
      </c>
      <c r="J2880" s="1">
        <f>Table1[[#This Row],[m_miasto]]*Table1[[#This Row],[wiek]]</f>
        <v>6971550</v>
      </c>
      <c r="K2880" s="1">
        <f>Table1[[#This Row],[m_miasto]]+Table1[[#This Row],[m_wies]]-Table1[[#This Row],[k_miasto]]-Table1[[#This Row],[k_wies]]</f>
        <v>8416</v>
      </c>
      <c r="L2880" s="1" cm="1">
        <f t="array" ref="L2880">_xlfn.IFS(A2879&lt;&gt;Table1[[#This Row],[rok]],0,AND(L2879=0, Table1[[#This Row],[Column1]]&lt;0),Table1[[#This Row],[wiek]]*Table1[[#This Row],[rok]],L2879&lt;&gt;0,L2879,L2879=0,L2879)</f>
        <v>0</v>
      </c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x14ac:dyDescent="0.3">
      <c r="A2881">
        <v>2041</v>
      </c>
      <c r="B2881">
        <v>51</v>
      </c>
      <c r="C2881">
        <v>143757</v>
      </c>
      <c r="D2881">
        <v>145692</v>
      </c>
      <c r="E2881">
        <v>121087</v>
      </c>
      <c r="F2881">
        <v>112123</v>
      </c>
      <c r="G2881">
        <f>Table1[[#This Row],[m_miasto]]+Table1[[#This Row],[k_miasto]]+Table1[[#This Row],[m_wies]]+Table1[[#This Row],[k_wies]]</f>
        <v>522659</v>
      </c>
      <c r="H2881">
        <f>Table1[[#This Row],[m_miasto]]+Table1[[#This Row],[k_miasto]]</f>
        <v>289449</v>
      </c>
      <c r="I2881">
        <f>Table1[[#This Row],[m_wies]]+Table1[[#This Row],[k_wies]]</f>
        <v>233210</v>
      </c>
      <c r="J2881" s="1">
        <f>Table1[[#This Row],[m_miasto]]*Table1[[#This Row],[wiek]]</f>
        <v>7331607</v>
      </c>
      <c r="K2881" s="1">
        <f>Table1[[#This Row],[m_miasto]]+Table1[[#This Row],[m_wies]]-Table1[[#This Row],[k_miasto]]-Table1[[#This Row],[k_wies]]</f>
        <v>7029</v>
      </c>
      <c r="L2881" s="1" cm="1">
        <f t="array" ref="L2881">_xlfn.IFS(A2880&lt;&gt;Table1[[#This Row],[rok]],0,AND(L2880=0, Table1[[#This Row],[Column1]]&lt;0),Table1[[#This Row],[wiek]]*Table1[[#This Row],[rok]],L2880&lt;&gt;0,L2880,L2880=0,L2880)</f>
        <v>0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x14ac:dyDescent="0.3">
      <c r="A2882">
        <v>2041</v>
      </c>
      <c r="B2882">
        <v>52</v>
      </c>
      <c r="C2882">
        <v>145661</v>
      </c>
      <c r="D2882">
        <v>147757</v>
      </c>
      <c r="E2882">
        <v>120065</v>
      </c>
      <c r="F2882">
        <v>111865</v>
      </c>
      <c r="G2882">
        <f>Table1[[#This Row],[m_miasto]]+Table1[[#This Row],[k_miasto]]+Table1[[#This Row],[m_wies]]+Table1[[#This Row],[k_wies]]</f>
        <v>525348</v>
      </c>
      <c r="H2882">
        <f>Table1[[#This Row],[m_miasto]]+Table1[[#This Row],[k_miasto]]</f>
        <v>293418</v>
      </c>
      <c r="I2882">
        <f>Table1[[#This Row],[m_wies]]+Table1[[#This Row],[k_wies]]</f>
        <v>231930</v>
      </c>
      <c r="J2882" s="1">
        <f>Table1[[#This Row],[m_miasto]]*Table1[[#This Row],[wiek]]</f>
        <v>7574372</v>
      </c>
      <c r="K2882" s="1">
        <f>Table1[[#This Row],[m_miasto]]+Table1[[#This Row],[m_wies]]-Table1[[#This Row],[k_miasto]]-Table1[[#This Row],[k_wies]]</f>
        <v>6104</v>
      </c>
      <c r="L2882" s="1" cm="1">
        <f t="array" ref="L2882">_xlfn.IFS(A2881&lt;&gt;Table1[[#This Row],[rok]],0,AND(L2881=0, Table1[[#This Row],[Column1]]&lt;0),Table1[[#This Row],[wiek]]*Table1[[#This Row],[rok]],L2881&lt;&gt;0,L2881,L2881=0,L2881)</f>
        <v>0</v>
      </c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x14ac:dyDescent="0.3">
      <c r="A2883">
        <v>2041</v>
      </c>
      <c r="B2883">
        <v>53</v>
      </c>
      <c r="C2883">
        <v>149957</v>
      </c>
      <c r="D2883">
        <v>154179</v>
      </c>
      <c r="E2883">
        <v>121737</v>
      </c>
      <c r="F2883">
        <v>113675</v>
      </c>
      <c r="G2883">
        <f>Table1[[#This Row],[m_miasto]]+Table1[[#This Row],[k_miasto]]+Table1[[#This Row],[m_wies]]+Table1[[#This Row],[k_wies]]</f>
        <v>539548</v>
      </c>
      <c r="H2883">
        <f>Table1[[#This Row],[m_miasto]]+Table1[[#This Row],[k_miasto]]</f>
        <v>304136</v>
      </c>
      <c r="I2883">
        <f>Table1[[#This Row],[m_wies]]+Table1[[#This Row],[k_wies]]</f>
        <v>235412</v>
      </c>
      <c r="J2883" s="1">
        <f>Table1[[#This Row],[m_miasto]]*Table1[[#This Row],[wiek]]</f>
        <v>7947721</v>
      </c>
      <c r="K2883" s="1">
        <f>Table1[[#This Row],[m_miasto]]+Table1[[#This Row],[m_wies]]-Table1[[#This Row],[k_miasto]]-Table1[[#This Row],[k_wies]]</f>
        <v>3840</v>
      </c>
      <c r="L2883" s="1" cm="1">
        <f t="array" ref="L2883">_xlfn.IFS(A2882&lt;&gt;Table1[[#This Row],[rok]],0,AND(L2882=0, Table1[[#This Row],[Column1]]&lt;0),Table1[[#This Row],[wiek]]*Table1[[#This Row],[rok]],L2882&lt;&gt;0,L2882,L2882=0,L2882)</f>
        <v>0</v>
      </c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x14ac:dyDescent="0.3">
      <c r="A2884">
        <v>2041</v>
      </c>
      <c r="B2884">
        <v>54</v>
      </c>
      <c r="C2884">
        <v>153887</v>
      </c>
      <c r="D2884">
        <v>157594</v>
      </c>
      <c r="E2884">
        <v>121797</v>
      </c>
      <c r="F2884">
        <v>114125</v>
      </c>
      <c r="G2884">
        <f>Table1[[#This Row],[m_miasto]]+Table1[[#This Row],[k_miasto]]+Table1[[#This Row],[m_wies]]+Table1[[#This Row],[k_wies]]</f>
        <v>547403</v>
      </c>
      <c r="H2884">
        <f>Table1[[#This Row],[m_miasto]]+Table1[[#This Row],[k_miasto]]</f>
        <v>311481</v>
      </c>
      <c r="I2884">
        <f>Table1[[#This Row],[m_wies]]+Table1[[#This Row],[k_wies]]</f>
        <v>235922</v>
      </c>
      <c r="J2884" s="1">
        <f>Table1[[#This Row],[m_miasto]]*Table1[[#This Row],[wiek]]</f>
        <v>8309898</v>
      </c>
      <c r="K2884" s="1">
        <f>Table1[[#This Row],[m_miasto]]+Table1[[#This Row],[m_wies]]-Table1[[#This Row],[k_miasto]]-Table1[[#This Row],[k_wies]]</f>
        <v>3965</v>
      </c>
      <c r="L2884" s="1" cm="1">
        <f t="array" ref="L2884">_xlfn.IFS(A2883&lt;&gt;Table1[[#This Row],[rok]],0,AND(L2883=0, Table1[[#This Row],[Column1]]&lt;0),Table1[[#This Row],[wiek]]*Table1[[#This Row],[rok]],L2883&lt;&gt;0,L2883,L2883=0,L2883)</f>
        <v>0</v>
      </c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x14ac:dyDescent="0.3">
      <c r="A2885">
        <v>2041</v>
      </c>
      <c r="B2885">
        <v>55</v>
      </c>
      <c r="C2885">
        <v>160889</v>
      </c>
      <c r="D2885">
        <v>166050</v>
      </c>
      <c r="E2885">
        <v>124002</v>
      </c>
      <c r="F2885">
        <v>117928</v>
      </c>
      <c r="G2885">
        <f>Table1[[#This Row],[m_miasto]]+Table1[[#This Row],[k_miasto]]+Table1[[#This Row],[m_wies]]+Table1[[#This Row],[k_wies]]</f>
        <v>568869</v>
      </c>
      <c r="H2885">
        <f>Table1[[#This Row],[m_miasto]]+Table1[[#This Row],[k_miasto]]</f>
        <v>326939</v>
      </c>
      <c r="I2885">
        <f>Table1[[#This Row],[m_wies]]+Table1[[#This Row],[k_wies]]</f>
        <v>241930</v>
      </c>
      <c r="J2885" s="1">
        <f>Table1[[#This Row],[m_miasto]]*Table1[[#This Row],[wiek]]</f>
        <v>8848895</v>
      </c>
      <c r="K2885" s="1">
        <f>Table1[[#This Row],[m_miasto]]+Table1[[#This Row],[m_wies]]-Table1[[#This Row],[k_miasto]]-Table1[[#This Row],[k_wies]]</f>
        <v>913</v>
      </c>
      <c r="L2885" s="1" cm="1">
        <f t="array" ref="L2885">_xlfn.IFS(A2884&lt;&gt;Table1[[#This Row],[rok]],0,AND(L2884=0, Table1[[#This Row],[Column1]]&lt;0),Table1[[#This Row],[wiek]]*Table1[[#This Row],[rok]],L2884&lt;&gt;0,L2884,L2884=0,L2884)</f>
        <v>0</v>
      </c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x14ac:dyDescent="0.3">
      <c r="A2886">
        <v>2041</v>
      </c>
      <c r="B2886">
        <v>56</v>
      </c>
      <c r="C2886">
        <v>170291</v>
      </c>
      <c r="D2886">
        <v>176454</v>
      </c>
      <c r="E2886">
        <v>129167</v>
      </c>
      <c r="F2886">
        <v>123088</v>
      </c>
      <c r="G2886">
        <f>Table1[[#This Row],[m_miasto]]+Table1[[#This Row],[k_miasto]]+Table1[[#This Row],[m_wies]]+Table1[[#This Row],[k_wies]]</f>
        <v>599000</v>
      </c>
      <c r="H2886">
        <f>Table1[[#This Row],[m_miasto]]+Table1[[#This Row],[k_miasto]]</f>
        <v>346745</v>
      </c>
      <c r="I2886">
        <f>Table1[[#This Row],[m_wies]]+Table1[[#This Row],[k_wies]]</f>
        <v>252255</v>
      </c>
      <c r="J2886" s="1">
        <f>Table1[[#This Row],[m_miasto]]*Table1[[#This Row],[wiek]]</f>
        <v>9536296</v>
      </c>
      <c r="K2886" s="1">
        <f>Table1[[#This Row],[m_miasto]]+Table1[[#This Row],[m_wies]]-Table1[[#This Row],[k_miasto]]-Table1[[#This Row],[k_wies]]</f>
        <v>-84</v>
      </c>
      <c r="L2886" s="1" cm="1">
        <f t="array" ref="L2886">_xlfn.IFS(A2885&lt;&gt;Table1[[#This Row],[rok]],0,AND(L2885=0, Table1[[#This Row],[Column1]]&lt;0),Table1[[#This Row],[wiek]]*Table1[[#This Row],[rok]],L2885&lt;&gt;0,L2885,L2885=0,L2885)</f>
        <v>114296</v>
      </c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x14ac:dyDescent="0.3">
      <c r="A2887">
        <v>2041</v>
      </c>
      <c r="B2887">
        <v>57</v>
      </c>
      <c r="C2887">
        <v>176476</v>
      </c>
      <c r="D2887">
        <v>182743</v>
      </c>
      <c r="E2887">
        <v>130478</v>
      </c>
      <c r="F2887">
        <v>125066</v>
      </c>
      <c r="G2887">
        <f>Table1[[#This Row],[m_miasto]]+Table1[[#This Row],[k_miasto]]+Table1[[#This Row],[m_wies]]+Table1[[#This Row],[k_wies]]</f>
        <v>614763</v>
      </c>
      <c r="H2887">
        <f>Table1[[#This Row],[m_miasto]]+Table1[[#This Row],[k_miasto]]</f>
        <v>359219</v>
      </c>
      <c r="I2887">
        <f>Table1[[#This Row],[m_wies]]+Table1[[#This Row],[k_wies]]</f>
        <v>255544</v>
      </c>
      <c r="J2887" s="1">
        <f>Table1[[#This Row],[m_miasto]]*Table1[[#This Row],[wiek]]</f>
        <v>10059132</v>
      </c>
      <c r="K2887" s="1">
        <f>Table1[[#This Row],[m_miasto]]+Table1[[#This Row],[m_wies]]-Table1[[#This Row],[k_miasto]]-Table1[[#This Row],[k_wies]]</f>
        <v>-855</v>
      </c>
      <c r="L2887" s="1" cm="1">
        <f t="array" ref="L2887">_xlfn.IFS(A2886&lt;&gt;Table1[[#This Row],[rok]],0,AND(L2886=0, Table1[[#This Row],[Column1]]&lt;0),Table1[[#This Row],[wiek]]*Table1[[#This Row],[rok]],L2886&lt;&gt;0,L2886,L2886=0,L2886)</f>
        <v>114296</v>
      </c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x14ac:dyDescent="0.3">
      <c r="A2888">
        <v>2041</v>
      </c>
      <c r="B2888">
        <v>58</v>
      </c>
      <c r="C2888">
        <v>180753</v>
      </c>
      <c r="D2888">
        <v>188919</v>
      </c>
      <c r="E2888">
        <v>132073</v>
      </c>
      <c r="F2888">
        <v>128087</v>
      </c>
      <c r="G2888">
        <f>Table1[[#This Row],[m_miasto]]+Table1[[#This Row],[k_miasto]]+Table1[[#This Row],[m_wies]]+Table1[[#This Row],[k_wies]]</f>
        <v>629832</v>
      </c>
      <c r="H2888">
        <f>Table1[[#This Row],[m_miasto]]+Table1[[#This Row],[k_miasto]]</f>
        <v>369672</v>
      </c>
      <c r="I2888">
        <f>Table1[[#This Row],[m_wies]]+Table1[[#This Row],[k_wies]]</f>
        <v>260160</v>
      </c>
      <c r="J2888" s="1">
        <f>Table1[[#This Row],[m_miasto]]*Table1[[#This Row],[wiek]]</f>
        <v>10483674</v>
      </c>
      <c r="K2888" s="1">
        <f>Table1[[#This Row],[m_miasto]]+Table1[[#This Row],[m_wies]]-Table1[[#This Row],[k_miasto]]-Table1[[#This Row],[k_wies]]</f>
        <v>-4180</v>
      </c>
      <c r="L2888" s="1" cm="1">
        <f t="array" ref="L2888">_xlfn.IFS(A2887&lt;&gt;Table1[[#This Row],[rok]],0,AND(L2887=0, Table1[[#This Row],[Column1]]&lt;0),Table1[[#This Row],[wiek]]*Table1[[#This Row],[rok]],L2887&lt;&gt;0,L2887,L2887=0,L2887)</f>
        <v>114296</v>
      </c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x14ac:dyDescent="0.3">
      <c r="A2889">
        <v>2041</v>
      </c>
      <c r="B2889">
        <v>59</v>
      </c>
      <c r="C2889">
        <v>173478</v>
      </c>
      <c r="D2889">
        <v>181628</v>
      </c>
      <c r="E2889">
        <v>128120</v>
      </c>
      <c r="F2889">
        <v>123681</v>
      </c>
      <c r="G2889">
        <f>Table1[[#This Row],[m_miasto]]+Table1[[#This Row],[k_miasto]]+Table1[[#This Row],[m_wies]]+Table1[[#This Row],[k_wies]]</f>
        <v>606907</v>
      </c>
      <c r="H2889">
        <f>Table1[[#This Row],[m_miasto]]+Table1[[#This Row],[k_miasto]]</f>
        <v>355106</v>
      </c>
      <c r="I2889">
        <f>Table1[[#This Row],[m_wies]]+Table1[[#This Row],[k_wies]]</f>
        <v>251801</v>
      </c>
      <c r="J2889" s="1">
        <f>Table1[[#This Row],[m_miasto]]*Table1[[#This Row],[wiek]]</f>
        <v>10235202</v>
      </c>
      <c r="K2889" s="1">
        <f>Table1[[#This Row],[m_miasto]]+Table1[[#This Row],[m_wies]]-Table1[[#This Row],[k_miasto]]-Table1[[#This Row],[k_wies]]</f>
        <v>-3711</v>
      </c>
      <c r="L2889" s="1" cm="1">
        <f t="array" ref="L2889">_xlfn.IFS(A2888&lt;&gt;Table1[[#This Row],[rok]],0,AND(L2888=0, Table1[[#This Row],[Column1]]&lt;0),Table1[[#This Row],[wiek]]*Table1[[#This Row],[rok]],L2888&lt;&gt;0,L2888,L2888=0,L2888)</f>
        <v>114296</v>
      </c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x14ac:dyDescent="0.3">
      <c r="A2890">
        <v>2041</v>
      </c>
      <c r="B2890">
        <v>60</v>
      </c>
      <c r="C2890">
        <v>164738</v>
      </c>
      <c r="D2890">
        <v>174897</v>
      </c>
      <c r="E2890">
        <v>120771</v>
      </c>
      <c r="F2890">
        <v>117418</v>
      </c>
      <c r="G2890">
        <f>Table1[[#This Row],[m_miasto]]+Table1[[#This Row],[k_miasto]]+Table1[[#This Row],[m_wies]]+Table1[[#This Row],[k_wies]]</f>
        <v>577824</v>
      </c>
      <c r="H2890">
        <f>Table1[[#This Row],[m_miasto]]+Table1[[#This Row],[k_miasto]]</f>
        <v>339635</v>
      </c>
      <c r="I2890">
        <f>Table1[[#This Row],[m_wies]]+Table1[[#This Row],[k_wies]]</f>
        <v>238189</v>
      </c>
      <c r="J2890" s="1">
        <f>Table1[[#This Row],[m_miasto]]*Table1[[#This Row],[wiek]]</f>
        <v>9884280</v>
      </c>
      <c r="K2890" s="1">
        <f>Table1[[#This Row],[m_miasto]]+Table1[[#This Row],[m_wies]]-Table1[[#This Row],[k_miasto]]-Table1[[#This Row],[k_wies]]</f>
        <v>-6806</v>
      </c>
      <c r="L2890" s="1" cm="1">
        <f t="array" ref="L2890">_xlfn.IFS(A2889&lt;&gt;Table1[[#This Row],[rok]],0,AND(L2889=0, Table1[[#This Row],[Column1]]&lt;0),Table1[[#This Row],[wiek]]*Table1[[#This Row],[rok]],L2889&lt;&gt;0,L2889,L2889=0,L2889)</f>
        <v>114296</v>
      </c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x14ac:dyDescent="0.3">
      <c r="A2891">
        <v>2041</v>
      </c>
      <c r="B2891">
        <v>61</v>
      </c>
      <c r="C2891">
        <v>166482</v>
      </c>
      <c r="D2891">
        <v>177315</v>
      </c>
      <c r="E2891">
        <v>121507</v>
      </c>
      <c r="F2891">
        <v>119573</v>
      </c>
      <c r="G2891">
        <f>Table1[[#This Row],[m_miasto]]+Table1[[#This Row],[k_miasto]]+Table1[[#This Row],[m_wies]]+Table1[[#This Row],[k_wies]]</f>
        <v>584877</v>
      </c>
      <c r="H2891">
        <f>Table1[[#This Row],[m_miasto]]+Table1[[#This Row],[k_miasto]]</f>
        <v>343797</v>
      </c>
      <c r="I2891">
        <f>Table1[[#This Row],[m_wies]]+Table1[[#This Row],[k_wies]]</f>
        <v>241080</v>
      </c>
      <c r="J2891" s="1">
        <f>Table1[[#This Row],[m_miasto]]*Table1[[#This Row],[wiek]]</f>
        <v>10155402</v>
      </c>
      <c r="K2891" s="1">
        <f>Table1[[#This Row],[m_miasto]]+Table1[[#This Row],[m_wies]]-Table1[[#This Row],[k_miasto]]-Table1[[#This Row],[k_wies]]</f>
        <v>-8899</v>
      </c>
      <c r="L2891" s="1" cm="1">
        <f t="array" ref="L2891">_xlfn.IFS(A2890&lt;&gt;Table1[[#This Row],[rok]],0,AND(L2890=0, Table1[[#This Row],[Column1]]&lt;0),Table1[[#This Row],[wiek]]*Table1[[#This Row],[rok]],L2890&lt;&gt;0,L2890,L2890=0,L2890)</f>
        <v>114296</v>
      </c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x14ac:dyDescent="0.3">
      <c r="A2892">
        <v>2041</v>
      </c>
      <c r="B2892">
        <v>62</v>
      </c>
      <c r="C2892">
        <v>164911</v>
      </c>
      <c r="D2892">
        <v>175264</v>
      </c>
      <c r="E2892">
        <v>119401</v>
      </c>
      <c r="F2892">
        <v>117545</v>
      </c>
      <c r="G2892">
        <f>Table1[[#This Row],[m_miasto]]+Table1[[#This Row],[k_miasto]]+Table1[[#This Row],[m_wies]]+Table1[[#This Row],[k_wies]]</f>
        <v>577121</v>
      </c>
      <c r="H2892">
        <f>Table1[[#This Row],[m_miasto]]+Table1[[#This Row],[k_miasto]]</f>
        <v>340175</v>
      </c>
      <c r="I2892">
        <f>Table1[[#This Row],[m_wies]]+Table1[[#This Row],[k_wies]]</f>
        <v>236946</v>
      </c>
      <c r="J2892" s="1">
        <f>Table1[[#This Row],[m_miasto]]*Table1[[#This Row],[wiek]]</f>
        <v>10224482</v>
      </c>
      <c r="K2892" s="1">
        <f>Table1[[#This Row],[m_miasto]]+Table1[[#This Row],[m_wies]]-Table1[[#This Row],[k_miasto]]-Table1[[#This Row],[k_wies]]</f>
        <v>-8497</v>
      </c>
      <c r="L2892" s="1" cm="1">
        <f t="array" ref="L2892">_xlfn.IFS(A2891&lt;&gt;Table1[[#This Row],[rok]],0,AND(L2891=0, Table1[[#This Row],[Column1]]&lt;0),Table1[[#This Row],[wiek]]*Table1[[#This Row],[rok]],L2891&lt;&gt;0,L2891,L2891=0,L2891)</f>
        <v>114296</v>
      </c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x14ac:dyDescent="0.3">
      <c r="A2893">
        <v>2041</v>
      </c>
      <c r="B2893">
        <v>63</v>
      </c>
      <c r="C2893">
        <v>157861</v>
      </c>
      <c r="D2893">
        <v>169598</v>
      </c>
      <c r="E2893">
        <v>115055</v>
      </c>
      <c r="F2893">
        <v>114391</v>
      </c>
      <c r="G2893">
        <f>Table1[[#This Row],[m_miasto]]+Table1[[#This Row],[k_miasto]]+Table1[[#This Row],[m_wies]]+Table1[[#This Row],[k_wies]]</f>
        <v>556905</v>
      </c>
      <c r="H2893">
        <f>Table1[[#This Row],[m_miasto]]+Table1[[#This Row],[k_miasto]]</f>
        <v>327459</v>
      </c>
      <c r="I2893">
        <f>Table1[[#This Row],[m_wies]]+Table1[[#This Row],[k_wies]]</f>
        <v>229446</v>
      </c>
      <c r="J2893" s="1">
        <f>Table1[[#This Row],[m_miasto]]*Table1[[#This Row],[wiek]]</f>
        <v>9945243</v>
      </c>
      <c r="K2893" s="1">
        <f>Table1[[#This Row],[m_miasto]]+Table1[[#This Row],[m_wies]]-Table1[[#This Row],[k_miasto]]-Table1[[#This Row],[k_wies]]</f>
        <v>-11073</v>
      </c>
      <c r="L2893" s="1" cm="1">
        <f t="array" ref="L2893">_xlfn.IFS(A2892&lt;&gt;Table1[[#This Row],[rok]],0,AND(L2892=0, Table1[[#This Row],[Column1]]&lt;0),Table1[[#This Row],[wiek]]*Table1[[#This Row],[rok]],L2892&lt;&gt;0,L2892,L2892=0,L2892)</f>
        <v>114296</v>
      </c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x14ac:dyDescent="0.3">
      <c r="A2894">
        <v>2041</v>
      </c>
      <c r="B2894">
        <v>64</v>
      </c>
      <c r="C2894">
        <v>154375</v>
      </c>
      <c r="D2894">
        <v>167273</v>
      </c>
      <c r="E2894">
        <v>113428</v>
      </c>
      <c r="F2894">
        <v>113029</v>
      </c>
      <c r="G2894">
        <f>Table1[[#This Row],[m_miasto]]+Table1[[#This Row],[k_miasto]]+Table1[[#This Row],[m_wies]]+Table1[[#This Row],[k_wies]]</f>
        <v>548105</v>
      </c>
      <c r="H2894">
        <f>Table1[[#This Row],[m_miasto]]+Table1[[#This Row],[k_miasto]]</f>
        <v>321648</v>
      </c>
      <c r="I2894">
        <f>Table1[[#This Row],[m_wies]]+Table1[[#This Row],[k_wies]]</f>
        <v>226457</v>
      </c>
      <c r="J2894" s="1">
        <f>Table1[[#This Row],[m_miasto]]*Table1[[#This Row],[wiek]]</f>
        <v>9880000</v>
      </c>
      <c r="K2894" s="1">
        <f>Table1[[#This Row],[m_miasto]]+Table1[[#This Row],[m_wies]]-Table1[[#This Row],[k_miasto]]-Table1[[#This Row],[k_wies]]</f>
        <v>-12499</v>
      </c>
      <c r="L2894" s="1" cm="1">
        <f t="array" ref="L2894">_xlfn.IFS(A2893&lt;&gt;Table1[[#This Row],[rok]],0,AND(L2893=0, Table1[[#This Row],[Column1]]&lt;0),Table1[[#This Row],[wiek]]*Table1[[#This Row],[rok]],L2893&lt;&gt;0,L2893,L2893=0,L2893)</f>
        <v>114296</v>
      </c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x14ac:dyDescent="0.3">
      <c r="A2895">
        <v>2041</v>
      </c>
      <c r="B2895">
        <v>65</v>
      </c>
      <c r="C2895">
        <v>152075</v>
      </c>
      <c r="D2895">
        <v>167428</v>
      </c>
      <c r="E2895">
        <v>112864</v>
      </c>
      <c r="F2895">
        <v>112995</v>
      </c>
      <c r="G2895">
        <f>Table1[[#This Row],[m_miasto]]+Table1[[#This Row],[k_miasto]]+Table1[[#This Row],[m_wies]]+Table1[[#This Row],[k_wies]]</f>
        <v>545362</v>
      </c>
      <c r="H2895">
        <f>Table1[[#This Row],[m_miasto]]+Table1[[#This Row],[k_miasto]]</f>
        <v>319503</v>
      </c>
      <c r="I2895">
        <f>Table1[[#This Row],[m_wies]]+Table1[[#This Row],[k_wies]]</f>
        <v>225859</v>
      </c>
      <c r="J2895" s="1">
        <f>Table1[[#This Row],[m_miasto]]*Table1[[#This Row],[wiek]]</f>
        <v>9884875</v>
      </c>
      <c r="K2895" s="1">
        <f>Table1[[#This Row],[m_miasto]]+Table1[[#This Row],[m_wies]]-Table1[[#This Row],[k_miasto]]-Table1[[#This Row],[k_wies]]</f>
        <v>-15484</v>
      </c>
      <c r="L2895" s="1" cm="1">
        <f t="array" ref="L2895">_xlfn.IFS(A2894&lt;&gt;Table1[[#This Row],[rok]],0,AND(L2894=0, Table1[[#This Row],[Column1]]&lt;0),Table1[[#This Row],[wiek]]*Table1[[#This Row],[rok]],L2894&lt;&gt;0,L2894,L2894=0,L2894)</f>
        <v>114296</v>
      </c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x14ac:dyDescent="0.3">
      <c r="A2896">
        <v>2041</v>
      </c>
      <c r="B2896">
        <v>66</v>
      </c>
      <c r="C2896">
        <v>144094</v>
      </c>
      <c r="D2896">
        <v>159139</v>
      </c>
      <c r="E2896">
        <v>108251</v>
      </c>
      <c r="F2896">
        <v>110390</v>
      </c>
      <c r="G2896">
        <f>Table1[[#This Row],[m_miasto]]+Table1[[#This Row],[k_miasto]]+Table1[[#This Row],[m_wies]]+Table1[[#This Row],[k_wies]]</f>
        <v>521874</v>
      </c>
      <c r="H2896">
        <f>Table1[[#This Row],[m_miasto]]+Table1[[#This Row],[k_miasto]]</f>
        <v>303233</v>
      </c>
      <c r="I2896">
        <f>Table1[[#This Row],[m_wies]]+Table1[[#This Row],[k_wies]]</f>
        <v>218641</v>
      </c>
      <c r="J2896" s="1">
        <f>Table1[[#This Row],[m_miasto]]*Table1[[#This Row],[wiek]]</f>
        <v>9510204</v>
      </c>
      <c r="K2896" s="1">
        <f>Table1[[#This Row],[m_miasto]]+Table1[[#This Row],[m_wies]]-Table1[[#This Row],[k_miasto]]-Table1[[#This Row],[k_wies]]</f>
        <v>-17184</v>
      </c>
      <c r="L2896" s="1" cm="1">
        <f t="array" ref="L2896">_xlfn.IFS(A2895&lt;&gt;Table1[[#This Row],[rok]],0,AND(L2895=0, Table1[[#This Row],[Column1]]&lt;0),Table1[[#This Row],[wiek]]*Table1[[#This Row],[rok]],L2895&lt;&gt;0,L2895,L2895=0,L2895)</f>
        <v>114296</v>
      </c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x14ac:dyDescent="0.3">
      <c r="A2897">
        <v>2041</v>
      </c>
      <c r="B2897">
        <v>67</v>
      </c>
      <c r="C2897">
        <v>135812</v>
      </c>
      <c r="D2897">
        <v>151319</v>
      </c>
      <c r="E2897">
        <v>104328</v>
      </c>
      <c r="F2897">
        <v>106676</v>
      </c>
      <c r="G2897">
        <f>Table1[[#This Row],[m_miasto]]+Table1[[#This Row],[k_miasto]]+Table1[[#This Row],[m_wies]]+Table1[[#This Row],[k_wies]]</f>
        <v>498135</v>
      </c>
      <c r="H2897">
        <f>Table1[[#This Row],[m_miasto]]+Table1[[#This Row],[k_miasto]]</f>
        <v>287131</v>
      </c>
      <c r="I2897">
        <f>Table1[[#This Row],[m_wies]]+Table1[[#This Row],[k_wies]]</f>
        <v>211004</v>
      </c>
      <c r="J2897" s="1">
        <f>Table1[[#This Row],[m_miasto]]*Table1[[#This Row],[wiek]]</f>
        <v>9099404</v>
      </c>
      <c r="K2897" s="1">
        <f>Table1[[#This Row],[m_miasto]]+Table1[[#This Row],[m_wies]]-Table1[[#This Row],[k_miasto]]-Table1[[#This Row],[k_wies]]</f>
        <v>-17855</v>
      </c>
      <c r="L2897" s="1" cm="1">
        <f t="array" ref="L2897">_xlfn.IFS(A2896&lt;&gt;Table1[[#This Row],[rok]],0,AND(L2896=0, Table1[[#This Row],[Column1]]&lt;0),Table1[[#This Row],[wiek]]*Table1[[#This Row],[rok]],L2896&lt;&gt;0,L2896,L2896=0,L2896)</f>
        <v>114296</v>
      </c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x14ac:dyDescent="0.3">
      <c r="A2898">
        <v>2041</v>
      </c>
      <c r="B2898">
        <v>68</v>
      </c>
      <c r="C2898">
        <v>127485</v>
      </c>
      <c r="D2898">
        <v>143985</v>
      </c>
      <c r="E2898">
        <v>98979</v>
      </c>
      <c r="F2898">
        <v>103034</v>
      </c>
      <c r="G2898">
        <f>Table1[[#This Row],[m_miasto]]+Table1[[#This Row],[k_miasto]]+Table1[[#This Row],[m_wies]]+Table1[[#This Row],[k_wies]]</f>
        <v>473483</v>
      </c>
      <c r="H2898">
        <f>Table1[[#This Row],[m_miasto]]+Table1[[#This Row],[k_miasto]]</f>
        <v>271470</v>
      </c>
      <c r="I2898">
        <f>Table1[[#This Row],[m_wies]]+Table1[[#This Row],[k_wies]]</f>
        <v>202013</v>
      </c>
      <c r="J2898" s="1">
        <f>Table1[[#This Row],[m_miasto]]*Table1[[#This Row],[wiek]]</f>
        <v>8668980</v>
      </c>
      <c r="K2898" s="1">
        <f>Table1[[#This Row],[m_miasto]]+Table1[[#This Row],[m_wies]]-Table1[[#This Row],[k_miasto]]-Table1[[#This Row],[k_wies]]</f>
        <v>-20555</v>
      </c>
      <c r="L2898" s="1" cm="1">
        <f t="array" ref="L2898">_xlfn.IFS(A2897&lt;&gt;Table1[[#This Row],[rok]],0,AND(L2897=0, Table1[[#This Row],[Column1]]&lt;0),Table1[[#This Row],[wiek]]*Table1[[#This Row],[rok]],L2897&lt;&gt;0,L2897,L2897=0,L2897)</f>
        <v>114296</v>
      </c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x14ac:dyDescent="0.3">
      <c r="A2899">
        <v>2041</v>
      </c>
      <c r="B2899">
        <v>69</v>
      </c>
      <c r="C2899">
        <v>120338</v>
      </c>
      <c r="D2899">
        <v>137010</v>
      </c>
      <c r="E2899">
        <v>94047</v>
      </c>
      <c r="F2899">
        <v>99158</v>
      </c>
      <c r="G2899">
        <f>Table1[[#This Row],[m_miasto]]+Table1[[#This Row],[k_miasto]]+Table1[[#This Row],[m_wies]]+Table1[[#This Row],[k_wies]]</f>
        <v>450553</v>
      </c>
      <c r="H2899">
        <f>Table1[[#This Row],[m_miasto]]+Table1[[#This Row],[k_miasto]]</f>
        <v>257348</v>
      </c>
      <c r="I2899">
        <f>Table1[[#This Row],[m_wies]]+Table1[[#This Row],[k_wies]]</f>
        <v>193205</v>
      </c>
      <c r="J2899" s="1">
        <f>Table1[[#This Row],[m_miasto]]*Table1[[#This Row],[wiek]]</f>
        <v>8303322</v>
      </c>
      <c r="K2899" s="1">
        <f>Table1[[#This Row],[m_miasto]]+Table1[[#This Row],[m_wies]]-Table1[[#This Row],[k_miasto]]-Table1[[#This Row],[k_wies]]</f>
        <v>-21783</v>
      </c>
      <c r="L2899" s="1" cm="1">
        <f t="array" ref="L2899">_xlfn.IFS(A2898&lt;&gt;Table1[[#This Row],[rok]],0,AND(L2898=0, Table1[[#This Row],[Column1]]&lt;0),Table1[[#This Row],[wiek]]*Table1[[#This Row],[rok]],L2898&lt;&gt;0,L2898,L2898=0,L2898)</f>
        <v>114296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x14ac:dyDescent="0.3">
      <c r="A2900">
        <v>2041</v>
      </c>
      <c r="B2900">
        <v>70</v>
      </c>
      <c r="C2900">
        <v>111898</v>
      </c>
      <c r="D2900">
        <v>130581</v>
      </c>
      <c r="E2900">
        <v>89236</v>
      </c>
      <c r="F2900">
        <v>95466</v>
      </c>
      <c r="G2900">
        <f>Table1[[#This Row],[m_miasto]]+Table1[[#This Row],[k_miasto]]+Table1[[#This Row],[m_wies]]+Table1[[#This Row],[k_wies]]</f>
        <v>427181</v>
      </c>
      <c r="H2900">
        <f>Table1[[#This Row],[m_miasto]]+Table1[[#This Row],[k_miasto]]</f>
        <v>242479</v>
      </c>
      <c r="I2900">
        <f>Table1[[#This Row],[m_wies]]+Table1[[#This Row],[k_wies]]</f>
        <v>184702</v>
      </c>
      <c r="J2900" s="1">
        <f>Table1[[#This Row],[m_miasto]]*Table1[[#This Row],[wiek]]</f>
        <v>7832860</v>
      </c>
      <c r="K2900" s="1">
        <f>Table1[[#This Row],[m_miasto]]+Table1[[#This Row],[m_wies]]-Table1[[#This Row],[k_miasto]]-Table1[[#This Row],[k_wies]]</f>
        <v>-24913</v>
      </c>
      <c r="L2900" s="1" cm="1">
        <f t="array" ref="L2900">_xlfn.IFS(A2899&lt;&gt;Table1[[#This Row],[rok]],0,AND(L2899=0, Table1[[#This Row],[Column1]]&lt;0),Table1[[#This Row],[wiek]]*Table1[[#This Row],[rok]],L2899&lt;&gt;0,L2899,L2899=0,L2899)</f>
        <v>114296</v>
      </c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x14ac:dyDescent="0.3">
      <c r="A2901">
        <v>2041</v>
      </c>
      <c r="B2901">
        <v>71</v>
      </c>
      <c r="C2901">
        <v>106548</v>
      </c>
      <c r="D2901">
        <v>125836</v>
      </c>
      <c r="E2901">
        <v>84796</v>
      </c>
      <c r="F2901">
        <v>90826</v>
      </c>
      <c r="G2901">
        <f>Table1[[#This Row],[m_miasto]]+Table1[[#This Row],[k_miasto]]+Table1[[#This Row],[m_wies]]+Table1[[#This Row],[k_wies]]</f>
        <v>408006</v>
      </c>
      <c r="H2901">
        <f>Table1[[#This Row],[m_miasto]]+Table1[[#This Row],[k_miasto]]</f>
        <v>232384</v>
      </c>
      <c r="I2901">
        <f>Table1[[#This Row],[m_wies]]+Table1[[#This Row],[k_wies]]</f>
        <v>175622</v>
      </c>
      <c r="J2901" s="1">
        <f>Table1[[#This Row],[m_miasto]]*Table1[[#This Row],[wiek]]</f>
        <v>7564908</v>
      </c>
      <c r="K2901" s="1">
        <f>Table1[[#This Row],[m_miasto]]+Table1[[#This Row],[m_wies]]-Table1[[#This Row],[k_miasto]]-Table1[[#This Row],[k_wies]]</f>
        <v>-25318</v>
      </c>
      <c r="L2901" s="1" cm="1">
        <f t="array" ref="L2901">_xlfn.IFS(A2900&lt;&gt;Table1[[#This Row],[rok]],0,AND(L2900=0, Table1[[#This Row],[Column1]]&lt;0),Table1[[#This Row],[wiek]]*Table1[[#This Row],[rok]],L2900&lt;&gt;0,L2900,L2900=0,L2900)</f>
        <v>114296</v>
      </c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x14ac:dyDescent="0.3">
      <c r="A2902">
        <v>2041</v>
      </c>
      <c r="B2902">
        <v>72</v>
      </c>
      <c r="C2902">
        <v>99071</v>
      </c>
      <c r="D2902">
        <v>119666</v>
      </c>
      <c r="E2902">
        <v>79974</v>
      </c>
      <c r="F2902">
        <v>87800</v>
      </c>
      <c r="G2902">
        <f>Table1[[#This Row],[m_miasto]]+Table1[[#This Row],[k_miasto]]+Table1[[#This Row],[m_wies]]+Table1[[#This Row],[k_wies]]</f>
        <v>386511</v>
      </c>
      <c r="H2902">
        <f>Table1[[#This Row],[m_miasto]]+Table1[[#This Row],[k_miasto]]</f>
        <v>218737</v>
      </c>
      <c r="I2902">
        <f>Table1[[#This Row],[m_wies]]+Table1[[#This Row],[k_wies]]</f>
        <v>167774</v>
      </c>
      <c r="J2902" s="1">
        <f>Table1[[#This Row],[m_miasto]]*Table1[[#This Row],[wiek]]</f>
        <v>7133112</v>
      </c>
      <c r="K2902" s="1">
        <f>Table1[[#This Row],[m_miasto]]+Table1[[#This Row],[m_wies]]-Table1[[#This Row],[k_miasto]]-Table1[[#This Row],[k_wies]]</f>
        <v>-28421</v>
      </c>
      <c r="L2902" s="1" cm="1">
        <f t="array" ref="L2902">_xlfn.IFS(A2901&lt;&gt;Table1[[#This Row],[rok]],0,AND(L2901=0, Table1[[#This Row],[Column1]]&lt;0),Table1[[#This Row],[wiek]]*Table1[[#This Row],[rok]],L2901&lt;&gt;0,L2901,L2901=0,L2901)</f>
        <v>114296</v>
      </c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x14ac:dyDescent="0.3">
      <c r="A2903">
        <v>2041</v>
      </c>
      <c r="B2903">
        <v>73</v>
      </c>
      <c r="C2903">
        <v>94552</v>
      </c>
      <c r="D2903">
        <v>116434</v>
      </c>
      <c r="E2903">
        <v>76615</v>
      </c>
      <c r="F2903">
        <v>85048</v>
      </c>
      <c r="G2903">
        <f>Table1[[#This Row],[m_miasto]]+Table1[[#This Row],[k_miasto]]+Table1[[#This Row],[m_wies]]+Table1[[#This Row],[k_wies]]</f>
        <v>372649</v>
      </c>
      <c r="H2903">
        <f>Table1[[#This Row],[m_miasto]]+Table1[[#This Row],[k_miasto]]</f>
        <v>210986</v>
      </c>
      <c r="I2903">
        <f>Table1[[#This Row],[m_wies]]+Table1[[#This Row],[k_wies]]</f>
        <v>161663</v>
      </c>
      <c r="J2903" s="1">
        <f>Table1[[#This Row],[m_miasto]]*Table1[[#This Row],[wiek]]</f>
        <v>6902296</v>
      </c>
      <c r="K2903" s="1">
        <f>Table1[[#This Row],[m_miasto]]+Table1[[#This Row],[m_wies]]-Table1[[#This Row],[k_miasto]]-Table1[[#This Row],[k_wies]]</f>
        <v>-30315</v>
      </c>
      <c r="L2903" s="1" cm="1">
        <f t="array" ref="L2903">_xlfn.IFS(A2902&lt;&gt;Table1[[#This Row],[rok]],0,AND(L2902=0, Table1[[#This Row],[Column1]]&lt;0),Table1[[#This Row],[wiek]]*Table1[[#This Row],[rok]],L2902&lt;&gt;0,L2902,L2902=0,L2902)</f>
        <v>114296</v>
      </c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x14ac:dyDescent="0.3">
      <c r="A2904">
        <v>2041</v>
      </c>
      <c r="B2904">
        <v>74</v>
      </c>
      <c r="C2904">
        <v>90310</v>
      </c>
      <c r="D2904">
        <v>114268</v>
      </c>
      <c r="E2904">
        <v>73798</v>
      </c>
      <c r="F2904">
        <v>82928</v>
      </c>
      <c r="G2904">
        <f>Table1[[#This Row],[m_miasto]]+Table1[[#This Row],[k_miasto]]+Table1[[#This Row],[m_wies]]+Table1[[#This Row],[k_wies]]</f>
        <v>361304</v>
      </c>
      <c r="H2904">
        <f>Table1[[#This Row],[m_miasto]]+Table1[[#This Row],[k_miasto]]</f>
        <v>204578</v>
      </c>
      <c r="I2904">
        <f>Table1[[#This Row],[m_wies]]+Table1[[#This Row],[k_wies]]</f>
        <v>156726</v>
      </c>
      <c r="J2904" s="1">
        <f>Table1[[#This Row],[m_miasto]]*Table1[[#This Row],[wiek]]</f>
        <v>6682940</v>
      </c>
      <c r="K2904" s="1">
        <f>Table1[[#This Row],[m_miasto]]+Table1[[#This Row],[m_wies]]-Table1[[#This Row],[k_miasto]]-Table1[[#This Row],[k_wies]]</f>
        <v>-33088</v>
      </c>
      <c r="L2904" s="1" cm="1">
        <f t="array" ref="L2904">_xlfn.IFS(A2903&lt;&gt;Table1[[#This Row],[rok]],0,AND(L2903=0, Table1[[#This Row],[Column1]]&lt;0),Table1[[#This Row],[wiek]]*Table1[[#This Row],[rok]],L2903&lt;&gt;0,L2903,L2903=0,L2903)</f>
        <v>114296</v>
      </c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x14ac:dyDescent="0.3">
      <c r="A2905">
        <v>2041</v>
      </c>
      <c r="B2905">
        <v>75</v>
      </c>
      <c r="C2905">
        <v>88089</v>
      </c>
      <c r="D2905">
        <v>114568</v>
      </c>
      <c r="E2905">
        <v>70974</v>
      </c>
      <c r="F2905">
        <v>81033</v>
      </c>
      <c r="G2905">
        <f>Table1[[#This Row],[m_miasto]]+Table1[[#This Row],[k_miasto]]+Table1[[#This Row],[m_wies]]+Table1[[#This Row],[k_wies]]</f>
        <v>354664</v>
      </c>
      <c r="H2905">
        <f>Table1[[#This Row],[m_miasto]]+Table1[[#This Row],[k_miasto]]</f>
        <v>202657</v>
      </c>
      <c r="I2905">
        <f>Table1[[#This Row],[m_wies]]+Table1[[#This Row],[k_wies]]</f>
        <v>152007</v>
      </c>
      <c r="J2905" s="1">
        <f>Table1[[#This Row],[m_miasto]]*Table1[[#This Row],[wiek]]</f>
        <v>6606675</v>
      </c>
      <c r="K2905" s="1">
        <f>Table1[[#This Row],[m_miasto]]+Table1[[#This Row],[m_wies]]-Table1[[#This Row],[k_miasto]]-Table1[[#This Row],[k_wies]]</f>
        <v>-36538</v>
      </c>
      <c r="L2905" s="1" cm="1">
        <f t="array" ref="L2905">_xlfn.IFS(A2904&lt;&gt;Table1[[#This Row],[rok]],0,AND(L2904=0, Table1[[#This Row],[Column1]]&lt;0),Table1[[#This Row],[wiek]]*Table1[[#This Row],[rok]],L2904&lt;&gt;0,L2904,L2904=0,L2904)</f>
        <v>114296</v>
      </c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x14ac:dyDescent="0.3">
      <c r="A2906">
        <v>2041</v>
      </c>
      <c r="B2906">
        <v>76</v>
      </c>
      <c r="C2906">
        <v>85803</v>
      </c>
      <c r="D2906">
        <v>114590</v>
      </c>
      <c r="E2906">
        <v>68755</v>
      </c>
      <c r="F2906">
        <v>80013</v>
      </c>
      <c r="G2906">
        <f>Table1[[#This Row],[m_miasto]]+Table1[[#This Row],[k_miasto]]+Table1[[#This Row],[m_wies]]+Table1[[#This Row],[k_wies]]</f>
        <v>349161</v>
      </c>
      <c r="H2906">
        <f>Table1[[#This Row],[m_miasto]]+Table1[[#This Row],[k_miasto]]</f>
        <v>200393</v>
      </c>
      <c r="I2906">
        <f>Table1[[#This Row],[m_wies]]+Table1[[#This Row],[k_wies]]</f>
        <v>148768</v>
      </c>
      <c r="J2906" s="1">
        <f>Table1[[#This Row],[m_miasto]]*Table1[[#This Row],[wiek]]</f>
        <v>6521028</v>
      </c>
      <c r="K2906" s="1">
        <f>Table1[[#This Row],[m_miasto]]+Table1[[#This Row],[m_wies]]-Table1[[#This Row],[k_miasto]]-Table1[[#This Row],[k_wies]]</f>
        <v>-40045</v>
      </c>
      <c r="L2906" s="1" cm="1">
        <f t="array" ref="L2906">_xlfn.IFS(A2905&lt;&gt;Table1[[#This Row],[rok]],0,AND(L2905=0, Table1[[#This Row],[Column1]]&lt;0),Table1[[#This Row],[wiek]]*Table1[[#This Row],[rok]],L2905&lt;&gt;0,L2905,L2905=0,L2905)</f>
        <v>114296</v>
      </c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x14ac:dyDescent="0.3">
      <c r="A2907">
        <v>2041</v>
      </c>
      <c r="B2907">
        <v>77</v>
      </c>
      <c r="C2907">
        <v>84593</v>
      </c>
      <c r="D2907">
        <v>116472</v>
      </c>
      <c r="E2907">
        <v>66293</v>
      </c>
      <c r="F2907">
        <v>78764</v>
      </c>
      <c r="G2907">
        <f>Table1[[#This Row],[m_miasto]]+Table1[[#This Row],[k_miasto]]+Table1[[#This Row],[m_wies]]+Table1[[#This Row],[k_wies]]</f>
        <v>346122</v>
      </c>
      <c r="H2907">
        <f>Table1[[#This Row],[m_miasto]]+Table1[[#This Row],[k_miasto]]</f>
        <v>201065</v>
      </c>
      <c r="I2907">
        <f>Table1[[#This Row],[m_wies]]+Table1[[#This Row],[k_wies]]</f>
        <v>145057</v>
      </c>
      <c r="J2907" s="1">
        <f>Table1[[#This Row],[m_miasto]]*Table1[[#This Row],[wiek]]</f>
        <v>6513661</v>
      </c>
      <c r="K2907" s="1">
        <f>Table1[[#This Row],[m_miasto]]+Table1[[#This Row],[m_wies]]-Table1[[#This Row],[k_miasto]]-Table1[[#This Row],[k_wies]]</f>
        <v>-44350</v>
      </c>
      <c r="L2907" s="1" cm="1">
        <f t="array" ref="L2907">_xlfn.IFS(A2906&lt;&gt;Table1[[#This Row],[rok]],0,AND(L2906=0, Table1[[#This Row],[Column1]]&lt;0),Table1[[#This Row],[wiek]]*Table1[[#This Row],[rok]],L2906&lt;&gt;0,L2906,L2906=0,L2906)</f>
        <v>114296</v>
      </c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x14ac:dyDescent="0.3">
      <c r="A2908">
        <v>2041</v>
      </c>
      <c r="B2908">
        <v>78</v>
      </c>
      <c r="C2908">
        <v>82367</v>
      </c>
      <c r="D2908">
        <v>117298</v>
      </c>
      <c r="E2908">
        <v>63508</v>
      </c>
      <c r="F2908">
        <v>78224</v>
      </c>
      <c r="G2908">
        <f>Table1[[#This Row],[m_miasto]]+Table1[[#This Row],[k_miasto]]+Table1[[#This Row],[m_wies]]+Table1[[#This Row],[k_wies]]</f>
        <v>341397</v>
      </c>
      <c r="H2908">
        <f>Table1[[#This Row],[m_miasto]]+Table1[[#This Row],[k_miasto]]</f>
        <v>199665</v>
      </c>
      <c r="I2908">
        <f>Table1[[#This Row],[m_wies]]+Table1[[#This Row],[k_wies]]</f>
        <v>141732</v>
      </c>
      <c r="J2908" s="1">
        <f>Table1[[#This Row],[m_miasto]]*Table1[[#This Row],[wiek]]</f>
        <v>6424626</v>
      </c>
      <c r="K2908" s="1">
        <f>Table1[[#This Row],[m_miasto]]+Table1[[#This Row],[m_wies]]-Table1[[#This Row],[k_miasto]]-Table1[[#This Row],[k_wies]]</f>
        <v>-49647</v>
      </c>
      <c r="L2908" s="1" cm="1">
        <f t="array" ref="L2908">_xlfn.IFS(A2907&lt;&gt;Table1[[#This Row],[rok]],0,AND(L2907=0, Table1[[#This Row],[Column1]]&lt;0),Table1[[#This Row],[wiek]]*Table1[[#This Row],[rok]],L2907&lt;&gt;0,L2907,L2907=0,L2907)</f>
        <v>114296</v>
      </c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x14ac:dyDescent="0.3">
      <c r="A2909">
        <v>2041</v>
      </c>
      <c r="B2909">
        <v>79</v>
      </c>
      <c r="C2909">
        <v>79092</v>
      </c>
      <c r="D2909">
        <v>116332</v>
      </c>
      <c r="E2909">
        <v>59886</v>
      </c>
      <c r="F2909">
        <v>75795</v>
      </c>
      <c r="G2909">
        <f>Table1[[#This Row],[m_miasto]]+Table1[[#This Row],[k_miasto]]+Table1[[#This Row],[m_wies]]+Table1[[#This Row],[k_wies]]</f>
        <v>331105</v>
      </c>
      <c r="H2909">
        <f>Table1[[#This Row],[m_miasto]]+Table1[[#This Row],[k_miasto]]</f>
        <v>195424</v>
      </c>
      <c r="I2909">
        <f>Table1[[#This Row],[m_wies]]+Table1[[#This Row],[k_wies]]</f>
        <v>135681</v>
      </c>
      <c r="J2909" s="1">
        <f>Table1[[#This Row],[m_miasto]]*Table1[[#This Row],[wiek]]</f>
        <v>6248268</v>
      </c>
      <c r="K2909" s="1">
        <f>Table1[[#This Row],[m_miasto]]+Table1[[#This Row],[m_wies]]-Table1[[#This Row],[k_miasto]]-Table1[[#This Row],[k_wies]]</f>
        <v>-53149</v>
      </c>
      <c r="L2909" s="1" cm="1">
        <f t="array" ref="L2909">_xlfn.IFS(A2908&lt;&gt;Table1[[#This Row],[rok]],0,AND(L2908=0, Table1[[#This Row],[Column1]]&lt;0),Table1[[#This Row],[wiek]]*Table1[[#This Row],[rok]],L2908&lt;&gt;0,L2908,L2908=0,L2908)</f>
        <v>114296</v>
      </c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x14ac:dyDescent="0.3">
      <c r="A2910">
        <v>2041</v>
      </c>
      <c r="B2910">
        <v>80</v>
      </c>
      <c r="C2910">
        <v>77785</v>
      </c>
      <c r="D2910">
        <v>119289</v>
      </c>
      <c r="E2910">
        <v>56865</v>
      </c>
      <c r="F2910">
        <v>74626</v>
      </c>
      <c r="G2910">
        <f>Table1[[#This Row],[m_miasto]]+Table1[[#This Row],[k_miasto]]+Table1[[#This Row],[m_wies]]+Table1[[#This Row],[k_wies]]</f>
        <v>328565</v>
      </c>
      <c r="H2910">
        <f>Table1[[#This Row],[m_miasto]]+Table1[[#This Row],[k_miasto]]</f>
        <v>197074</v>
      </c>
      <c r="I2910">
        <f>Table1[[#This Row],[m_wies]]+Table1[[#This Row],[k_wies]]</f>
        <v>131491</v>
      </c>
      <c r="J2910" s="1">
        <f>Table1[[#This Row],[m_miasto]]*Table1[[#This Row],[wiek]]</f>
        <v>6222800</v>
      </c>
      <c r="K2910" s="1">
        <f>Table1[[#This Row],[m_miasto]]+Table1[[#This Row],[m_wies]]-Table1[[#This Row],[k_miasto]]-Table1[[#This Row],[k_wies]]</f>
        <v>-59265</v>
      </c>
      <c r="L2910" s="1" cm="1">
        <f t="array" ref="L2910">_xlfn.IFS(A2909&lt;&gt;Table1[[#This Row],[rok]],0,AND(L2909=0, Table1[[#This Row],[Column1]]&lt;0),Table1[[#This Row],[wiek]]*Table1[[#This Row],[rok]],L2909&lt;&gt;0,L2909,L2909=0,L2909)</f>
        <v>114296</v>
      </c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x14ac:dyDescent="0.3">
      <c r="A2911">
        <v>2041</v>
      </c>
      <c r="B2911">
        <v>81</v>
      </c>
      <c r="C2911">
        <v>77255</v>
      </c>
      <c r="D2911">
        <v>124099</v>
      </c>
      <c r="E2911">
        <v>54537</v>
      </c>
      <c r="F2911">
        <v>74395</v>
      </c>
      <c r="G2911">
        <f>Table1[[#This Row],[m_miasto]]+Table1[[#This Row],[k_miasto]]+Table1[[#This Row],[m_wies]]+Table1[[#This Row],[k_wies]]</f>
        <v>330286</v>
      </c>
      <c r="H2911">
        <f>Table1[[#This Row],[m_miasto]]+Table1[[#This Row],[k_miasto]]</f>
        <v>201354</v>
      </c>
      <c r="I2911">
        <f>Table1[[#This Row],[m_wies]]+Table1[[#This Row],[k_wies]]</f>
        <v>128932</v>
      </c>
      <c r="J2911" s="1">
        <f>Table1[[#This Row],[m_miasto]]*Table1[[#This Row],[wiek]]</f>
        <v>6257655</v>
      </c>
      <c r="K2911" s="1">
        <f>Table1[[#This Row],[m_miasto]]+Table1[[#This Row],[m_wies]]-Table1[[#This Row],[k_miasto]]-Table1[[#This Row],[k_wies]]</f>
        <v>-66702</v>
      </c>
      <c r="L2911" s="1" cm="1">
        <f t="array" ref="L2911">_xlfn.IFS(A2910&lt;&gt;Table1[[#This Row],[rok]],0,AND(L2910=0, Table1[[#This Row],[Column1]]&lt;0),Table1[[#This Row],[wiek]]*Table1[[#This Row],[rok]],L2910&lt;&gt;0,L2910,L2910=0,L2910)</f>
        <v>114296</v>
      </c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x14ac:dyDescent="0.3">
      <c r="A2912">
        <v>2041</v>
      </c>
      <c r="B2912">
        <v>82</v>
      </c>
      <c r="C2912">
        <v>77177</v>
      </c>
      <c r="D2912">
        <v>128795</v>
      </c>
      <c r="E2912">
        <v>52228</v>
      </c>
      <c r="F2912">
        <v>73974</v>
      </c>
      <c r="G2912">
        <f>Table1[[#This Row],[m_miasto]]+Table1[[#This Row],[k_miasto]]+Table1[[#This Row],[m_wies]]+Table1[[#This Row],[k_wies]]</f>
        <v>332174</v>
      </c>
      <c r="H2912">
        <f>Table1[[#This Row],[m_miasto]]+Table1[[#This Row],[k_miasto]]</f>
        <v>205972</v>
      </c>
      <c r="I2912">
        <f>Table1[[#This Row],[m_wies]]+Table1[[#This Row],[k_wies]]</f>
        <v>126202</v>
      </c>
      <c r="J2912" s="1">
        <f>Table1[[#This Row],[m_miasto]]*Table1[[#This Row],[wiek]]</f>
        <v>6328514</v>
      </c>
      <c r="K2912" s="1">
        <f>Table1[[#This Row],[m_miasto]]+Table1[[#This Row],[m_wies]]-Table1[[#This Row],[k_miasto]]-Table1[[#This Row],[k_wies]]</f>
        <v>-73364</v>
      </c>
      <c r="L2912" s="1" cm="1">
        <f t="array" ref="L2912">_xlfn.IFS(A2911&lt;&gt;Table1[[#This Row],[rok]],0,AND(L2911=0, Table1[[#This Row],[Column1]]&lt;0),Table1[[#This Row],[wiek]]*Table1[[#This Row],[rok]],L2911&lt;&gt;0,L2911,L2911=0,L2911)</f>
        <v>114296</v>
      </c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x14ac:dyDescent="0.3">
      <c r="A2913">
        <v>2041</v>
      </c>
      <c r="B2913">
        <v>83</v>
      </c>
      <c r="C2913">
        <v>74809</v>
      </c>
      <c r="D2913">
        <v>129364</v>
      </c>
      <c r="E2913">
        <v>47269</v>
      </c>
      <c r="F2913">
        <v>70693</v>
      </c>
      <c r="G2913">
        <f>Table1[[#This Row],[m_miasto]]+Table1[[#This Row],[k_miasto]]+Table1[[#This Row],[m_wies]]+Table1[[#This Row],[k_wies]]</f>
        <v>322135</v>
      </c>
      <c r="H2913">
        <f>Table1[[#This Row],[m_miasto]]+Table1[[#This Row],[k_miasto]]</f>
        <v>204173</v>
      </c>
      <c r="I2913">
        <f>Table1[[#This Row],[m_wies]]+Table1[[#This Row],[k_wies]]</f>
        <v>117962</v>
      </c>
      <c r="J2913" s="1">
        <f>Table1[[#This Row],[m_miasto]]*Table1[[#This Row],[wiek]]</f>
        <v>6209147</v>
      </c>
      <c r="K2913" s="1">
        <f>Table1[[#This Row],[m_miasto]]+Table1[[#This Row],[m_wies]]-Table1[[#This Row],[k_miasto]]-Table1[[#This Row],[k_wies]]</f>
        <v>-77979</v>
      </c>
      <c r="L2913" s="1" cm="1">
        <f t="array" ref="L2913">_xlfn.IFS(A2912&lt;&gt;Table1[[#This Row],[rok]],0,AND(L2912=0, Table1[[#This Row],[Column1]]&lt;0),Table1[[#This Row],[wiek]]*Table1[[#This Row],[rok]],L2912&lt;&gt;0,L2912,L2912=0,L2912)</f>
        <v>114296</v>
      </c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x14ac:dyDescent="0.3">
      <c r="A2914">
        <v>2041</v>
      </c>
      <c r="B2914">
        <v>84</v>
      </c>
      <c r="C2914">
        <v>69701</v>
      </c>
      <c r="D2914">
        <v>126724</v>
      </c>
      <c r="E2914">
        <v>42251</v>
      </c>
      <c r="F2914">
        <v>66111</v>
      </c>
      <c r="G2914">
        <f>Table1[[#This Row],[m_miasto]]+Table1[[#This Row],[k_miasto]]+Table1[[#This Row],[m_wies]]+Table1[[#This Row],[k_wies]]</f>
        <v>304787</v>
      </c>
      <c r="H2914">
        <f>Table1[[#This Row],[m_miasto]]+Table1[[#This Row],[k_miasto]]</f>
        <v>196425</v>
      </c>
      <c r="I2914">
        <f>Table1[[#This Row],[m_wies]]+Table1[[#This Row],[k_wies]]</f>
        <v>108362</v>
      </c>
      <c r="J2914" s="1">
        <f>Table1[[#This Row],[m_miasto]]*Table1[[#This Row],[wiek]]</f>
        <v>5854884</v>
      </c>
      <c r="K2914" s="1">
        <f>Table1[[#This Row],[m_miasto]]+Table1[[#This Row],[m_wies]]-Table1[[#This Row],[k_miasto]]-Table1[[#This Row],[k_wies]]</f>
        <v>-80883</v>
      </c>
      <c r="L2914" s="1" cm="1">
        <f t="array" ref="L2914">_xlfn.IFS(A2913&lt;&gt;Table1[[#This Row],[rok]],0,AND(L2913=0, Table1[[#This Row],[Column1]]&lt;0),Table1[[#This Row],[wiek]]*Table1[[#This Row],[rok]],L2913&lt;&gt;0,L2913,L2913=0,L2913)</f>
        <v>114296</v>
      </c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x14ac:dyDescent="0.3">
      <c r="A2915">
        <v>2041</v>
      </c>
      <c r="B2915">
        <v>85</v>
      </c>
      <c r="C2915">
        <v>63032</v>
      </c>
      <c r="D2915">
        <v>119097</v>
      </c>
      <c r="E2915">
        <v>36411</v>
      </c>
      <c r="F2915">
        <v>60067</v>
      </c>
      <c r="G2915">
        <f>Table1[[#This Row],[m_miasto]]+Table1[[#This Row],[k_miasto]]+Table1[[#This Row],[m_wies]]+Table1[[#This Row],[k_wies]]</f>
        <v>278607</v>
      </c>
      <c r="H2915">
        <f>Table1[[#This Row],[m_miasto]]+Table1[[#This Row],[k_miasto]]</f>
        <v>182129</v>
      </c>
      <c r="I2915">
        <f>Table1[[#This Row],[m_wies]]+Table1[[#This Row],[k_wies]]</f>
        <v>96478</v>
      </c>
      <c r="J2915" s="1">
        <f>Table1[[#This Row],[m_miasto]]*Table1[[#This Row],[wiek]]</f>
        <v>5357720</v>
      </c>
      <c r="K2915" s="1">
        <f>Table1[[#This Row],[m_miasto]]+Table1[[#This Row],[m_wies]]-Table1[[#This Row],[k_miasto]]-Table1[[#This Row],[k_wies]]</f>
        <v>-79721</v>
      </c>
      <c r="L2915" s="1" cm="1">
        <f t="array" ref="L2915">_xlfn.IFS(A2914&lt;&gt;Table1[[#This Row],[rok]],0,AND(L2914=0, Table1[[#This Row],[Column1]]&lt;0),Table1[[#This Row],[wiek]]*Table1[[#This Row],[rok]],L2914&lt;&gt;0,L2914,L2914=0,L2914)</f>
        <v>114296</v>
      </c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x14ac:dyDescent="0.3">
      <c r="A2916">
        <v>2041</v>
      </c>
      <c r="B2916">
        <v>86</v>
      </c>
      <c r="C2916">
        <v>57271</v>
      </c>
      <c r="D2916">
        <v>112833</v>
      </c>
      <c r="E2916">
        <v>31505</v>
      </c>
      <c r="F2916">
        <v>55102</v>
      </c>
      <c r="G2916">
        <f>Table1[[#This Row],[m_miasto]]+Table1[[#This Row],[k_miasto]]+Table1[[#This Row],[m_wies]]+Table1[[#This Row],[k_wies]]</f>
        <v>256711</v>
      </c>
      <c r="H2916">
        <f>Table1[[#This Row],[m_miasto]]+Table1[[#This Row],[k_miasto]]</f>
        <v>170104</v>
      </c>
      <c r="I2916">
        <f>Table1[[#This Row],[m_wies]]+Table1[[#This Row],[k_wies]]</f>
        <v>86607</v>
      </c>
      <c r="J2916" s="1">
        <f>Table1[[#This Row],[m_miasto]]*Table1[[#This Row],[wiek]]</f>
        <v>4925306</v>
      </c>
      <c r="K2916" s="1">
        <f>Table1[[#This Row],[m_miasto]]+Table1[[#This Row],[m_wies]]-Table1[[#This Row],[k_miasto]]-Table1[[#This Row],[k_wies]]</f>
        <v>-79159</v>
      </c>
      <c r="L2916" s="1" cm="1">
        <f t="array" ref="L2916">_xlfn.IFS(A2915&lt;&gt;Table1[[#This Row],[rok]],0,AND(L2915=0, Table1[[#This Row],[Column1]]&lt;0),Table1[[#This Row],[wiek]]*Table1[[#This Row],[rok]],L2915&lt;&gt;0,L2915,L2915=0,L2915)</f>
        <v>114296</v>
      </c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x14ac:dyDescent="0.3">
      <c r="A2917">
        <v>2041</v>
      </c>
      <c r="B2917">
        <v>87</v>
      </c>
      <c r="C2917">
        <v>48685</v>
      </c>
      <c r="D2917">
        <v>101194</v>
      </c>
      <c r="E2917">
        <v>25712</v>
      </c>
      <c r="F2917">
        <v>47783</v>
      </c>
      <c r="G2917">
        <f>Table1[[#This Row],[m_miasto]]+Table1[[#This Row],[k_miasto]]+Table1[[#This Row],[m_wies]]+Table1[[#This Row],[k_wies]]</f>
        <v>223374</v>
      </c>
      <c r="H2917">
        <f>Table1[[#This Row],[m_miasto]]+Table1[[#This Row],[k_miasto]]</f>
        <v>149879</v>
      </c>
      <c r="I2917">
        <f>Table1[[#This Row],[m_wies]]+Table1[[#This Row],[k_wies]]</f>
        <v>73495</v>
      </c>
      <c r="J2917" s="1">
        <f>Table1[[#This Row],[m_miasto]]*Table1[[#This Row],[wiek]]</f>
        <v>4235595</v>
      </c>
      <c r="K2917" s="1">
        <f>Table1[[#This Row],[m_miasto]]+Table1[[#This Row],[m_wies]]-Table1[[#This Row],[k_miasto]]-Table1[[#This Row],[k_wies]]</f>
        <v>-74580</v>
      </c>
      <c r="L2917" s="1" cm="1">
        <f t="array" ref="L2917">_xlfn.IFS(A2916&lt;&gt;Table1[[#This Row],[rok]],0,AND(L2916=0, Table1[[#This Row],[Column1]]&lt;0),Table1[[#This Row],[wiek]]*Table1[[#This Row],[rok]],L2916&lt;&gt;0,L2916,L2916=0,L2916)</f>
        <v>114296</v>
      </c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x14ac:dyDescent="0.3">
      <c r="A2918">
        <v>2041</v>
      </c>
      <c r="B2918">
        <v>88</v>
      </c>
      <c r="C2918">
        <v>42080</v>
      </c>
      <c r="D2918">
        <v>92169</v>
      </c>
      <c r="E2918">
        <v>21569</v>
      </c>
      <c r="F2918">
        <v>42803</v>
      </c>
      <c r="G2918">
        <f>Table1[[#This Row],[m_miasto]]+Table1[[#This Row],[k_miasto]]+Table1[[#This Row],[m_wies]]+Table1[[#This Row],[k_wies]]</f>
        <v>198621</v>
      </c>
      <c r="H2918">
        <f>Table1[[#This Row],[m_miasto]]+Table1[[#This Row],[k_miasto]]</f>
        <v>134249</v>
      </c>
      <c r="I2918">
        <f>Table1[[#This Row],[m_wies]]+Table1[[#This Row],[k_wies]]</f>
        <v>64372</v>
      </c>
      <c r="J2918" s="1">
        <f>Table1[[#This Row],[m_miasto]]*Table1[[#This Row],[wiek]]</f>
        <v>3703040</v>
      </c>
      <c r="K2918" s="1">
        <f>Table1[[#This Row],[m_miasto]]+Table1[[#This Row],[m_wies]]-Table1[[#This Row],[k_miasto]]-Table1[[#This Row],[k_wies]]</f>
        <v>-71323</v>
      </c>
      <c r="L2918" s="1" cm="1">
        <f t="array" ref="L2918">_xlfn.IFS(A2917&lt;&gt;Table1[[#This Row],[rok]],0,AND(L2917=0, Table1[[#This Row],[Column1]]&lt;0),Table1[[#This Row],[wiek]]*Table1[[#This Row],[rok]],L2917&lt;&gt;0,L2917,L2917=0,L2917)</f>
        <v>114296</v>
      </c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x14ac:dyDescent="0.3">
      <c r="A2919">
        <v>2041</v>
      </c>
      <c r="B2919">
        <v>89</v>
      </c>
      <c r="C2919">
        <v>35627</v>
      </c>
      <c r="D2919">
        <v>82034</v>
      </c>
      <c r="E2919">
        <v>17676</v>
      </c>
      <c r="F2919">
        <v>37707</v>
      </c>
      <c r="G2919">
        <f>Table1[[#This Row],[m_miasto]]+Table1[[#This Row],[k_miasto]]+Table1[[#This Row],[m_wies]]+Table1[[#This Row],[k_wies]]</f>
        <v>173044</v>
      </c>
      <c r="H2919">
        <f>Table1[[#This Row],[m_miasto]]+Table1[[#This Row],[k_miasto]]</f>
        <v>117661</v>
      </c>
      <c r="I2919">
        <f>Table1[[#This Row],[m_wies]]+Table1[[#This Row],[k_wies]]</f>
        <v>55383</v>
      </c>
      <c r="J2919" s="1">
        <f>Table1[[#This Row],[m_miasto]]*Table1[[#This Row],[wiek]]</f>
        <v>3170803</v>
      </c>
      <c r="K2919" s="1">
        <f>Table1[[#This Row],[m_miasto]]+Table1[[#This Row],[m_wies]]-Table1[[#This Row],[k_miasto]]-Table1[[#This Row],[k_wies]]</f>
        <v>-66438</v>
      </c>
      <c r="L2919" s="1" cm="1">
        <f t="array" ref="L2919">_xlfn.IFS(A2918&lt;&gt;Table1[[#This Row],[rok]],0,AND(L2918=0, Table1[[#This Row],[Column1]]&lt;0),Table1[[#This Row],[wiek]]*Table1[[#This Row],[rok]],L2918&lt;&gt;0,L2918,L2918=0,L2918)</f>
        <v>114296</v>
      </c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x14ac:dyDescent="0.3">
      <c r="A2920">
        <v>2041</v>
      </c>
      <c r="B2920">
        <v>90</v>
      </c>
      <c r="C2920">
        <v>29717</v>
      </c>
      <c r="D2920">
        <v>72312</v>
      </c>
      <c r="E2920">
        <v>14128</v>
      </c>
      <c r="F2920">
        <v>32970</v>
      </c>
      <c r="G2920">
        <f>Table1[[#This Row],[m_miasto]]+Table1[[#This Row],[k_miasto]]+Table1[[#This Row],[m_wies]]+Table1[[#This Row],[k_wies]]</f>
        <v>149127</v>
      </c>
      <c r="H2920">
        <f>Table1[[#This Row],[m_miasto]]+Table1[[#This Row],[k_miasto]]</f>
        <v>102029</v>
      </c>
      <c r="I2920">
        <f>Table1[[#This Row],[m_wies]]+Table1[[#This Row],[k_wies]]</f>
        <v>47098</v>
      </c>
      <c r="J2920" s="1">
        <f>Table1[[#This Row],[m_miasto]]*Table1[[#This Row],[wiek]]</f>
        <v>2674530</v>
      </c>
      <c r="K2920" s="1">
        <f>Table1[[#This Row],[m_miasto]]+Table1[[#This Row],[m_wies]]-Table1[[#This Row],[k_miasto]]-Table1[[#This Row],[k_wies]]</f>
        <v>-61437</v>
      </c>
      <c r="L2920" s="1" cm="1">
        <f t="array" ref="L2920">_xlfn.IFS(A2919&lt;&gt;Table1[[#This Row],[rok]],0,AND(L2919=0, Table1[[#This Row],[Column1]]&lt;0),Table1[[#This Row],[wiek]]*Table1[[#This Row],[rok]],L2919&lt;&gt;0,L2919,L2919=0,L2919)</f>
        <v>114296</v>
      </c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x14ac:dyDescent="0.3">
      <c r="A2921">
        <v>2041</v>
      </c>
      <c r="B2921">
        <v>91</v>
      </c>
      <c r="C2921">
        <v>23821</v>
      </c>
      <c r="D2921">
        <v>60441</v>
      </c>
      <c r="E2921">
        <v>11016</v>
      </c>
      <c r="F2921">
        <v>27621</v>
      </c>
      <c r="G2921">
        <f>Table1[[#This Row],[m_miasto]]+Table1[[#This Row],[k_miasto]]+Table1[[#This Row],[m_wies]]+Table1[[#This Row],[k_wies]]</f>
        <v>122899</v>
      </c>
      <c r="H2921">
        <f>Table1[[#This Row],[m_miasto]]+Table1[[#This Row],[k_miasto]]</f>
        <v>84262</v>
      </c>
      <c r="I2921">
        <f>Table1[[#This Row],[m_wies]]+Table1[[#This Row],[k_wies]]</f>
        <v>38637</v>
      </c>
      <c r="J2921" s="1">
        <f>Table1[[#This Row],[m_miasto]]*Table1[[#This Row],[wiek]]</f>
        <v>2167711</v>
      </c>
      <c r="K2921" s="1">
        <f>Table1[[#This Row],[m_miasto]]+Table1[[#This Row],[m_wies]]-Table1[[#This Row],[k_miasto]]-Table1[[#This Row],[k_wies]]</f>
        <v>-53225</v>
      </c>
      <c r="L2921" s="1" cm="1">
        <f t="array" ref="L2921">_xlfn.IFS(A2920&lt;&gt;Table1[[#This Row],[rok]],0,AND(L2920=0, Table1[[#This Row],[Column1]]&lt;0),Table1[[#This Row],[wiek]]*Table1[[#This Row],[rok]],L2920&lt;&gt;0,L2920,L2920=0,L2920)</f>
        <v>114296</v>
      </c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x14ac:dyDescent="0.3">
      <c r="A2922">
        <v>2041</v>
      </c>
      <c r="B2922">
        <v>92</v>
      </c>
      <c r="C2922">
        <v>18761</v>
      </c>
      <c r="D2922">
        <v>50556</v>
      </c>
      <c r="E2922">
        <v>8318</v>
      </c>
      <c r="F2922">
        <v>22794</v>
      </c>
      <c r="G2922">
        <f>Table1[[#This Row],[m_miasto]]+Table1[[#This Row],[k_miasto]]+Table1[[#This Row],[m_wies]]+Table1[[#This Row],[k_wies]]</f>
        <v>100429</v>
      </c>
      <c r="H2922">
        <f>Table1[[#This Row],[m_miasto]]+Table1[[#This Row],[k_miasto]]</f>
        <v>69317</v>
      </c>
      <c r="I2922">
        <f>Table1[[#This Row],[m_wies]]+Table1[[#This Row],[k_wies]]</f>
        <v>31112</v>
      </c>
      <c r="J2922" s="1">
        <f>Table1[[#This Row],[m_miasto]]*Table1[[#This Row],[wiek]]</f>
        <v>1726012</v>
      </c>
      <c r="K2922" s="1">
        <f>Table1[[#This Row],[m_miasto]]+Table1[[#This Row],[m_wies]]-Table1[[#This Row],[k_miasto]]-Table1[[#This Row],[k_wies]]</f>
        <v>-46271</v>
      </c>
      <c r="L2922" s="1" cm="1">
        <f t="array" ref="L2922">_xlfn.IFS(A2921&lt;&gt;Table1[[#This Row],[rok]],0,AND(L2921=0, Table1[[#This Row],[Column1]]&lt;0),Table1[[#This Row],[wiek]]*Table1[[#This Row],[rok]],L2921&lt;&gt;0,L2921,L2921=0,L2921)</f>
        <v>114296</v>
      </c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x14ac:dyDescent="0.3">
      <c r="A2923">
        <v>2041</v>
      </c>
      <c r="B2923">
        <v>93</v>
      </c>
      <c r="C2923">
        <v>14728</v>
      </c>
      <c r="D2923">
        <v>41828</v>
      </c>
      <c r="E2923">
        <v>6382</v>
      </c>
      <c r="F2923">
        <v>18768</v>
      </c>
      <c r="G2923">
        <f>Table1[[#This Row],[m_miasto]]+Table1[[#This Row],[k_miasto]]+Table1[[#This Row],[m_wies]]+Table1[[#This Row],[k_wies]]</f>
        <v>81706</v>
      </c>
      <c r="H2923">
        <f>Table1[[#This Row],[m_miasto]]+Table1[[#This Row],[k_miasto]]</f>
        <v>56556</v>
      </c>
      <c r="I2923">
        <f>Table1[[#This Row],[m_wies]]+Table1[[#This Row],[k_wies]]</f>
        <v>25150</v>
      </c>
      <c r="J2923" s="1">
        <f>Table1[[#This Row],[m_miasto]]*Table1[[#This Row],[wiek]]</f>
        <v>1369704</v>
      </c>
      <c r="K2923" s="1">
        <f>Table1[[#This Row],[m_miasto]]+Table1[[#This Row],[m_wies]]-Table1[[#This Row],[k_miasto]]-Table1[[#This Row],[k_wies]]</f>
        <v>-39486</v>
      </c>
      <c r="L2923" s="1" cm="1">
        <f t="array" ref="L2923">_xlfn.IFS(A2922&lt;&gt;Table1[[#This Row],[rok]],0,AND(L2922=0, Table1[[#This Row],[Column1]]&lt;0),Table1[[#This Row],[wiek]]*Table1[[#This Row],[rok]],L2922&lt;&gt;0,L2922,L2922=0,L2922)</f>
        <v>114296</v>
      </c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x14ac:dyDescent="0.3">
      <c r="A2924">
        <v>2041</v>
      </c>
      <c r="B2924">
        <v>94</v>
      </c>
      <c r="C2924">
        <v>10913</v>
      </c>
      <c r="D2924">
        <v>32987</v>
      </c>
      <c r="E2924">
        <v>4506</v>
      </c>
      <c r="F2924">
        <v>14556</v>
      </c>
      <c r="G2924">
        <f>Table1[[#This Row],[m_miasto]]+Table1[[#This Row],[k_miasto]]+Table1[[#This Row],[m_wies]]+Table1[[#This Row],[k_wies]]</f>
        <v>62962</v>
      </c>
      <c r="H2924">
        <f>Table1[[#This Row],[m_miasto]]+Table1[[#This Row],[k_miasto]]</f>
        <v>43900</v>
      </c>
      <c r="I2924">
        <f>Table1[[#This Row],[m_wies]]+Table1[[#This Row],[k_wies]]</f>
        <v>19062</v>
      </c>
      <c r="J2924" s="1">
        <f>Table1[[#This Row],[m_miasto]]*Table1[[#This Row],[wiek]]</f>
        <v>1025822</v>
      </c>
      <c r="K2924" s="1">
        <f>Table1[[#This Row],[m_miasto]]+Table1[[#This Row],[m_wies]]-Table1[[#This Row],[k_miasto]]-Table1[[#This Row],[k_wies]]</f>
        <v>-32124</v>
      </c>
      <c r="L2924" s="1" cm="1">
        <f t="array" ref="L2924">_xlfn.IFS(A2923&lt;&gt;Table1[[#This Row],[rok]],0,AND(L2923=0, Table1[[#This Row],[Column1]]&lt;0),Table1[[#This Row],[wiek]]*Table1[[#This Row],[rok]],L2923&lt;&gt;0,L2923,L2923=0,L2923)</f>
        <v>114296</v>
      </c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x14ac:dyDescent="0.3">
      <c r="A2925">
        <v>2041</v>
      </c>
      <c r="B2925">
        <v>95</v>
      </c>
      <c r="C2925">
        <v>7681</v>
      </c>
      <c r="D2925">
        <v>24805</v>
      </c>
      <c r="E2925">
        <v>3036</v>
      </c>
      <c r="F2925">
        <v>10870</v>
      </c>
      <c r="G2925">
        <f>Table1[[#This Row],[m_miasto]]+Table1[[#This Row],[k_miasto]]+Table1[[#This Row],[m_wies]]+Table1[[#This Row],[k_wies]]</f>
        <v>46392</v>
      </c>
      <c r="H2925">
        <f>Table1[[#This Row],[m_miasto]]+Table1[[#This Row],[k_miasto]]</f>
        <v>32486</v>
      </c>
      <c r="I2925">
        <f>Table1[[#This Row],[m_wies]]+Table1[[#This Row],[k_wies]]</f>
        <v>13906</v>
      </c>
      <c r="J2925" s="1">
        <f>Table1[[#This Row],[m_miasto]]*Table1[[#This Row],[wiek]]</f>
        <v>729695</v>
      </c>
      <c r="K2925" s="1">
        <f>Table1[[#This Row],[m_miasto]]+Table1[[#This Row],[m_wies]]-Table1[[#This Row],[k_miasto]]-Table1[[#This Row],[k_wies]]</f>
        <v>-24958</v>
      </c>
      <c r="L2925" s="1" cm="1">
        <f t="array" ref="L2925">_xlfn.IFS(A2924&lt;&gt;Table1[[#This Row],[rok]],0,AND(L2924=0, Table1[[#This Row],[Column1]]&lt;0),Table1[[#This Row],[wiek]]*Table1[[#This Row],[rok]],L2924&lt;&gt;0,L2924,L2924=0,L2924)</f>
        <v>114296</v>
      </c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x14ac:dyDescent="0.3">
      <c r="A2926">
        <v>2041</v>
      </c>
      <c r="B2926">
        <v>96</v>
      </c>
      <c r="C2926">
        <v>4127</v>
      </c>
      <c r="D2926">
        <v>14229</v>
      </c>
      <c r="E2926">
        <v>1650</v>
      </c>
      <c r="F2926">
        <v>6566</v>
      </c>
      <c r="G2926">
        <f>Table1[[#This Row],[m_miasto]]+Table1[[#This Row],[k_miasto]]+Table1[[#This Row],[m_wies]]+Table1[[#This Row],[k_wies]]</f>
        <v>26572</v>
      </c>
      <c r="H2926">
        <f>Table1[[#This Row],[m_miasto]]+Table1[[#This Row],[k_miasto]]</f>
        <v>18356</v>
      </c>
      <c r="I2926">
        <f>Table1[[#This Row],[m_wies]]+Table1[[#This Row],[k_wies]]</f>
        <v>8216</v>
      </c>
      <c r="J2926" s="1">
        <f>Table1[[#This Row],[m_miasto]]*Table1[[#This Row],[wiek]]</f>
        <v>396192</v>
      </c>
      <c r="K2926" s="1">
        <f>Table1[[#This Row],[m_miasto]]+Table1[[#This Row],[m_wies]]-Table1[[#This Row],[k_miasto]]-Table1[[#This Row],[k_wies]]</f>
        <v>-15018</v>
      </c>
      <c r="L2926" s="1" cm="1">
        <f t="array" ref="L2926">_xlfn.IFS(A2925&lt;&gt;Table1[[#This Row],[rok]],0,AND(L2925=0, Table1[[#This Row],[Column1]]&lt;0),Table1[[#This Row],[wiek]]*Table1[[#This Row],[rok]],L2925&lt;&gt;0,L2925,L2925=0,L2925)</f>
        <v>114296</v>
      </c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x14ac:dyDescent="0.3">
      <c r="A2927">
        <v>2041</v>
      </c>
      <c r="B2927">
        <v>97</v>
      </c>
      <c r="C2927">
        <v>2990</v>
      </c>
      <c r="D2927">
        <v>11111</v>
      </c>
      <c r="E2927">
        <v>1174</v>
      </c>
      <c r="F2927">
        <v>5121</v>
      </c>
      <c r="G2927">
        <f>Table1[[#This Row],[m_miasto]]+Table1[[#This Row],[k_miasto]]+Table1[[#This Row],[m_wies]]+Table1[[#This Row],[k_wies]]</f>
        <v>20396</v>
      </c>
      <c r="H2927">
        <f>Table1[[#This Row],[m_miasto]]+Table1[[#This Row],[k_miasto]]</f>
        <v>14101</v>
      </c>
      <c r="I2927">
        <f>Table1[[#This Row],[m_wies]]+Table1[[#This Row],[k_wies]]</f>
        <v>6295</v>
      </c>
      <c r="J2927" s="1">
        <f>Table1[[#This Row],[m_miasto]]*Table1[[#This Row],[wiek]]</f>
        <v>290030</v>
      </c>
      <c r="K2927" s="1">
        <f>Table1[[#This Row],[m_miasto]]+Table1[[#This Row],[m_wies]]-Table1[[#This Row],[k_miasto]]-Table1[[#This Row],[k_wies]]</f>
        <v>-12068</v>
      </c>
      <c r="L2927" s="1" cm="1">
        <f t="array" ref="L2927">_xlfn.IFS(A2926&lt;&gt;Table1[[#This Row],[rok]],0,AND(L2926=0, Table1[[#This Row],[Column1]]&lt;0),Table1[[#This Row],[wiek]]*Table1[[#This Row],[rok]],L2926&lt;&gt;0,L2926,L2926=0,L2926)</f>
        <v>114296</v>
      </c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x14ac:dyDescent="0.3">
      <c r="A2928">
        <v>2041</v>
      </c>
      <c r="B2928">
        <v>98</v>
      </c>
      <c r="C2928">
        <v>2081</v>
      </c>
      <c r="D2928">
        <v>8226</v>
      </c>
      <c r="E2928">
        <v>794</v>
      </c>
      <c r="F2928">
        <v>3794</v>
      </c>
      <c r="G2928">
        <f>Table1[[#This Row],[m_miasto]]+Table1[[#This Row],[k_miasto]]+Table1[[#This Row],[m_wies]]+Table1[[#This Row],[k_wies]]</f>
        <v>14895</v>
      </c>
      <c r="H2928">
        <f>Table1[[#This Row],[m_miasto]]+Table1[[#This Row],[k_miasto]]</f>
        <v>10307</v>
      </c>
      <c r="I2928">
        <f>Table1[[#This Row],[m_wies]]+Table1[[#This Row],[k_wies]]</f>
        <v>4588</v>
      </c>
      <c r="J2928" s="1">
        <f>Table1[[#This Row],[m_miasto]]*Table1[[#This Row],[wiek]]</f>
        <v>203938</v>
      </c>
      <c r="K2928" s="1">
        <f>Table1[[#This Row],[m_miasto]]+Table1[[#This Row],[m_wies]]-Table1[[#This Row],[k_miasto]]-Table1[[#This Row],[k_wies]]</f>
        <v>-9145</v>
      </c>
      <c r="L2928" s="1" cm="1">
        <f t="array" ref="L2928">_xlfn.IFS(A2927&lt;&gt;Table1[[#This Row],[rok]],0,AND(L2927=0, Table1[[#This Row],[Column1]]&lt;0),Table1[[#This Row],[wiek]]*Table1[[#This Row],[rok]],L2927&lt;&gt;0,L2927,L2927=0,L2927)</f>
        <v>114296</v>
      </c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x14ac:dyDescent="0.3">
      <c r="A2929">
        <v>2041</v>
      </c>
      <c r="B2929">
        <v>99</v>
      </c>
      <c r="C2929">
        <v>1400</v>
      </c>
      <c r="D2929">
        <v>6018</v>
      </c>
      <c r="E2929">
        <v>526</v>
      </c>
      <c r="F2929">
        <v>2760</v>
      </c>
      <c r="G2929">
        <f>Table1[[#This Row],[m_miasto]]+Table1[[#This Row],[k_miasto]]+Table1[[#This Row],[m_wies]]+Table1[[#This Row],[k_wies]]</f>
        <v>10704</v>
      </c>
      <c r="H2929">
        <f>Table1[[#This Row],[m_miasto]]+Table1[[#This Row],[k_miasto]]</f>
        <v>7418</v>
      </c>
      <c r="I2929">
        <f>Table1[[#This Row],[m_wies]]+Table1[[#This Row],[k_wies]]</f>
        <v>3286</v>
      </c>
      <c r="J2929" s="1">
        <f>Table1[[#This Row],[m_miasto]]*Table1[[#This Row],[wiek]]</f>
        <v>138600</v>
      </c>
      <c r="K2929" s="1">
        <f>Table1[[#This Row],[m_miasto]]+Table1[[#This Row],[m_wies]]-Table1[[#This Row],[k_miasto]]-Table1[[#This Row],[k_wies]]</f>
        <v>-6852</v>
      </c>
      <c r="L2929" s="1" cm="1">
        <f t="array" ref="L2929">_xlfn.IFS(A2928&lt;&gt;Table1[[#This Row],[rok]],0,AND(L2928=0, Table1[[#This Row],[Column1]]&lt;0),Table1[[#This Row],[wiek]]*Table1[[#This Row],[rok]],L2928&lt;&gt;0,L2928,L2928=0,L2928)</f>
        <v>114296</v>
      </c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x14ac:dyDescent="0.3">
      <c r="A2930">
        <v>2041</v>
      </c>
      <c r="B2930">
        <v>100</v>
      </c>
      <c r="C2930">
        <v>2833</v>
      </c>
      <c r="D2930">
        <v>15687</v>
      </c>
      <c r="E2930">
        <v>1072</v>
      </c>
      <c r="F2930">
        <v>7354</v>
      </c>
      <c r="G2930">
        <f>Table1[[#This Row],[m_miasto]]+Table1[[#This Row],[k_miasto]]+Table1[[#This Row],[m_wies]]+Table1[[#This Row],[k_wies]]</f>
        <v>26946</v>
      </c>
      <c r="H2930">
        <f>Table1[[#This Row],[m_miasto]]+Table1[[#This Row],[k_miasto]]</f>
        <v>18520</v>
      </c>
      <c r="I2930">
        <f>Table1[[#This Row],[m_wies]]+Table1[[#This Row],[k_wies]]</f>
        <v>8426</v>
      </c>
      <c r="J2930" s="1">
        <f>Table1[[#This Row],[m_miasto]]*Table1[[#This Row],[wiek]]</f>
        <v>283300</v>
      </c>
      <c r="K2930" s="1">
        <f>Table1[[#This Row],[m_miasto]]+Table1[[#This Row],[m_wies]]-Table1[[#This Row],[k_miasto]]-Table1[[#This Row],[k_wies]]</f>
        <v>-19136</v>
      </c>
      <c r="L2930" s="1" cm="1">
        <f t="array" ref="L2930">_xlfn.IFS(A2929&lt;&gt;Table1[[#This Row],[rok]],0,AND(L2929=0, Table1[[#This Row],[Column1]]&lt;0),Table1[[#This Row],[wiek]]*Table1[[#This Row],[rok]],L2929&lt;&gt;0,L2929,L2929=0,L2929)</f>
        <v>114296</v>
      </c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x14ac:dyDescent="0.3">
      <c r="A2931">
        <v>2042</v>
      </c>
      <c r="B2931">
        <v>0</v>
      </c>
      <c r="C2931">
        <v>77482</v>
      </c>
      <c r="D2931">
        <v>73052</v>
      </c>
      <c r="E2931">
        <v>63858</v>
      </c>
      <c r="F2931">
        <v>60162</v>
      </c>
      <c r="G2931">
        <f>Table1[[#This Row],[m_miasto]]+Table1[[#This Row],[k_miasto]]+Table1[[#This Row],[m_wies]]+Table1[[#This Row],[k_wies]]</f>
        <v>274554</v>
      </c>
      <c r="H2931">
        <f>Table1[[#This Row],[m_miasto]]+Table1[[#This Row],[k_miasto]]</f>
        <v>150534</v>
      </c>
      <c r="I2931">
        <f>Table1[[#This Row],[m_wies]]+Table1[[#This Row],[k_wies]]</f>
        <v>124020</v>
      </c>
      <c r="J2931" s="1">
        <f>Table1[[#This Row],[m_miasto]]*Table1[[#This Row],[wiek]]</f>
        <v>0</v>
      </c>
      <c r="K2931" s="1">
        <f>Table1[[#This Row],[m_miasto]]+Table1[[#This Row],[m_wies]]-Table1[[#This Row],[k_miasto]]-Table1[[#This Row],[k_wies]]</f>
        <v>8126</v>
      </c>
      <c r="L2931" s="1" cm="1">
        <f t="array" ref="L2931">_xlfn.IFS(A2930&lt;&gt;Table1[[#This Row],[rok]],0,AND(L2930=0, Table1[[#This Row],[Column1]]&lt;0),Table1[[#This Row],[wiek]]*Table1[[#This Row],[rok]],L2930&lt;&gt;0,L2930,L2930=0,L2930)</f>
        <v>0</v>
      </c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x14ac:dyDescent="0.3">
      <c r="A2932">
        <v>2042</v>
      </c>
      <c r="B2932">
        <v>1</v>
      </c>
      <c r="C2932">
        <v>78072</v>
      </c>
      <c r="D2932">
        <v>73666</v>
      </c>
      <c r="E2932">
        <v>64407</v>
      </c>
      <c r="F2932">
        <v>60662</v>
      </c>
      <c r="G2932">
        <f>Table1[[#This Row],[m_miasto]]+Table1[[#This Row],[k_miasto]]+Table1[[#This Row],[m_wies]]+Table1[[#This Row],[k_wies]]</f>
        <v>276807</v>
      </c>
      <c r="H2932">
        <f>Table1[[#This Row],[m_miasto]]+Table1[[#This Row],[k_miasto]]</f>
        <v>151738</v>
      </c>
      <c r="I2932">
        <f>Table1[[#This Row],[m_wies]]+Table1[[#This Row],[k_wies]]</f>
        <v>125069</v>
      </c>
      <c r="J2932" s="1">
        <f>Table1[[#This Row],[m_miasto]]*Table1[[#This Row],[wiek]]</f>
        <v>78072</v>
      </c>
      <c r="K2932" s="1">
        <f>Table1[[#This Row],[m_miasto]]+Table1[[#This Row],[m_wies]]-Table1[[#This Row],[k_miasto]]-Table1[[#This Row],[k_wies]]</f>
        <v>8151</v>
      </c>
      <c r="L2932" s="1" cm="1">
        <f t="array" ref="L2932">_xlfn.IFS(A2931&lt;&gt;Table1[[#This Row],[rok]],0,AND(L2931=0, Table1[[#This Row],[Column1]]&lt;0),Table1[[#This Row],[wiek]]*Table1[[#This Row],[rok]],L2931&lt;&gt;0,L2931,L2931=0,L2931)</f>
        <v>0</v>
      </c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x14ac:dyDescent="0.3">
      <c r="A2933">
        <v>2042</v>
      </c>
      <c r="B2933">
        <v>2</v>
      </c>
      <c r="C2933">
        <v>78309</v>
      </c>
      <c r="D2933">
        <v>73933</v>
      </c>
      <c r="E2933">
        <v>64916</v>
      </c>
      <c r="F2933">
        <v>61117</v>
      </c>
      <c r="G2933">
        <f>Table1[[#This Row],[m_miasto]]+Table1[[#This Row],[k_miasto]]+Table1[[#This Row],[m_wies]]+Table1[[#This Row],[k_wies]]</f>
        <v>278275</v>
      </c>
      <c r="H2933">
        <f>Table1[[#This Row],[m_miasto]]+Table1[[#This Row],[k_miasto]]</f>
        <v>152242</v>
      </c>
      <c r="I2933">
        <f>Table1[[#This Row],[m_wies]]+Table1[[#This Row],[k_wies]]</f>
        <v>126033</v>
      </c>
      <c r="J2933" s="1">
        <f>Table1[[#This Row],[m_miasto]]*Table1[[#This Row],[wiek]]</f>
        <v>156618</v>
      </c>
      <c r="K2933" s="1">
        <f>Table1[[#This Row],[m_miasto]]+Table1[[#This Row],[m_wies]]-Table1[[#This Row],[k_miasto]]-Table1[[#This Row],[k_wies]]</f>
        <v>8175</v>
      </c>
      <c r="L2933" s="1" cm="1">
        <f t="array" ref="L2933">_xlfn.IFS(A2932&lt;&gt;Table1[[#This Row],[rok]],0,AND(L2932=0, Table1[[#This Row],[Column1]]&lt;0),Table1[[#This Row],[wiek]]*Table1[[#This Row],[rok]],L2932&lt;&gt;0,L2932,L2932=0,L2932)</f>
        <v>0</v>
      </c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x14ac:dyDescent="0.3">
      <c r="A2934">
        <v>2042</v>
      </c>
      <c r="B2934">
        <v>3</v>
      </c>
      <c r="C2934">
        <v>78277</v>
      </c>
      <c r="D2934">
        <v>73941</v>
      </c>
      <c r="E2934">
        <v>65403</v>
      </c>
      <c r="F2934">
        <v>61548</v>
      </c>
      <c r="G2934">
        <f>Table1[[#This Row],[m_miasto]]+Table1[[#This Row],[k_miasto]]+Table1[[#This Row],[m_wies]]+Table1[[#This Row],[k_wies]]</f>
        <v>279169</v>
      </c>
      <c r="H2934">
        <f>Table1[[#This Row],[m_miasto]]+Table1[[#This Row],[k_miasto]]</f>
        <v>152218</v>
      </c>
      <c r="I2934">
        <f>Table1[[#This Row],[m_wies]]+Table1[[#This Row],[k_wies]]</f>
        <v>126951</v>
      </c>
      <c r="J2934" s="1">
        <f>Table1[[#This Row],[m_miasto]]*Table1[[#This Row],[wiek]]</f>
        <v>234831</v>
      </c>
      <c r="K2934" s="1">
        <f>Table1[[#This Row],[m_miasto]]+Table1[[#This Row],[m_wies]]-Table1[[#This Row],[k_miasto]]-Table1[[#This Row],[k_wies]]</f>
        <v>8191</v>
      </c>
      <c r="L2934" s="1" cm="1">
        <f t="array" ref="L2934">_xlfn.IFS(A2933&lt;&gt;Table1[[#This Row],[rok]],0,AND(L2933=0, Table1[[#This Row],[Column1]]&lt;0),Table1[[#This Row],[wiek]]*Table1[[#This Row],[rok]],L2933&lt;&gt;0,L2933,L2933=0,L2933)</f>
        <v>0</v>
      </c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x14ac:dyDescent="0.3">
      <c r="A2935">
        <v>2042</v>
      </c>
      <c r="B2935">
        <v>4</v>
      </c>
      <c r="C2935">
        <v>78067</v>
      </c>
      <c r="D2935">
        <v>73773</v>
      </c>
      <c r="E2935">
        <v>65881</v>
      </c>
      <c r="F2935">
        <v>61967</v>
      </c>
      <c r="G2935">
        <f>Table1[[#This Row],[m_miasto]]+Table1[[#This Row],[k_miasto]]+Table1[[#This Row],[m_wies]]+Table1[[#This Row],[k_wies]]</f>
        <v>279688</v>
      </c>
      <c r="H2935">
        <f>Table1[[#This Row],[m_miasto]]+Table1[[#This Row],[k_miasto]]</f>
        <v>151840</v>
      </c>
      <c r="I2935">
        <f>Table1[[#This Row],[m_wies]]+Table1[[#This Row],[k_wies]]</f>
        <v>127848</v>
      </c>
      <c r="J2935" s="1">
        <f>Table1[[#This Row],[m_miasto]]*Table1[[#This Row],[wiek]]</f>
        <v>312268</v>
      </c>
      <c r="K2935" s="1">
        <f>Table1[[#This Row],[m_miasto]]+Table1[[#This Row],[m_wies]]-Table1[[#This Row],[k_miasto]]-Table1[[#This Row],[k_wies]]</f>
        <v>8208</v>
      </c>
      <c r="L2935" s="1" cm="1">
        <f t="array" ref="L2935">_xlfn.IFS(A2934&lt;&gt;Table1[[#This Row],[rok]],0,AND(L2934=0, Table1[[#This Row],[Column1]]&lt;0),Table1[[#This Row],[wiek]]*Table1[[#This Row],[rok]],L2934&lt;&gt;0,L2934,L2934=0,L2934)</f>
        <v>0</v>
      </c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x14ac:dyDescent="0.3">
      <c r="A2936">
        <v>2042</v>
      </c>
      <c r="B2936">
        <v>5</v>
      </c>
      <c r="C2936">
        <v>77765</v>
      </c>
      <c r="D2936">
        <v>73510</v>
      </c>
      <c r="E2936">
        <v>66361</v>
      </c>
      <c r="F2936">
        <v>62397</v>
      </c>
      <c r="G2936">
        <f>Table1[[#This Row],[m_miasto]]+Table1[[#This Row],[k_miasto]]+Table1[[#This Row],[m_wies]]+Table1[[#This Row],[k_wies]]</f>
        <v>280033</v>
      </c>
      <c r="H2936">
        <f>Table1[[#This Row],[m_miasto]]+Table1[[#This Row],[k_miasto]]</f>
        <v>151275</v>
      </c>
      <c r="I2936">
        <f>Table1[[#This Row],[m_wies]]+Table1[[#This Row],[k_wies]]</f>
        <v>128758</v>
      </c>
      <c r="J2936" s="1">
        <f>Table1[[#This Row],[m_miasto]]*Table1[[#This Row],[wiek]]</f>
        <v>388825</v>
      </c>
      <c r="K2936" s="1">
        <f>Table1[[#This Row],[m_miasto]]+Table1[[#This Row],[m_wies]]-Table1[[#This Row],[k_miasto]]-Table1[[#This Row],[k_wies]]</f>
        <v>8219</v>
      </c>
      <c r="L2936" s="1" cm="1">
        <f t="array" ref="L2936">_xlfn.IFS(A2935&lt;&gt;Table1[[#This Row],[rok]],0,AND(L2935=0, Table1[[#This Row],[Column1]]&lt;0),Table1[[#This Row],[wiek]]*Table1[[#This Row],[rok]],L2935&lt;&gt;0,L2935,L2935=0,L2935)</f>
        <v>0</v>
      </c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x14ac:dyDescent="0.3">
      <c r="A2937">
        <v>2042</v>
      </c>
      <c r="B2937">
        <v>6</v>
      </c>
      <c r="C2937">
        <v>77452</v>
      </c>
      <c r="D2937">
        <v>73235</v>
      </c>
      <c r="E2937">
        <v>66870</v>
      </c>
      <c r="F2937">
        <v>62853</v>
      </c>
      <c r="G2937">
        <f>Table1[[#This Row],[m_miasto]]+Table1[[#This Row],[k_miasto]]+Table1[[#This Row],[m_wies]]+Table1[[#This Row],[k_wies]]</f>
        <v>280410</v>
      </c>
      <c r="H2937">
        <f>Table1[[#This Row],[m_miasto]]+Table1[[#This Row],[k_miasto]]</f>
        <v>150687</v>
      </c>
      <c r="I2937">
        <f>Table1[[#This Row],[m_wies]]+Table1[[#This Row],[k_wies]]</f>
        <v>129723</v>
      </c>
      <c r="J2937" s="1">
        <f>Table1[[#This Row],[m_miasto]]*Table1[[#This Row],[wiek]]</f>
        <v>464712</v>
      </c>
      <c r="K2937" s="1">
        <f>Table1[[#This Row],[m_miasto]]+Table1[[#This Row],[m_wies]]-Table1[[#This Row],[k_miasto]]-Table1[[#This Row],[k_wies]]</f>
        <v>8234</v>
      </c>
      <c r="L2937" s="1" cm="1">
        <f t="array" ref="L2937">_xlfn.IFS(A2936&lt;&gt;Table1[[#This Row],[rok]],0,AND(L2936=0, Table1[[#This Row],[Column1]]&lt;0),Table1[[#This Row],[wiek]]*Table1[[#This Row],[rok]],L2936&lt;&gt;0,L2936,L2936=0,L2936)</f>
        <v>0</v>
      </c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x14ac:dyDescent="0.3">
      <c r="A2938">
        <v>2042</v>
      </c>
      <c r="B2938">
        <v>7</v>
      </c>
      <c r="C2938">
        <v>77198</v>
      </c>
      <c r="D2938">
        <v>73009</v>
      </c>
      <c r="E2938">
        <v>67413</v>
      </c>
      <c r="F2938">
        <v>63348</v>
      </c>
      <c r="G2938">
        <f>Table1[[#This Row],[m_miasto]]+Table1[[#This Row],[k_miasto]]+Table1[[#This Row],[m_wies]]+Table1[[#This Row],[k_wies]]</f>
        <v>280968</v>
      </c>
      <c r="H2938">
        <f>Table1[[#This Row],[m_miasto]]+Table1[[#This Row],[k_miasto]]</f>
        <v>150207</v>
      </c>
      <c r="I2938">
        <f>Table1[[#This Row],[m_wies]]+Table1[[#This Row],[k_wies]]</f>
        <v>130761</v>
      </c>
      <c r="J2938" s="1">
        <f>Table1[[#This Row],[m_miasto]]*Table1[[#This Row],[wiek]]</f>
        <v>540386</v>
      </c>
      <c r="K2938" s="1">
        <f>Table1[[#This Row],[m_miasto]]+Table1[[#This Row],[m_wies]]-Table1[[#This Row],[k_miasto]]-Table1[[#This Row],[k_wies]]</f>
        <v>8254</v>
      </c>
      <c r="L2938" s="1" cm="1">
        <f t="array" ref="L2938">_xlfn.IFS(A2937&lt;&gt;Table1[[#This Row],[rok]],0,AND(L2937=0, Table1[[#This Row],[Column1]]&lt;0),Table1[[#This Row],[wiek]]*Table1[[#This Row],[rok]],L2937&lt;&gt;0,L2937,L2937=0,L2937)</f>
        <v>0</v>
      </c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x14ac:dyDescent="0.3">
      <c r="A2939">
        <v>2042</v>
      </c>
      <c r="B2939">
        <v>8</v>
      </c>
      <c r="C2939">
        <v>77030</v>
      </c>
      <c r="D2939">
        <v>72867</v>
      </c>
      <c r="E2939">
        <v>67999</v>
      </c>
      <c r="F2939">
        <v>63884</v>
      </c>
      <c r="G2939">
        <f>Table1[[#This Row],[m_miasto]]+Table1[[#This Row],[k_miasto]]+Table1[[#This Row],[m_wies]]+Table1[[#This Row],[k_wies]]</f>
        <v>281780</v>
      </c>
      <c r="H2939">
        <f>Table1[[#This Row],[m_miasto]]+Table1[[#This Row],[k_miasto]]</f>
        <v>149897</v>
      </c>
      <c r="I2939">
        <f>Table1[[#This Row],[m_wies]]+Table1[[#This Row],[k_wies]]</f>
        <v>131883</v>
      </c>
      <c r="J2939" s="1">
        <f>Table1[[#This Row],[m_miasto]]*Table1[[#This Row],[wiek]]</f>
        <v>616240</v>
      </c>
      <c r="K2939" s="1">
        <f>Table1[[#This Row],[m_miasto]]+Table1[[#This Row],[m_wies]]-Table1[[#This Row],[k_miasto]]-Table1[[#This Row],[k_wies]]</f>
        <v>8278</v>
      </c>
      <c r="L2939" s="1" cm="1">
        <f t="array" ref="L2939">_xlfn.IFS(A2938&lt;&gt;Table1[[#This Row],[rok]],0,AND(L2938=0, Table1[[#This Row],[Column1]]&lt;0),Table1[[#This Row],[wiek]]*Table1[[#This Row],[rok]],L2938&lt;&gt;0,L2938,L2938=0,L2938)</f>
        <v>0</v>
      </c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x14ac:dyDescent="0.3">
      <c r="A2940">
        <v>2042</v>
      </c>
      <c r="B2940">
        <v>9</v>
      </c>
      <c r="C2940">
        <v>77016</v>
      </c>
      <c r="D2940">
        <v>72865</v>
      </c>
      <c r="E2940">
        <v>68646</v>
      </c>
      <c r="F2940">
        <v>64488</v>
      </c>
      <c r="G2940">
        <f>Table1[[#This Row],[m_miasto]]+Table1[[#This Row],[k_miasto]]+Table1[[#This Row],[m_wies]]+Table1[[#This Row],[k_wies]]</f>
        <v>283015</v>
      </c>
      <c r="H2940">
        <f>Table1[[#This Row],[m_miasto]]+Table1[[#This Row],[k_miasto]]</f>
        <v>149881</v>
      </c>
      <c r="I2940">
        <f>Table1[[#This Row],[m_wies]]+Table1[[#This Row],[k_wies]]</f>
        <v>133134</v>
      </c>
      <c r="J2940" s="1">
        <f>Table1[[#This Row],[m_miasto]]*Table1[[#This Row],[wiek]]</f>
        <v>693144</v>
      </c>
      <c r="K2940" s="1">
        <f>Table1[[#This Row],[m_miasto]]+Table1[[#This Row],[m_wies]]-Table1[[#This Row],[k_miasto]]-Table1[[#This Row],[k_wies]]</f>
        <v>8309</v>
      </c>
      <c r="L2940" s="1" cm="1">
        <f t="array" ref="L2940">_xlfn.IFS(A2939&lt;&gt;Table1[[#This Row],[rok]],0,AND(L2939=0, Table1[[#This Row],[Column1]]&lt;0),Table1[[#This Row],[wiek]]*Table1[[#This Row],[rok]],L2939&lt;&gt;0,L2939,L2939=0,L2939)</f>
        <v>0</v>
      </c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x14ac:dyDescent="0.3">
      <c r="A2941">
        <v>2042</v>
      </c>
      <c r="B2941">
        <v>10</v>
      </c>
      <c r="C2941">
        <v>77185</v>
      </c>
      <c r="D2941">
        <v>73035</v>
      </c>
      <c r="E2941">
        <v>69375</v>
      </c>
      <c r="F2941">
        <v>65178</v>
      </c>
      <c r="G2941">
        <f>Table1[[#This Row],[m_miasto]]+Table1[[#This Row],[k_miasto]]+Table1[[#This Row],[m_wies]]+Table1[[#This Row],[k_wies]]</f>
        <v>284773</v>
      </c>
      <c r="H2941">
        <f>Table1[[#This Row],[m_miasto]]+Table1[[#This Row],[k_miasto]]</f>
        <v>150220</v>
      </c>
      <c r="I2941">
        <f>Table1[[#This Row],[m_wies]]+Table1[[#This Row],[k_wies]]</f>
        <v>134553</v>
      </c>
      <c r="J2941" s="1">
        <f>Table1[[#This Row],[m_miasto]]*Table1[[#This Row],[wiek]]</f>
        <v>771850</v>
      </c>
      <c r="K2941" s="1">
        <f>Table1[[#This Row],[m_miasto]]+Table1[[#This Row],[m_wies]]-Table1[[#This Row],[k_miasto]]-Table1[[#This Row],[k_wies]]</f>
        <v>8347</v>
      </c>
      <c r="L2941" s="1" cm="1">
        <f t="array" ref="L2941">_xlfn.IFS(A2940&lt;&gt;Table1[[#This Row],[rok]],0,AND(L2940=0, Table1[[#This Row],[Column1]]&lt;0),Table1[[#This Row],[wiek]]*Table1[[#This Row],[rok]],L2940&lt;&gt;0,L2940,L2940=0,L2940)</f>
        <v>0</v>
      </c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x14ac:dyDescent="0.3">
      <c r="A2942">
        <v>2042</v>
      </c>
      <c r="B2942">
        <v>11</v>
      </c>
      <c r="C2942">
        <v>77576</v>
      </c>
      <c r="D2942">
        <v>73409</v>
      </c>
      <c r="E2942">
        <v>70201</v>
      </c>
      <c r="F2942">
        <v>65964</v>
      </c>
      <c r="G2942">
        <f>Table1[[#This Row],[m_miasto]]+Table1[[#This Row],[k_miasto]]+Table1[[#This Row],[m_wies]]+Table1[[#This Row],[k_wies]]</f>
        <v>287150</v>
      </c>
      <c r="H2942">
        <f>Table1[[#This Row],[m_miasto]]+Table1[[#This Row],[k_miasto]]</f>
        <v>150985</v>
      </c>
      <c r="I2942">
        <f>Table1[[#This Row],[m_wies]]+Table1[[#This Row],[k_wies]]</f>
        <v>136165</v>
      </c>
      <c r="J2942" s="1">
        <f>Table1[[#This Row],[m_miasto]]*Table1[[#This Row],[wiek]]</f>
        <v>853336</v>
      </c>
      <c r="K2942" s="1">
        <f>Table1[[#This Row],[m_miasto]]+Table1[[#This Row],[m_wies]]-Table1[[#This Row],[k_miasto]]-Table1[[#This Row],[k_wies]]</f>
        <v>8404</v>
      </c>
      <c r="L2942" s="1" cm="1">
        <f t="array" ref="L2942">_xlfn.IFS(A2941&lt;&gt;Table1[[#This Row],[rok]],0,AND(L2941=0, Table1[[#This Row],[Column1]]&lt;0),Table1[[#This Row],[wiek]]*Table1[[#This Row],[rok]],L2941&lt;&gt;0,L2941,L2941=0,L2941)</f>
        <v>0</v>
      </c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x14ac:dyDescent="0.3">
      <c r="A2943">
        <v>2042</v>
      </c>
      <c r="B2943">
        <v>12</v>
      </c>
      <c r="C2943">
        <v>78182</v>
      </c>
      <c r="D2943">
        <v>73991</v>
      </c>
      <c r="E2943">
        <v>71122</v>
      </c>
      <c r="F2943">
        <v>66850</v>
      </c>
      <c r="G2943">
        <f>Table1[[#This Row],[m_miasto]]+Table1[[#This Row],[k_miasto]]+Table1[[#This Row],[m_wies]]+Table1[[#This Row],[k_wies]]</f>
        <v>290145</v>
      </c>
      <c r="H2943">
        <f>Table1[[#This Row],[m_miasto]]+Table1[[#This Row],[k_miasto]]</f>
        <v>152173</v>
      </c>
      <c r="I2943">
        <f>Table1[[#This Row],[m_wies]]+Table1[[#This Row],[k_wies]]</f>
        <v>137972</v>
      </c>
      <c r="J2943" s="1">
        <f>Table1[[#This Row],[m_miasto]]*Table1[[#This Row],[wiek]]</f>
        <v>938184</v>
      </c>
      <c r="K2943" s="1">
        <f>Table1[[#This Row],[m_miasto]]+Table1[[#This Row],[m_wies]]-Table1[[#This Row],[k_miasto]]-Table1[[#This Row],[k_wies]]</f>
        <v>8463</v>
      </c>
      <c r="L2943" s="1" cm="1">
        <f t="array" ref="L2943">_xlfn.IFS(A2942&lt;&gt;Table1[[#This Row],[rok]],0,AND(L2942=0, Table1[[#This Row],[Column1]]&lt;0),Table1[[#This Row],[wiek]]*Table1[[#This Row],[rok]],L2942&lt;&gt;0,L2942,L2942=0,L2942)</f>
        <v>0</v>
      </c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x14ac:dyDescent="0.3">
      <c r="A2944">
        <v>2042</v>
      </c>
      <c r="B2944">
        <v>13</v>
      </c>
      <c r="C2944">
        <v>79023</v>
      </c>
      <c r="D2944">
        <v>74799</v>
      </c>
      <c r="E2944">
        <v>72138</v>
      </c>
      <c r="F2944">
        <v>67827</v>
      </c>
      <c r="G2944">
        <f>Table1[[#This Row],[m_miasto]]+Table1[[#This Row],[k_miasto]]+Table1[[#This Row],[m_wies]]+Table1[[#This Row],[k_wies]]</f>
        <v>293787</v>
      </c>
      <c r="H2944">
        <f>Table1[[#This Row],[m_miasto]]+Table1[[#This Row],[k_miasto]]</f>
        <v>153822</v>
      </c>
      <c r="I2944">
        <f>Table1[[#This Row],[m_wies]]+Table1[[#This Row],[k_wies]]</f>
        <v>139965</v>
      </c>
      <c r="J2944" s="1">
        <f>Table1[[#This Row],[m_miasto]]*Table1[[#This Row],[wiek]]</f>
        <v>1027299</v>
      </c>
      <c r="K2944" s="1">
        <f>Table1[[#This Row],[m_miasto]]+Table1[[#This Row],[m_wies]]-Table1[[#This Row],[k_miasto]]-Table1[[#This Row],[k_wies]]</f>
        <v>8535</v>
      </c>
      <c r="L2944" s="1" cm="1">
        <f t="array" ref="L2944">_xlfn.IFS(A2943&lt;&gt;Table1[[#This Row],[rok]],0,AND(L2943=0, Table1[[#This Row],[Column1]]&lt;0),Table1[[#This Row],[wiek]]*Table1[[#This Row],[rok]],L2943&lt;&gt;0,L2943,L2943=0,L2943)</f>
        <v>0</v>
      </c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x14ac:dyDescent="0.3">
      <c r="A2945">
        <v>2042</v>
      </c>
      <c r="B2945">
        <v>14</v>
      </c>
      <c r="C2945">
        <v>80086</v>
      </c>
      <c r="D2945">
        <v>75828</v>
      </c>
      <c r="E2945">
        <v>73246</v>
      </c>
      <c r="F2945">
        <v>68884</v>
      </c>
      <c r="G2945">
        <f>Table1[[#This Row],[m_miasto]]+Table1[[#This Row],[k_miasto]]+Table1[[#This Row],[m_wies]]+Table1[[#This Row],[k_wies]]</f>
        <v>298044</v>
      </c>
      <c r="H2945">
        <f>Table1[[#This Row],[m_miasto]]+Table1[[#This Row],[k_miasto]]</f>
        <v>155914</v>
      </c>
      <c r="I2945">
        <f>Table1[[#This Row],[m_wies]]+Table1[[#This Row],[k_wies]]</f>
        <v>142130</v>
      </c>
      <c r="J2945" s="1">
        <f>Table1[[#This Row],[m_miasto]]*Table1[[#This Row],[wiek]]</f>
        <v>1121204</v>
      </c>
      <c r="K2945" s="1">
        <f>Table1[[#This Row],[m_miasto]]+Table1[[#This Row],[m_wies]]-Table1[[#This Row],[k_miasto]]-Table1[[#This Row],[k_wies]]</f>
        <v>8620</v>
      </c>
      <c r="L2945" s="1" cm="1">
        <f t="array" ref="L2945">_xlfn.IFS(A2944&lt;&gt;Table1[[#This Row],[rok]],0,AND(L2944=0, Table1[[#This Row],[Column1]]&lt;0),Table1[[#This Row],[wiek]]*Table1[[#This Row],[rok]],L2944&lt;&gt;0,L2944,L2944=0,L2944)</f>
        <v>0</v>
      </c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x14ac:dyDescent="0.3">
      <c r="A2946">
        <v>2042</v>
      </c>
      <c r="B2946">
        <v>15</v>
      </c>
      <c r="C2946">
        <v>81369</v>
      </c>
      <c r="D2946">
        <v>77082</v>
      </c>
      <c r="E2946">
        <v>74438</v>
      </c>
      <c r="F2946">
        <v>70018</v>
      </c>
      <c r="G2946">
        <f>Table1[[#This Row],[m_miasto]]+Table1[[#This Row],[k_miasto]]+Table1[[#This Row],[m_wies]]+Table1[[#This Row],[k_wies]]</f>
        <v>302907</v>
      </c>
      <c r="H2946">
        <f>Table1[[#This Row],[m_miasto]]+Table1[[#This Row],[k_miasto]]</f>
        <v>158451</v>
      </c>
      <c r="I2946">
        <f>Table1[[#This Row],[m_wies]]+Table1[[#This Row],[k_wies]]</f>
        <v>144456</v>
      </c>
      <c r="J2946" s="1">
        <f>Table1[[#This Row],[m_miasto]]*Table1[[#This Row],[wiek]]</f>
        <v>1220535</v>
      </c>
      <c r="K2946" s="1">
        <f>Table1[[#This Row],[m_miasto]]+Table1[[#This Row],[m_wies]]-Table1[[#This Row],[k_miasto]]-Table1[[#This Row],[k_wies]]</f>
        <v>8707</v>
      </c>
      <c r="L2946" s="1" cm="1">
        <f t="array" ref="L2946">_xlfn.IFS(A2945&lt;&gt;Table1[[#This Row],[rok]],0,AND(L2945=0, Table1[[#This Row],[Column1]]&lt;0),Table1[[#This Row],[wiek]]*Table1[[#This Row],[rok]],L2945&lt;&gt;0,L2945,L2945=0,L2945)</f>
        <v>0</v>
      </c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x14ac:dyDescent="0.3">
      <c r="A2947">
        <v>2042</v>
      </c>
      <c r="B2947">
        <v>16</v>
      </c>
      <c r="C2947">
        <v>82847</v>
      </c>
      <c r="D2947">
        <v>78539</v>
      </c>
      <c r="E2947">
        <v>75698</v>
      </c>
      <c r="F2947">
        <v>71206</v>
      </c>
      <c r="G2947">
        <f>Table1[[#This Row],[m_miasto]]+Table1[[#This Row],[k_miasto]]+Table1[[#This Row],[m_wies]]+Table1[[#This Row],[k_wies]]</f>
        <v>308290</v>
      </c>
      <c r="H2947">
        <f>Table1[[#This Row],[m_miasto]]+Table1[[#This Row],[k_miasto]]</f>
        <v>161386</v>
      </c>
      <c r="I2947">
        <f>Table1[[#This Row],[m_wies]]+Table1[[#This Row],[k_wies]]</f>
        <v>146904</v>
      </c>
      <c r="J2947" s="1">
        <f>Table1[[#This Row],[m_miasto]]*Table1[[#This Row],[wiek]]</f>
        <v>1325552</v>
      </c>
      <c r="K2947" s="1">
        <f>Table1[[#This Row],[m_miasto]]+Table1[[#This Row],[m_wies]]-Table1[[#This Row],[k_miasto]]-Table1[[#This Row],[k_wies]]</f>
        <v>8800</v>
      </c>
      <c r="L2947" s="1" cm="1">
        <f t="array" ref="L2947">_xlfn.IFS(A2946&lt;&gt;Table1[[#This Row],[rok]],0,AND(L2946=0, Table1[[#This Row],[Column1]]&lt;0),Table1[[#This Row],[wiek]]*Table1[[#This Row],[rok]],L2946&lt;&gt;0,L2946,L2946=0,L2946)</f>
        <v>0</v>
      </c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x14ac:dyDescent="0.3">
      <c r="A2948">
        <v>2042</v>
      </c>
      <c r="B2948">
        <v>17</v>
      </c>
      <c r="C2948">
        <v>84478</v>
      </c>
      <c r="D2948">
        <v>80174</v>
      </c>
      <c r="E2948">
        <v>77005</v>
      </c>
      <c r="F2948">
        <v>72410</v>
      </c>
      <c r="G2948">
        <f>Table1[[#This Row],[m_miasto]]+Table1[[#This Row],[k_miasto]]+Table1[[#This Row],[m_wies]]+Table1[[#This Row],[k_wies]]</f>
        <v>314067</v>
      </c>
      <c r="H2948">
        <f>Table1[[#This Row],[m_miasto]]+Table1[[#This Row],[k_miasto]]</f>
        <v>164652</v>
      </c>
      <c r="I2948">
        <f>Table1[[#This Row],[m_wies]]+Table1[[#This Row],[k_wies]]</f>
        <v>149415</v>
      </c>
      <c r="J2948" s="1">
        <f>Table1[[#This Row],[m_miasto]]*Table1[[#This Row],[wiek]]</f>
        <v>1436126</v>
      </c>
      <c r="K2948" s="1">
        <f>Table1[[#This Row],[m_miasto]]+Table1[[#This Row],[m_wies]]-Table1[[#This Row],[k_miasto]]-Table1[[#This Row],[k_wies]]</f>
        <v>8899</v>
      </c>
      <c r="L2948" s="1" cm="1">
        <f t="array" ref="L2948">_xlfn.IFS(A2947&lt;&gt;Table1[[#This Row],[rok]],0,AND(L2947=0, Table1[[#This Row],[Column1]]&lt;0),Table1[[#This Row],[wiek]]*Table1[[#This Row],[rok]],L2947&lt;&gt;0,L2947,L2947=0,L2947)</f>
        <v>0</v>
      </c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x14ac:dyDescent="0.3">
      <c r="A2949">
        <v>2042</v>
      </c>
      <c r="B2949">
        <v>18</v>
      </c>
      <c r="C2949">
        <v>86200</v>
      </c>
      <c r="D2949">
        <v>81928</v>
      </c>
      <c r="E2949">
        <v>78314</v>
      </c>
      <c r="F2949">
        <v>73593</v>
      </c>
      <c r="G2949">
        <f>Table1[[#This Row],[m_miasto]]+Table1[[#This Row],[k_miasto]]+Table1[[#This Row],[m_wies]]+Table1[[#This Row],[k_wies]]</f>
        <v>320035</v>
      </c>
      <c r="H2949">
        <f>Table1[[#This Row],[m_miasto]]+Table1[[#This Row],[k_miasto]]</f>
        <v>168128</v>
      </c>
      <c r="I2949">
        <f>Table1[[#This Row],[m_wies]]+Table1[[#This Row],[k_wies]]</f>
        <v>151907</v>
      </c>
      <c r="J2949" s="1">
        <f>Table1[[#This Row],[m_miasto]]*Table1[[#This Row],[wiek]]</f>
        <v>1551600</v>
      </c>
      <c r="K2949" s="1">
        <f>Table1[[#This Row],[m_miasto]]+Table1[[#This Row],[m_wies]]-Table1[[#This Row],[k_miasto]]-Table1[[#This Row],[k_wies]]</f>
        <v>8993</v>
      </c>
      <c r="L2949" s="1" cm="1">
        <f t="array" ref="L2949">_xlfn.IFS(A2948&lt;&gt;Table1[[#This Row],[rok]],0,AND(L2948=0, Table1[[#This Row],[Column1]]&lt;0),Table1[[#This Row],[wiek]]*Table1[[#This Row],[rok]],L2948&lt;&gt;0,L2948,L2948=0,L2948)</f>
        <v>0</v>
      </c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x14ac:dyDescent="0.3">
      <c r="A2950">
        <v>2042</v>
      </c>
      <c r="B2950">
        <v>19</v>
      </c>
      <c r="C2950">
        <v>87931</v>
      </c>
      <c r="D2950">
        <v>83726</v>
      </c>
      <c r="E2950">
        <v>79582</v>
      </c>
      <c r="F2950">
        <v>74708</v>
      </c>
      <c r="G2950">
        <f>Table1[[#This Row],[m_miasto]]+Table1[[#This Row],[k_miasto]]+Table1[[#This Row],[m_wies]]+Table1[[#This Row],[k_wies]]</f>
        <v>325947</v>
      </c>
      <c r="H2950">
        <f>Table1[[#This Row],[m_miasto]]+Table1[[#This Row],[k_miasto]]</f>
        <v>171657</v>
      </c>
      <c r="I2950">
        <f>Table1[[#This Row],[m_wies]]+Table1[[#This Row],[k_wies]]</f>
        <v>154290</v>
      </c>
      <c r="J2950" s="1">
        <f>Table1[[#This Row],[m_miasto]]*Table1[[#This Row],[wiek]]</f>
        <v>1670689</v>
      </c>
      <c r="K2950" s="1">
        <f>Table1[[#This Row],[m_miasto]]+Table1[[#This Row],[m_wies]]-Table1[[#This Row],[k_miasto]]-Table1[[#This Row],[k_wies]]</f>
        <v>9079</v>
      </c>
      <c r="L2950" s="1" cm="1">
        <f t="array" ref="L2950">_xlfn.IFS(A2949&lt;&gt;Table1[[#This Row],[rok]],0,AND(L2949=0, Table1[[#This Row],[Column1]]&lt;0),Table1[[#This Row],[wiek]]*Table1[[#This Row],[rok]],L2949&lt;&gt;0,L2949,L2949=0,L2949)</f>
        <v>0</v>
      </c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x14ac:dyDescent="0.3">
      <c r="A2951">
        <v>2042</v>
      </c>
      <c r="B2951">
        <v>20</v>
      </c>
      <c r="C2951">
        <v>89571</v>
      </c>
      <c r="D2951">
        <v>85462</v>
      </c>
      <c r="E2951">
        <v>80745</v>
      </c>
      <c r="F2951">
        <v>75691</v>
      </c>
      <c r="G2951">
        <f>Table1[[#This Row],[m_miasto]]+Table1[[#This Row],[k_miasto]]+Table1[[#This Row],[m_wies]]+Table1[[#This Row],[k_wies]]</f>
        <v>331469</v>
      </c>
      <c r="H2951">
        <f>Table1[[#This Row],[m_miasto]]+Table1[[#This Row],[k_miasto]]</f>
        <v>175033</v>
      </c>
      <c r="I2951">
        <f>Table1[[#This Row],[m_wies]]+Table1[[#This Row],[k_wies]]</f>
        <v>156436</v>
      </c>
      <c r="J2951" s="1">
        <f>Table1[[#This Row],[m_miasto]]*Table1[[#This Row],[wiek]]</f>
        <v>1791420</v>
      </c>
      <c r="K2951" s="1">
        <f>Table1[[#This Row],[m_miasto]]+Table1[[#This Row],[m_wies]]-Table1[[#This Row],[k_miasto]]-Table1[[#This Row],[k_wies]]</f>
        <v>9163</v>
      </c>
      <c r="L2951" s="1" cm="1">
        <f t="array" ref="L2951">_xlfn.IFS(A2950&lt;&gt;Table1[[#This Row],[rok]],0,AND(L2950=0, Table1[[#This Row],[Column1]]&lt;0),Table1[[#This Row],[wiek]]*Table1[[#This Row],[rok]],L2950&lt;&gt;0,L2950,L2950=0,L2950)</f>
        <v>0</v>
      </c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x14ac:dyDescent="0.3">
      <c r="A2952">
        <v>2042</v>
      </c>
      <c r="B2952">
        <v>21</v>
      </c>
      <c r="C2952">
        <v>91104</v>
      </c>
      <c r="D2952">
        <v>87111</v>
      </c>
      <c r="E2952">
        <v>81733</v>
      </c>
      <c r="F2952">
        <v>76468</v>
      </c>
      <c r="G2952">
        <f>Table1[[#This Row],[m_miasto]]+Table1[[#This Row],[k_miasto]]+Table1[[#This Row],[m_wies]]+Table1[[#This Row],[k_wies]]</f>
        <v>336416</v>
      </c>
      <c r="H2952">
        <f>Table1[[#This Row],[m_miasto]]+Table1[[#This Row],[k_miasto]]</f>
        <v>178215</v>
      </c>
      <c r="I2952">
        <f>Table1[[#This Row],[m_wies]]+Table1[[#This Row],[k_wies]]</f>
        <v>158201</v>
      </c>
      <c r="J2952" s="1">
        <f>Table1[[#This Row],[m_miasto]]*Table1[[#This Row],[wiek]]</f>
        <v>1913184</v>
      </c>
      <c r="K2952" s="1">
        <f>Table1[[#This Row],[m_miasto]]+Table1[[#This Row],[m_wies]]-Table1[[#This Row],[k_miasto]]-Table1[[#This Row],[k_wies]]</f>
        <v>9258</v>
      </c>
      <c r="L2952" s="1" cm="1">
        <f t="array" ref="L2952">_xlfn.IFS(A2951&lt;&gt;Table1[[#This Row],[rok]],0,AND(L2951=0, Table1[[#This Row],[Column1]]&lt;0),Table1[[#This Row],[wiek]]*Table1[[#This Row],[rok]],L2951&lt;&gt;0,L2951,L2951=0,L2951)</f>
        <v>0</v>
      </c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x14ac:dyDescent="0.3">
      <c r="A2953">
        <v>2042</v>
      </c>
      <c r="B2953">
        <v>22</v>
      </c>
      <c r="C2953">
        <v>92505</v>
      </c>
      <c r="D2953">
        <v>88633</v>
      </c>
      <c r="E2953">
        <v>82451</v>
      </c>
      <c r="F2953">
        <v>76955</v>
      </c>
      <c r="G2953">
        <f>Table1[[#This Row],[m_miasto]]+Table1[[#This Row],[k_miasto]]+Table1[[#This Row],[m_wies]]+Table1[[#This Row],[k_wies]]</f>
        <v>340544</v>
      </c>
      <c r="H2953">
        <f>Table1[[#This Row],[m_miasto]]+Table1[[#This Row],[k_miasto]]</f>
        <v>181138</v>
      </c>
      <c r="I2953">
        <f>Table1[[#This Row],[m_wies]]+Table1[[#This Row],[k_wies]]</f>
        <v>159406</v>
      </c>
      <c r="J2953" s="1">
        <f>Table1[[#This Row],[m_miasto]]*Table1[[#This Row],[wiek]]</f>
        <v>2035110</v>
      </c>
      <c r="K2953" s="1">
        <f>Table1[[#This Row],[m_miasto]]+Table1[[#This Row],[m_wies]]-Table1[[#This Row],[k_miasto]]-Table1[[#This Row],[k_wies]]</f>
        <v>9368</v>
      </c>
      <c r="L2953" s="1" cm="1">
        <f t="array" ref="L2953">_xlfn.IFS(A2952&lt;&gt;Table1[[#This Row],[rok]],0,AND(L2952=0, Table1[[#This Row],[Column1]]&lt;0),Table1[[#This Row],[wiek]]*Table1[[#This Row],[rok]],L2952&lt;&gt;0,L2952,L2952=0,L2952)</f>
        <v>0</v>
      </c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x14ac:dyDescent="0.3">
      <c r="A2954">
        <v>2042</v>
      </c>
      <c r="B2954">
        <v>23</v>
      </c>
      <c r="C2954">
        <v>93710</v>
      </c>
      <c r="D2954">
        <v>89973</v>
      </c>
      <c r="E2954">
        <v>82850</v>
      </c>
      <c r="F2954">
        <v>77088</v>
      </c>
      <c r="G2954">
        <f>Table1[[#This Row],[m_miasto]]+Table1[[#This Row],[k_miasto]]+Table1[[#This Row],[m_wies]]+Table1[[#This Row],[k_wies]]</f>
        <v>343621</v>
      </c>
      <c r="H2954">
        <f>Table1[[#This Row],[m_miasto]]+Table1[[#This Row],[k_miasto]]</f>
        <v>183683</v>
      </c>
      <c r="I2954">
        <f>Table1[[#This Row],[m_wies]]+Table1[[#This Row],[k_wies]]</f>
        <v>159938</v>
      </c>
      <c r="J2954" s="1">
        <f>Table1[[#This Row],[m_miasto]]*Table1[[#This Row],[wiek]]</f>
        <v>2155330</v>
      </c>
      <c r="K2954" s="1">
        <f>Table1[[#This Row],[m_miasto]]+Table1[[#This Row],[m_wies]]-Table1[[#This Row],[k_miasto]]-Table1[[#This Row],[k_wies]]</f>
        <v>9499</v>
      </c>
      <c r="L2954" s="1" cm="1">
        <f t="array" ref="L2954">_xlfn.IFS(A2953&lt;&gt;Table1[[#This Row],[rok]],0,AND(L2953=0, Table1[[#This Row],[Column1]]&lt;0),Table1[[#This Row],[wiek]]*Table1[[#This Row],[rok]],L2953&lt;&gt;0,L2953,L2953=0,L2953)</f>
        <v>0</v>
      </c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x14ac:dyDescent="0.3">
      <c r="A2955">
        <v>2042</v>
      </c>
      <c r="B2955">
        <v>24</v>
      </c>
      <c r="C2955">
        <v>94754</v>
      </c>
      <c r="D2955">
        <v>91162</v>
      </c>
      <c r="E2955">
        <v>82957</v>
      </c>
      <c r="F2955">
        <v>76889</v>
      </c>
      <c r="G2955">
        <f>Table1[[#This Row],[m_miasto]]+Table1[[#This Row],[k_miasto]]+Table1[[#This Row],[m_wies]]+Table1[[#This Row],[k_wies]]</f>
        <v>345762</v>
      </c>
      <c r="H2955">
        <f>Table1[[#This Row],[m_miasto]]+Table1[[#This Row],[k_miasto]]</f>
        <v>185916</v>
      </c>
      <c r="I2955">
        <f>Table1[[#This Row],[m_wies]]+Table1[[#This Row],[k_wies]]</f>
        <v>159846</v>
      </c>
      <c r="J2955" s="1">
        <f>Table1[[#This Row],[m_miasto]]*Table1[[#This Row],[wiek]]</f>
        <v>2274096</v>
      </c>
      <c r="K2955" s="1">
        <f>Table1[[#This Row],[m_miasto]]+Table1[[#This Row],[m_wies]]-Table1[[#This Row],[k_miasto]]-Table1[[#This Row],[k_wies]]</f>
        <v>9660</v>
      </c>
      <c r="L2955" s="1" cm="1">
        <f t="array" ref="L2955">_xlfn.IFS(A2954&lt;&gt;Table1[[#This Row],[rok]],0,AND(L2954=0, Table1[[#This Row],[Column1]]&lt;0),Table1[[#This Row],[wiek]]*Table1[[#This Row],[rok]],L2954&lt;&gt;0,L2954,L2954=0,L2954)</f>
        <v>0</v>
      </c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x14ac:dyDescent="0.3">
      <c r="A2956">
        <v>2042</v>
      </c>
      <c r="B2956">
        <v>25</v>
      </c>
      <c r="C2956">
        <v>95348</v>
      </c>
      <c r="D2956">
        <v>91932</v>
      </c>
      <c r="E2956">
        <v>82903</v>
      </c>
      <c r="F2956">
        <v>76472</v>
      </c>
      <c r="G2956">
        <f>Table1[[#This Row],[m_miasto]]+Table1[[#This Row],[k_miasto]]+Table1[[#This Row],[m_wies]]+Table1[[#This Row],[k_wies]]</f>
        <v>346655</v>
      </c>
      <c r="H2956">
        <f>Table1[[#This Row],[m_miasto]]+Table1[[#This Row],[k_miasto]]</f>
        <v>187280</v>
      </c>
      <c r="I2956">
        <f>Table1[[#This Row],[m_wies]]+Table1[[#This Row],[k_wies]]</f>
        <v>159375</v>
      </c>
      <c r="J2956" s="1">
        <f>Table1[[#This Row],[m_miasto]]*Table1[[#This Row],[wiek]]</f>
        <v>2383700</v>
      </c>
      <c r="K2956" s="1">
        <f>Table1[[#This Row],[m_miasto]]+Table1[[#This Row],[m_wies]]-Table1[[#This Row],[k_miasto]]-Table1[[#This Row],[k_wies]]</f>
        <v>9847</v>
      </c>
      <c r="L2956" s="1" cm="1">
        <f t="array" ref="L2956">_xlfn.IFS(A2955&lt;&gt;Table1[[#This Row],[rok]],0,AND(L2955=0, Table1[[#This Row],[Column1]]&lt;0),Table1[[#This Row],[wiek]]*Table1[[#This Row],[rok]],L2955&lt;&gt;0,L2955,L2955=0,L2955)</f>
        <v>0</v>
      </c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x14ac:dyDescent="0.3">
      <c r="A2957">
        <v>2042</v>
      </c>
      <c r="B2957">
        <v>26</v>
      </c>
      <c r="C2957">
        <v>96748</v>
      </c>
      <c r="D2957">
        <v>93461</v>
      </c>
      <c r="E2957">
        <v>83059</v>
      </c>
      <c r="F2957">
        <v>76218</v>
      </c>
      <c r="G2957">
        <f>Table1[[#This Row],[m_miasto]]+Table1[[#This Row],[k_miasto]]+Table1[[#This Row],[m_wies]]+Table1[[#This Row],[k_wies]]</f>
        <v>349486</v>
      </c>
      <c r="H2957">
        <f>Table1[[#This Row],[m_miasto]]+Table1[[#This Row],[k_miasto]]</f>
        <v>190209</v>
      </c>
      <c r="I2957">
        <f>Table1[[#This Row],[m_wies]]+Table1[[#This Row],[k_wies]]</f>
        <v>159277</v>
      </c>
      <c r="J2957" s="1">
        <f>Table1[[#This Row],[m_miasto]]*Table1[[#This Row],[wiek]]</f>
        <v>2515448</v>
      </c>
      <c r="K2957" s="1">
        <f>Table1[[#This Row],[m_miasto]]+Table1[[#This Row],[m_wies]]-Table1[[#This Row],[k_miasto]]-Table1[[#This Row],[k_wies]]</f>
        <v>10128</v>
      </c>
      <c r="L2957" s="1" cm="1">
        <f t="array" ref="L2957">_xlfn.IFS(A2956&lt;&gt;Table1[[#This Row],[rok]],0,AND(L2956=0, Table1[[#This Row],[Column1]]&lt;0),Table1[[#This Row],[wiek]]*Table1[[#This Row],[rok]],L2956&lt;&gt;0,L2956,L2956=0,L2956)</f>
        <v>0</v>
      </c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x14ac:dyDescent="0.3">
      <c r="A2958">
        <v>2042</v>
      </c>
      <c r="B2958">
        <v>27</v>
      </c>
      <c r="C2958">
        <v>98954</v>
      </c>
      <c r="D2958">
        <v>95721</v>
      </c>
      <c r="E2958">
        <v>83556</v>
      </c>
      <c r="F2958">
        <v>76286</v>
      </c>
      <c r="G2958">
        <f>Table1[[#This Row],[m_miasto]]+Table1[[#This Row],[k_miasto]]+Table1[[#This Row],[m_wies]]+Table1[[#This Row],[k_wies]]</f>
        <v>354517</v>
      </c>
      <c r="H2958">
        <f>Table1[[#This Row],[m_miasto]]+Table1[[#This Row],[k_miasto]]</f>
        <v>194675</v>
      </c>
      <c r="I2958">
        <f>Table1[[#This Row],[m_wies]]+Table1[[#This Row],[k_wies]]</f>
        <v>159842</v>
      </c>
      <c r="J2958" s="1">
        <f>Table1[[#This Row],[m_miasto]]*Table1[[#This Row],[wiek]]</f>
        <v>2671758</v>
      </c>
      <c r="K2958" s="1">
        <f>Table1[[#This Row],[m_miasto]]+Table1[[#This Row],[m_wies]]-Table1[[#This Row],[k_miasto]]-Table1[[#This Row],[k_wies]]</f>
        <v>10503</v>
      </c>
      <c r="L2958" s="1" cm="1">
        <f t="array" ref="L2958">_xlfn.IFS(A2957&lt;&gt;Table1[[#This Row],[rok]],0,AND(L2957=0, Table1[[#This Row],[Column1]]&lt;0),Table1[[#This Row],[wiek]]*Table1[[#This Row],[rok]],L2957&lt;&gt;0,L2957,L2957=0,L2957)</f>
        <v>0</v>
      </c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x14ac:dyDescent="0.3">
      <c r="A2959">
        <v>2042</v>
      </c>
      <c r="B2959">
        <v>28</v>
      </c>
      <c r="C2959">
        <v>101595</v>
      </c>
      <c r="D2959">
        <v>98341</v>
      </c>
      <c r="E2959">
        <v>84320</v>
      </c>
      <c r="F2959">
        <v>76659</v>
      </c>
      <c r="G2959">
        <f>Table1[[#This Row],[m_miasto]]+Table1[[#This Row],[k_miasto]]+Table1[[#This Row],[m_wies]]+Table1[[#This Row],[k_wies]]</f>
        <v>360915</v>
      </c>
      <c r="H2959">
        <f>Table1[[#This Row],[m_miasto]]+Table1[[#This Row],[k_miasto]]</f>
        <v>199936</v>
      </c>
      <c r="I2959">
        <f>Table1[[#This Row],[m_wies]]+Table1[[#This Row],[k_wies]]</f>
        <v>160979</v>
      </c>
      <c r="J2959" s="1">
        <f>Table1[[#This Row],[m_miasto]]*Table1[[#This Row],[wiek]]</f>
        <v>2844660</v>
      </c>
      <c r="K2959" s="1">
        <f>Table1[[#This Row],[m_miasto]]+Table1[[#This Row],[m_wies]]-Table1[[#This Row],[k_miasto]]-Table1[[#This Row],[k_wies]]</f>
        <v>10915</v>
      </c>
      <c r="L2959" s="1" cm="1">
        <f t="array" ref="L2959">_xlfn.IFS(A2958&lt;&gt;Table1[[#This Row],[rok]],0,AND(L2958=0, Table1[[#This Row],[Column1]]&lt;0),Table1[[#This Row],[wiek]]*Table1[[#This Row],[rok]],L2958&lt;&gt;0,L2958,L2958=0,L2958)</f>
        <v>0</v>
      </c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x14ac:dyDescent="0.3">
      <c r="A2960">
        <v>2042</v>
      </c>
      <c r="B2960">
        <v>29</v>
      </c>
      <c r="C2960">
        <v>102685</v>
      </c>
      <c r="D2960">
        <v>99624</v>
      </c>
      <c r="E2960">
        <v>82972</v>
      </c>
      <c r="F2960">
        <v>75765</v>
      </c>
      <c r="G2960">
        <f>Table1[[#This Row],[m_miasto]]+Table1[[#This Row],[k_miasto]]+Table1[[#This Row],[m_wies]]+Table1[[#This Row],[k_wies]]</f>
        <v>361046</v>
      </c>
      <c r="H2960">
        <f>Table1[[#This Row],[m_miasto]]+Table1[[#This Row],[k_miasto]]</f>
        <v>202309</v>
      </c>
      <c r="I2960">
        <f>Table1[[#This Row],[m_wies]]+Table1[[#This Row],[k_wies]]</f>
        <v>158737</v>
      </c>
      <c r="J2960" s="1">
        <f>Table1[[#This Row],[m_miasto]]*Table1[[#This Row],[wiek]]</f>
        <v>2977865</v>
      </c>
      <c r="K2960" s="1">
        <f>Table1[[#This Row],[m_miasto]]+Table1[[#This Row],[m_wies]]-Table1[[#This Row],[k_miasto]]-Table1[[#This Row],[k_wies]]</f>
        <v>10268</v>
      </c>
      <c r="L2960" s="1" cm="1">
        <f t="array" ref="L2960">_xlfn.IFS(A2959&lt;&gt;Table1[[#This Row],[rok]],0,AND(L2959=0, Table1[[#This Row],[Column1]]&lt;0),Table1[[#This Row],[wiek]]*Table1[[#This Row],[rok]],L2959&lt;&gt;0,L2959,L2959=0,L2959)</f>
        <v>0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x14ac:dyDescent="0.3">
      <c r="A2961">
        <v>2042</v>
      </c>
      <c r="B2961">
        <v>30</v>
      </c>
      <c r="C2961">
        <v>111062</v>
      </c>
      <c r="D2961">
        <v>107382</v>
      </c>
      <c r="E2961">
        <v>88947</v>
      </c>
      <c r="F2961">
        <v>80717</v>
      </c>
      <c r="G2961">
        <f>Table1[[#This Row],[m_miasto]]+Table1[[#This Row],[k_miasto]]+Table1[[#This Row],[m_wies]]+Table1[[#This Row],[k_wies]]</f>
        <v>388108</v>
      </c>
      <c r="H2961">
        <f>Table1[[#This Row],[m_miasto]]+Table1[[#This Row],[k_miasto]]</f>
        <v>218444</v>
      </c>
      <c r="I2961">
        <f>Table1[[#This Row],[m_wies]]+Table1[[#This Row],[k_wies]]</f>
        <v>169664</v>
      </c>
      <c r="J2961" s="1">
        <f>Table1[[#This Row],[m_miasto]]*Table1[[#This Row],[wiek]]</f>
        <v>3331860</v>
      </c>
      <c r="K2961" s="1">
        <f>Table1[[#This Row],[m_miasto]]+Table1[[#This Row],[m_wies]]-Table1[[#This Row],[k_miasto]]-Table1[[#This Row],[k_wies]]</f>
        <v>11910</v>
      </c>
      <c r="L2961" s="1" cm="1">
        <f t="array" ref="L2961">_xlfn.IFS(A2960&lt;&gt;Table1[[#This Row],[rok]],0,AND(L2960=0, Table1[[#This Row],[Column1]]&lt;0),Table1[[#This Row],[wiek]]*Table1[[#This Row],[rok]],L2960&lt;&gt;0,L2960,L2960=0,L2960)</f>
        <v>0</v>
      </c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x14ac:dyDescent="0.3">
      <c r="A2962">
        <v>2042</v>
      </c>
      <c r="B2962">
        <v>31</v>
      </c>
      <c r="C2962">
        <v>113582</v>
      </c>
      <c r="D2962">
        <v>109507</v>
      </c>
      <c r="E2962">
        <v>90135</v>
      </c>
      <c r="F2962">
        <v>81983</v>
      </c>
      <c r="G2962">
        <f>Table1[[#This Row],[m_miasto]]+Table1[[#This Row],[k_miasto]]+Table1[[#This Row],[m_wies]]+Table1[[#This Row],[k_wies]]</f>
        <v>395207</v>
      </c>
      <c r="H2962">
        <f>Table1[[#This Row],[m_miasto]]+Table1[[#This Row],[k_miasto]]</f>
        <v>223089</v>
      </c>
      <c r="I2962">
        <f>Table1[[#This Row],[m_wies]]+Table1[[#This Row],[k_wies]]</f>
        <v>172118</v>
      </c>
      <c r="J2962" s="1">
        <f>Table1[[#This Row],[m_miasto]]*Table1[[#This Row],[wiek]]</f>
        <v>3521042</v>
      </c>
      <c r="K2962" s="1">
        <f>Table1[[#This Row],[m_miasto]]+Table1[[#This Row],[m_wies]]-Table1[[#This Row],[k_miasto]]-Table1[[#This Row],[k_wies]]</f>
        <v>12227</v>
      </c>
      <c r="L2962" s="1" cm="1">
        <f t="array" ref="L2962">_xlfn.IFS(A2961&lt;&gt;Table1[[#This Row],[rok]],0,AND(L2961=0, Table1[[#This Row],[Column1]]&lt;0),Table1[[#This Row],[wiek]]*Table1[[#This Row],[rok]],L2961&lt;&gt;0,L2961,L2961=0,L2961)</f>
        <v>0</v>
      </c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x14ac:dyDescent="0.3">
      <c r="A2963">
        <v>2042</v>
      </c>
      <c r="B2963">
        <v>32</v>
      </c>
      <c r="C2963">
        <v>118501</v>
      </c>
      <c r="D2963">
        <v>114645</v>
      </c>
      <c r="E2963">
        <v>93777</v>
      </c>
      <c r="F2963">
        <v>85251</v>
      </c>
      <c r="G2963">
        <f>Table1[[#This Row],[m_miasto]]+Table1[[#This Row],[k_miasto]]+Table1[[#This Row],[m_wies]]+Table1[[#This Row],[k_wies]]</f>
        <v>412174</v>
      </c>
      <c r="H2963">
        <f>Table1[[#This Row],[m_miasto]]+Table1[[#This Row],[k_miasto]]</f>
        <v>233146</v>
      </c>
      <c r="I2963">
        <f>Table1[[#This Row],[m_wies]]+Table1[[#This Row],[k_wies]]</f>
        <v>179028</v>
      </c>
      <c r="J2963" s="1">
        <f>Table1[[#This Row],[m_miasto]]*Table1[[#This Row],[wiek]]</f>
        <v>3792032</v>
      </c>
      <c r="K2963" s="1">
        <f>Table1[[#This Row],[m_miasto]]+Table1[[#This Row],[m_wies]]-Table1[[#This Row],[k_miasto]]-Table1[[#This Row],[k_wies]]</f>
        <v>12382</v>
      </c>
      <c r="L2963" s="1" cm="1">
        <f t="array" ref="L2963">_xlfn.IFS(A2962&lt;&gt;Table1[[#This Row],[rok]],0,AND(L2962=0, Table1[[#This Row],[Column1]]&lt;0),Table1[[#This Row],[wiek]]*Table1[[#This Row],[rok]],L2962&lt;&gt;0,L2962,L2962=0,L2962)</f>
        <v>0</v>
      </c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x14ac:dyDescent="0.3">
      <c r="A2964">
        <v>2042</v>
      </c>
      <c r="B2964">
        <v>33</v>
      </c>
      <c r="C2964">
        <v>123025</v>
      </c>
      <c r="D2964">
        <v>119695</v>
      </c>
      <c r="E2964">
        <v>97877</v>
      </c>
      <c r="F2964">
        <v>89827</v>
      </c>
      <c r="G2964">
        <f>Table1[[#This Row],[m_miasto]]+Table1[[#This Row],[k_miasto]]+Table1[[#This Row],[m_wies]]+Table1[[#This Row],[k_wies]]</f>
        <v>430424</v>
      </c>
      <c r="H2964">
        <f>Table1[[#This Row],[m_miasto]]+Table1[[#This Row],[k_miasto]]</f>
        <v>242720</v>
      </c>
      <c r="I2964">
        <f>Table1[[#This Row],[m_wies]]+Table1[[#This Row],[k_wies]]</f>
        <v>187704</v>
      </c>
      <c r="J2964" s="1">
        <f>Table1[[#This Row],[m_miasto]]*Table1[[#This Row],[wiek]]</f>
        <v>4059825</v>
      </c>
      <c r="K2964" s="1">
        <f>Table1[[#This Row],[m_miasto]]+Table1[[#This Row],[m_wies]]-Table1[[#This Row],[k_miasto]]-Table1[[#This Row],[k_wies]]</f>
        <v>11380</v>
      </c>
      <c r="L2964" s="1" cm="1">
        <f t="array" ref="L2964">_xlfn.IFS(A2963&lt;&gt;Table1[[#This Row],[rok]],0,AND(L2963=0, Table1[[#This Row],[Column1]]&lt;0),Table1[[#This Row],[wiek]]*Table1[[#This Row],[rok]],L2963&lt;&gt;0,L2963,L2963=0,L2963)</f>
        <v>0</v>
      </c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x14ac:dyDescent="0.3">
      <c r="A2965">
        <v>2042</v>
      </c>
      <c r="B2965">
        <v>34</v>
      </c>
      <c r="C2965">
        <v>121515</v>
      </c>
      <c r="D2965">
        <v>118483</v>
      </c>
      <c r="E2965">
        <v>98176</v>
      </c>
      <c r="F2965">
        <v>89889</v>
      </c>
      <c r="G2965">
        <f>Table1[[#This Row],[m_miasto]]+Table1[[#This Row],[k_miasto]]+Table1[[#This Row],[m_wies]]+Table1[[#This Row],[k_wies]]</f>
        <v>428063</v>
      </c>
      <c r="H2965">
        <f>Table1[[#This Row],[m_miasto]]+Table1[[#This Row],[k_miasto]]</f>
        <v>239998</v>
      </c>
      <c r="I2965">
        <f>Table1[[#This Row],[m_wies]]+Table1[[#This Row],[k_wies]]</f>
        <v>188065</v>
      </c>
      <c r="J2965" s="1">
        <f>Table1[[#This Row],[m_miasto]]*Table1[[#This Row],[wiek]]</f>
        <v>4131510</v>
      </c>
      <c r="K2965" s="1">
        <f>Table1[[#This Row],[m_miasto]]+Table1[[#This Row],[m_wies]]-Table1[[#This Row],[k_miasto]]-Table1[[#This Row],[k_wies]]</f>
        <v>11319</v>
      </c>
      <c r="L2965" s="1" cm="1">
        <f t="array" ref="L2965">_xlfn.IFS(A2964&lt;&gt;Table1[[#This Row],[rok]],0,AND(L2964=0, Table1[[#This Row],[Column1]]&lt;0),Table1[[#This Row],[wiek]]*Table1[[#This Row],[rok]],L2964&lt;&gt;0,L2964,L2964=0,L2964)</f>
        <v>0</v>
      </c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x14ac:dyDescent="0.3">
      <c r="A2966">
        <v>2042</v>
      </c>
      <c r="B2966">
        <v>35</v>
      </c>
      <c r="C2966">
        <v>113292</v>
      </c>
      <c r="D2966">
        <v>110142</v>
      </c>
      <c r="E2966">
        <v>92722</v>
      </c>
      <c r="F2966">
        <v>84532</v>
      </c>
      <c r="G2966">
        <f>Table1[[#This Row],[m_miasto]]+Table1[[#This Row],[k_miasto]]+Table1[[#This Row],[m_wies]]+Table1[[#This Row],[k_wies]]</f>
        <v>400688</v>
      </c>
      <c r="H2966">
        <f>Table1[[#This Row],[m_miasto]]+Table1[[#This Row],[k_miasto]]</f>
        <v>223434</v>
      </c>
      <c r="I2966">
        <f>Table1[[#This Row],[m_wies]]+Table1[[#This Row],[k_wies]]</f>
        <v>177254</v>
      </c>
      <c r="J2966" s="1">
        <f>Table1[[#This Row],[m_miasto]]*Table1[[#This Row],[wiek]]</f>
        <v>3965220</v>
      </c>
      <c r="K2966" s="1">
        <f>Table1[[#This Row],[m_miasto]]+Table1[[#This Row],[m_wies]]-Table1[[#This Row],[k_miasto]]-Table1[[#This Row],[k_wies]]</f>
        <v>11340</v>
      </c>
      <c r="L2966" s="1" cm="1">
        <f t="array" ref="L2966">_xlfn.IFS(A2965&lt;&gt;Table1[[#This Row],[rok]],0,AND(L2965=0, Table1[[#This Row],[Column1]]&lt;0),Table1[[#This Row],[wiek]]*Table1[[#This Row],[rok]],L2965&lt;&gt;0,L2965,L2965=0,L2965)</f>
        <v>0</v>
      </c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x14ac:dyDescent="0.3">
      <c r="A2967">
        <v>2042</v>
      </c>
      <c r="B2967">
        <v>36</v>
      </c>
      <c r="C2967">
        <v>107221</v>
      </c>
      <c r="D2967">
        <v>104034</v>
      </c>
      <c r="E2967">
        <v>88604</v>
      </c>
      <c r="F2967">
        <v>80687</v>
      </c>
      <c r="G2967">
        <f>Table1[[#This Row],[m_miasto]]+Table1[[#This Row],[k_miasto]]+Table1[[#This Row],[m_wies]]+Table1[[#This Row],[k_wies]]</f>
        <v>380546</v>
      </c>
      <c r="H2967">
        <f>Table1[[#This Row],[m_miasto]]+Table1[[#This Row],[k_miasto]]</f>
        <v>211255</v>
      </c>
      <c r="I2967">
        <f>Table1[[#This Row],[m_wies]]+Table1[[#This Row],[k_wies]]</f>
        <v>169291</v>
      </c>
      <c r="J2967" s="1">
        <f>Table1[[#This Row],[m_miasto]]*Table1[[#This Row],[wiek]]</f>
        <v>3859956</v>
      </c>
      <c r="K2967" s="1">
        <f>Table1[[#This Row],[m_miasto]]+Table1[[#This Row],[m_wies]]-Table1[[#This Row],[k_miasto]]-Table1[[#This Row],[k_wies]]</f>
        <v>11104</v>
      </c>
      <c r="L2967" s="1" cm="1">
        <f t="array" ref="L2967">_xlfn.IFS(A2966&lt;&gt;Table1[[#This Row],[rok]],0,AND(L2966=0, Table1[[#This Row],[Column1]]&lt;0),Table1[[#This Row],[wiek]]*Table1[[#This Row],[rok]],L2966&lt;&gt;0,L2966,L2966=0,L2966)</f>
        <v>0</v>
      </c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x14ac:dyDescent="0.3">
      <c r="A2968">
        <v>2042</v>
      </c>
      <c r="B2968">
        <v>37</v>
      </c>
      <c r="C2968">
        <v>102473</v>
      </c>
      <c r="D2968">
        <v>99457</v>
      </c>
      <c r="E2968">
        <v>85877</v>
      </c>
      <c r="F2968">
        <v>78616</v>
      </c>
      <c r="G2968">
        <f>Table1[[#This Row],[m_miasto]]+Table1[[#This Row],[k_miasto]]+Table1[[#This Row],[m_wies]]+Table1[[#This Row],[k_wies]]</f>
        <v>366423</v>
      </c>
      <c r="H2968">
        <f>Table1[[#This Row],[m_miasto]]+Table1[[#This Row],[k_miasto]]</f>
        <v>201930</v>
      </c>
      <c r="I2968">
        <f>Table1[[#This Row],[m_wies]]+Table1[[#This Row],[k_wies]]</f>
        <v>164493</v>
      </c>
      <c r="J2968" s="1">
        <f>Table1[[#This Row],[m_miasto]]*Table1[[#This Row],[wiek]]</f>
        <v>3791501</v>
      </c>
      <c r="K2968" s="1">
        <f>Table1[[#This Row],[m_miasto]]+Table1[[#This Row],[m_wies]]-Table1[[#This Row],[k_miasto]]-Table1[[#This Row],[k_wies]]</f>
        <v>10277</v>
      </c>
      <c r="L2968" s="1" cm="1">
        <f t="array" ref="L2968">_xlfn.IFS(A2967&lt;&gt;Table1[[#This Row],[rok]],0,AND(L2967=0, Table1[[#This Row],[Column1]]&lt;0),Table1[[#This Row],[wiek]]*Table1[[#This Row],[rok]],L2967&lt;&gt;0,L2967,L2967=0,L2967)</f>
        <v>0</v>
      </c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x14ac:dyDescent="0.3">
      <c r="A2969">
        <v>2042</v>
      </c>
      <c r="B2969">
        <v>38</v>
      </c>
      <c r="C2969">
        <v>98831</v>
      </c>
      <c r="D2969">
        <v>95460</v>
      </c>
      <c r="E2969">
        <v>83963</v>
      </c>
      <c r="F2969">
        <v>76471</v>
      </c>
      <c r="G2969">
        <f>Table1[[#This Row],[m_miasto]]+Table1[[#This Row],[k_miasto]]+Table1[[#This Row],[m_wies]]+Table1[[#This Row],[k_wies]]</f>
        <v>354725</v>
      </c>
      <c r="H2969">
        <f>Table1[[#This Row],[m_miasto]]+Table1[[#This Row],[k_miasto]]</f>
        <v>194291</v>
      </c>
      <c r="I2969">
        <f>Table1[[#This Row],[m_wies]]+Table1[[#This Row],[k_wies]]</f>
        <v>160434</v>
      </c>
      <c r="J2969" s="1">
        <f>Table1[[#This Row],[m_miasto]]*Table1[[#This Row],[wiek]]</f>
        <v>3755578</v>
      </c>
      <c r="K2969" s="1">
        <f>Table1[[#This Row],[m_miasto]]+Table1[[#This Row],[m_wies]]-Table1[[#This Row],[k_miasto]]-Table1[[#This Row],[k_wies]]</f>
        <v>10863</v>
      </c>
      <c r="L2969" s="1" cm="1">
        <f t="array" ref="L2969">_xlfn.IFS(A2968&lt;&gt;Table1[[#This Row],[rok]],0,AND(L2968=0, Table1[[#This Row],[Column1]]&lt;0),Table1[[#This Row],[wiek]]*Table1[[#This Row],[rok]],L2968&lt;&gt;0,L2968,L2968=0,L2968)</f>
        <v>0</v>
      </c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x14ac:dyDescent="0.3">
      <c r="A2970">
        <v>2042</v>
      </c>
      <c r="B2970">
        <v>39</v>
      </c>
      <c r="C2970">
        <v>95730</v>
      </c>
      <c r="D2970">
        <v>93402</v>
      </c>
      <c r="E2970">
        <v>83351</v>
      </c>
      <c r="F2970">
        <v>75845</v>
      </c>
      <c r="G2970">
        <f>Table1[[#This Row],[m_miasto]]+Table1[[#This Row],[k_miasto]]+Table1[[#This Row],[m_wies]]+Table1[[#This Row],[k_wies]]</f>
        <v>348328</v>
      </c>
      <c r="H2970">
        <f>Table1[[#This Row],[m_miasto]]+Table1[[#This Row],[k_miasto]]</f>
        <v>189132</v>
      </c>
      <c r="I2970">
        <f>Table1[[#This Row],[m_wies]]+Table1[[#This Row],[k_wies]]</f>
        <v>159196</v>
      </c>
      <c r="J2970" s="1">
        <f>Table1[[#This Row],[m_miasto]]*Table1[[#This Row],[wiek]]</f>
        <v>3733470</v>
      </c>
      <c r="K2970" s="1">
        <f>Table1[[#This Row],[m_miasto]]+Table1[[#This Row],[m_wies]]-Table1[[#This Row],[k_miasto]]-Table1[[#This Row],[k_wies]]</f>
        <v>9834</v>
      </c>
      <c r="L2970" s="1" cm="1">
        <f t="array" ref="L2970">_xlfn.IFS(A2969&lt;&gt;Table1[[#This Row],[rok]],0,AND(L2969=0, Table1[[#This Row],[Column1]]&lt;0),Table1[[#This Row],[wiek]]*Table1[[#This Row],[rok]],L2969&lt;&gt;0,L2969,L2969=0,L2969)</f>
        <v>0</v>
      </c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x14ac:dyDescent="0.3">
      <c r="A2971">
        <v>2042</v>
      </c>
      <c r="B2971">
        <v>40</v>
      </c>
      <c r="C2971">
        <v>95851</v>
      </c>
      <c r="D2971">
        <v>93298</v>
      </c>
      <c r="E2971">
        <v>84875</v>
      </c>
      <c r="F2971">
        <v>77251</v>
      </c>
      <c r="G2971">
        <f>Table1[[#This Row],[m_miasto]]+Table1[[#This Row],[k_miasto]]+Table1[[#This Row],[m_wies]]+Table1[[#This Row],[k_wies]]</f>
        <v>351275</v>
      </c>
      <c r="H2971">
        <f>Table1[[#This Row],[m_miasto]]+Table1[[#This Row],[k_miasto]]</f>
        <v>189149</v>
      </c>
      <c r="I2971">
        <f>Table1[[#This Row],[m_wies]]+Table1[[#This Row],[k_wies]]</f>
        <v>162126</v>
      </c>
      <c r="J2971" s="1">
        <f>Table1[[#This Row],[m_miasto]]*Table1[[#This Row],[wiek]]</f>
        <v>3834040</v>
      </c>
      <c r="K2971" s="1">
        <f>Table1[[#This Row],[m_miasto]]+Table1[[#This Row],[m_wies]]-Table1[[#This Row],[k_miasto]]-Table1[[#This Row],[k_wies]]</f>
        <v>10177</v>
      </c>
      <c r="L2971" s="1" cm="1">
        <f t="array" ref="L2971">_xlfn.IFS(A2970&lt;&gt;Table1[[#This Row],[rok]],0,AND(L2970=0, Table1[[#This Row],[Column1]]&lt;0),Table1[[#This Row],[wiek]]*Table1[[#This Row],[rok]],L2970&lt;&gt;0,L2970,L2970=0,L2970)</f>
        <v>0</v>
      </c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x14ac:dyDescent="0.3">
      <c r="A2972">
        <v>2042</v>
      </c>
      <c r="B2972">
        <v>41</v>
      </c>
      <c r="C2972">
        <v>98710</v>
      </c>
      <c r="D2972">
        <v>96319</v>
      </c>
      <c r="E2972">
        <v>87725</v>
      </c>
      <c r="F2972">
        <v>80077</v>
      </c>
      <c r="G2972">
        <f>Table1[[#This Row],[m_miasto]]+Table1[[#This Row],[k_miasto]]+Table1[[#This Row],[m_wies]]+Table1[[#This Row],[k_wies]]</f>
        <v>362831</v>
      </c>
      <c r="H2972">
        <f>Table1[[#This Row],[m_miasto]]+Table1[[#This Row],[k_miasto]]</f>
        <v>195029</v>
      </c>
      <c r="I2972">
        <f>Table1[[#This Row],[m_wies]]+Table1[[#This Row],[k_wies]]</f>
        <v>167802</v>
      </c>
      <c r="J2972" s="1">
        <f>Table1[[#This Row],[m_miasto]]*Table1[[#This Row],[wiek]]</f>
        <v>4047110</v>
      </c>
      <c r="K2972" s="1">
        <f>Table1[[#This Row],[m_miasto]]+Table1[[#This Row],[m_wies]]-Table1[[#This Row],[k_miasto]]-Table1[[#This Row],[k_wies]]</f>
        <v>10039</v>
      </c>
      <c r="L2972" s="1" cm="1">
        <f t="array" ref="L2972">_xlfn.IFS(A2971&lt;&gt;Table1[[#This Row],[rok]],0,AND(L2971=0, Table1[[#This Row],[Column1]]&lt;0),Table1[[#This Row],[wiek]]*Table1[[#This Row],[rok]],L2971&lt;&gt;0,L2971,L2971=0,L2971)</f>
        <v>0</v>
      </c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x14ac:dyDescent="0.3">
      <c r="A2973">
        <v>2042</v>
      </c>
      <c r="B2973">
        <v>42</v>
      </c>
      <c r="C2973">
        <v>100845</v>
      </c>
      <c r="D2973">
        <v>98569</v>
      </c>
      <c r="E2973">
        <v>90217</v>
      </c>
      <c r="F2973">
        <v>82387</v>
      </c>
      <c r="G2973">
        <f>Table1[[#This Row],[m_miasto]]+Table1[[#This Row],[k_miasto]]+Table1[[#This Row],[m_wies]]+Table1[[#This Row],[k_wies]]</f>
        <v>372018</v>
      </c>
      <c r="H2973">
        <f>Table1[[#This Row],[m_miasto]]+Table1[[#This Row],[k_miasto]]</f>
        <v>199414</v>
      </c>
      <c r="I2973">
        <f>Table1[[#This Row],[m_wies]]+Table1[[#This Row],[k_wies]]</f>
        <v>172604</v>
      </c>
      <c r="J2973" s="1">
        <f>Table1[[#This Row],[m_miasto]]*Table1[[#This Row],[wiek]]</f>
        <v>4235490</v>
      </c>
      <c r="K2973" s="1">
        <f>Table1[[#This Row],[m_miasto]]+Table1[[#This Row],[m_wies]]-Table1[[#This Row],[k_miasto]]-Table1[[#This Row],[k_wies]]</f>
        <v>10106</v>
      </c>
      <c r="L2973" s="1" cm="1">
        <f t="array" ref="L2973">_xlfn.IFS(A2972&lt;&gt;Table1[[#This Row],[rok]],0,AND(L2972=0, Table1[[#This Row],[Column1]]&lt;0),Table1[[#This Row],[wiek]]*Table1[[#This Row],[rok]],L2972&lt;&gt;0,L2972,L2972=0,L2972)</f>
        <v>0</v>
      </c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x14ac:dyDescent="0.3">
      <c r="A2974">
        <v>2042</v>
      </c>
      <c r="B2974">
        <v>43</v>
      </c>
      <c r="C2974">
        <v>100610</v>
      </c>
      <c r="D2974">
        <v>98636</v>
      </c>
      <c r="E2974">
        <v>91466</v>
      </c>
      <c r="F2974">
        <v>83725</v>
      </c>
      <c r="G2974">
        <f>Table1[[#This Row],[m_miasto]]+Table1[[#This Row],[k_miasto]]+Table1[[#This Row],[m_wies]]+Table1[[#This Row],[k_wies]]</f>
        <v>374437</v>
      </c>
      <c r="H2974">
        <f>Table1[[#This Row],[m_miasto]]+Table1[[#This Row],[k_miasto]]</f>
        <v>199246</v>
      </c>
      <c r="I2974">
        <f>Table1[[#This Row],[m_wies]]+Table1[[#This Row],[k_wies]]</f>
        <v>175191</v>
      </c>
      <c r="J2974" s="1">
        <f>Table1[[#This Row],[m_miasto]]*Table1[[#This Row],[wiek]]</f>
        <v>4326230</v>
      </c>
      <c r="K2974" s="1">
        <f>Table1[[#This Row],[m_miasto]]+Table1[[#This Row],[m_wies]]-Table1[[#This Row],[k_miasto]]-Table1[[#This Row],[k_wies]]</f>
        <v>9715</v>
      </c>
      <c r="L2974" s="1" cm="1">
        <f t="array" ref="L2974">_xlfn.IFS(A2973&lt;&gt;Table1[[#This Row],[rok]],0,AND(L2973=0, Table1[[#This Row],[Column1]]&lt;0),Table1[[#This Row],[wiek]]*Table1[[#This Row],[rok]],L2973&lt;&gt;0,L2973,L2973=0,L2973)</f>
        <v>0</v>
      </c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x14ac:dyDescent="0.3">
      <c r="A2975">
        <v>2042</v>
      </c>
      <c r="B2975">
        <v>44</v>
      </c>
      <c r="C2975">
        <v>103258</v>
      </c>
      <c r="D2975">
        <v>100994</v>
      </c>
      <c r="E2975">
        <v>94274</v>
      </c>
      <c r="F2975">
        <v>85927</v>
      </c>
      <c r="G2975">
        <f>Table1[[#This Row],[m_miasto]]+Table1[[#This Row],[k_miasto]]+Table1[[#This Row],[m_wies]]+Table1[[#This Row],[k_wies]]</f>
        <v>384453</v>
      </c>
      <c r="H2975">
        <f>Table1[[#This Row],[m_miasto]]+Table1[[#This Row],[k_miasto]]</f>
        <v>204252</v>
      </c>
      <c r="I2975">
        <f>Table1[[#This Row],[m_wies]]+Table1[[#This Row],[k_wies]]</f>
        <v>180201</v>
      </c>
      <c r="J2975" s="1">
        <f>Table1[[#This Row],[m_miasto]]*Table1[[#This Row],[wiek]]</f>
        <v>4543352</v>
      </c>
      <c r="K2975" s="1">
        <f>Table1[[#This Row],[m_miasto]]+Table1[[#This Row],[m_wies]]-Table1[[#This Row],[k_miasto]]-Table1[[#This Row],[k_wies]]</f>
        <v>10611</v>
      </c>
      <c r="L2975" s="1" cm="1">
        <f t="array" ref="L2975">_xlfn.IFS(A2974&lt;&gt;Table1[[#This Row],[rok]],0,AND(L2974=0, Table1[[#This Row],[Column1]]&lt;0),Table1[[#This Row],[wiek]]*Table1[[#This Row],[rok]],L2974&lt;&gt;0,L2974,L2974=0,L2974)</f>
        <v>0</v>
      </c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x14ac:dyDescent="0.3">
      <c r="A2976">
        <v>2042</v>
      </c>
      <c r="B2976">
        <v>45</v>
      </c>
      <c r="C2976">
        <v>108361</v>
      </c>
      <c r="D2976">
        <v>107776</v>
      </c>
      <c r="E2976">
        <v>96141</v>
      </c>
      <c r="F2976">
        <v>87165</v>
      </c>
      <c r="G2976">
        <f>Table1[[#This Row],[m_miasto]]+Table1[[#This Row],[k_miasto]]+Table1[[#This Row],[m_wies]]+Table1[[#This Row],[k_wies]]</f>
        <v>399443</v>
      </c>
      <c r="H2976">
        <f>Table1[[#This Row],[m_miasto]]+Table1[[#This Row],[k_miasto]]</f>
        <v>216137</v>
      </c>
      <c r="I2976">
        <f>Table1[[#This Row],[m_wies]]+Table1[[#This Row],[k_wies]]</f>
        <v>183306</v>
      </c>
      <c r="J2976" s="1">
        <f>Table1[[#This Row],[m_miasto]]*Table1[[#This Row],[wiek]]</f>
        <v>4876245</v>
      </c>
      <c r="K2976" s="1">
        <f>Table1[[#This Row],[m_miasto]]+Table1[[#This Row],[m_wies]]-Table1[[#This Row],[k_miasto]]-Table1[[#This Row],[k_wies]]</f>
        <v>9561</v>
      </c>
      <c r="L2976" s="1" cm="1">
        <f t="array" ref="L2976">_xlfn.IFS(A2975&lt;&gt;Table1[[#This Row],[rok]],0,AND(L2975=0, Table1[[#This Row],[Column1]]&lt;0),Table1[[#This Row],[wiek]]*Table1[[#This Row],[rok]],L2975&lt;&gt;0,L2975,L2975=0,L2975)</f>
        <v>0</v>
      </c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x14ac:dyDescent="0.3">
      <c r="A2977">
        <v>2042</v>
      </c>
      <c r="B2977">
        <v>46</v>
      </c>
      <c r="C2977">
        <v>112439</v>
      </c>
      <c r="D2977">
        <v>111781</v>
      </c>
      <c r="E2977">
        <v>99876</v>
      </c>
      <c r="F2977">
        <v>90388</v>
      </c>
      <c r="G2977">
        <f>Table1[[#This Row],[m_miasto]]+Table1[[#This Row],[k_miasto]]+Table1[[#This Row],[m_wies]]+Table1[[#This Row],[k_wies]]</f>
        <v>414484</v>
      </c>
      <c r="H2977">
        <f>Table1[[#This Row],[m_miasto]]+Table1[[#This Row],[k_miasto]]</f>
        <v>224220</v>
      </c>
      <c r="I2977">
        <f>Table1[[#This Row],[m_wies]]+Table1[[#This Row],[k_wies]]</f>
        <v>190264</v>
      </c>
      <c r="J2977" s="1">
        <f>Table1[[#This Row],[m_miasto]]*Table1[[#This Row],[wiek]]</f>
        <v>5172194</v>
      </c>
      <c r="K2977" s="1">
        <f>Table1[[#This Row],[m_miasto]]+Table1[[#This Row],[m_wies]]-Table1[[#This Row],[k_miasto]]-Table1[[#This Row],[k_wies]]</f>
        <v>10146</v>
      </c>
      <c r="L2977" s="1" cm="1">
        <f t="array" ref="L2977">_xlfn.IFS(A2976&lt;&gt;Table1[[#This Row],[rok]],0,AND(L2976=0, Table1[[#This Row],[Column1]]&lt;0),Table1[[#This Row],[wiek]]*Table1[[#This Row],[rok]],L2976&lt;&gt;0,L2976,L2976=0,L2976)</f>
        <v>0</v>
      </c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x14ac:dyDescent="0.3">
      <c r="A2978">
        <v>2042</v>
      </c>
      <c r="B2978">
        <v>47</v>
      </c>
      <c r="C2978">
        <v>112579</v>
      </c>
      <c r="D2978">
        <v>112256</v>
      </c>
      <c r="E2978">
        <v>104077</v>
      </c>
      <c r="F2978">
        <v>96162</v>
      </c>
      <c r="G2978">
        <f>Table1[[#This Row],[m_miasto]]+Table1[[#This Row],[k_miasto]]+Table1[[#This Row],[m_wies]]+Table1[[#This Row],[k_wies]]</f>
        <v>425074</v>
      </c>
      <c r="H2978">
        <f>Table1[[#This Row],[m_miasto]]+Table1[[#This Row],[k_miasto]]</f>
        <v>224835</v>
      </c>
      <c r="I2978">
        <f>Table1[[#This Row],[m_wies]]+Table1[[#This Row],[k_wies]]</f>
        <v>200239</v>
      </c>
      <c r="J2978" s="1">
        <f>Table1[[#This Row],[m_miasto]]*Table1[[#This Row],[wiek]]</f>
        <v>5291213</v>
      </c>
      <c r="K2978" s="1">
        <f>Table1[[#This Row],[m_miasto]]+Table1[[#This Row],[m_wies]]-Table1[[#This Row],[k_miasto]]-Table1[[#This Row],[k_wies]]</f>
        <v>8238</v>
      </c>
      <c r="L2978" s="1" cm="1">
        <f t="array" ref="L2978">_xlfn.IFS(A2977&lt;&gt;Table1[[#This Row],[rok]],0,AND(L2977=0, Table1[[#This Row],[Column1]]&lt;0),Table1[[#This Row],[wiek]]*Table1[[#This Row],[rok]],L2977&lt;&gt;0,L2977,L2977=0,L2977)</f>
        <v>0</v>
      </c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x14ac:dyDescent="0.3">
      <c r="A2979">
        <v>2042</v>
      </c>
      <c r="B2979">
        <v>48</v>
      </c>
      <c r="C2979">
        <v>120556</v>
      </c>
      <c r="D2979">
        <v>121247</v>
      </c>
      <c r="E2979">
        <v>108113</v>
      </c>
      <c r="F2979">
        <v>100447</v>
      </c>
      <c r="G2979">
        <f>Table1[[#This Row],[m_miasto]]+Table1[[#This Row],[k_miasto]]+Table1[[#This Row],[m_wies]]+Table1[[#This Row],[k_wies]]</f>
        <v>450363</v>
      </c>
      <c r="H2979">
        <f>Table1[[#This Row],[m_miasto]]+Table1[[#This Row],[k_miasto]]</f>
        <v>241803</v>
      </c>
      <c r="I2979">
        <f>Table1[[#This Row],[m_wies]]+Table1[[#This Row],[k_wies]]</f>
        <v>208560</v>
      </c>
      <c r="J2979" s="1">
        <f>Table1[[#This Row],[m_miasto]]*Table1[[#This Row],[wiek]]</f>
        <v>5786688</v>
      </c>
      <c r="K2979" s="1">
        <f>Table1[[#This Row],[m_miasto]]+Table1[[#This Row],[m_wies]]-Table1[[#This Row],[k_miasto]]-Table1[[#This Row],[k_wies]]</f>
        <v>6975</v>
      </c>
      <c r="L2979" s="1" cm="1">
        <f t="array" ref="L2979">_xlfn.IFS(A2978&lt;&gt;Table1[[#This Row],[rok]],0,AND(L2978=0, Table1[[#This Row],[Column1]]&lt;0),Table1[[#This Row],[wiek]]*Table1[[#This Row],[rok]],L2978&lt;&gt;0,L2978,L2978=0,L2978)</f>
        <v>0</v>
      </c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x14ac:dyDescent="0.3">
      <c r="A2980">
        <v>2042</v>
      </c>
      <c r="B2980">
        <v>49</v>
      </c>
      <c r="C2980">
        <v>124944</v>
      </c>
      <c r="D2980">
        <v>125436</v>
      </c>
      <c r="E2980">
        <v>112812</v>
      </c>
      <c r="F2980">
        <v>104210</v>
      </c>
      <c r="G2980">
        <f>Table1[[#This Row],[m_miasto]]+Table1[[#This Row],[k_miasto]]+Table1[[#This Row],[m_wies]]+Table1[[#This Row],[k_wies]]</f>
        <v>467402</v>
      </c>
      <c r="H2980">
        <f>Table1[[#This Row],[m_miasto]]+Table1[[#This Row],[k_miasto]]</f>
        <v>250380</v>
      </c>
      <c r="I2980">
        <f>Table1[[#This Row],[m_wies]]+Table1[[#This Row],[k_wies]]</f>
        <v>217022</v>
      </c>
      <c r="J2980" s="1">
        <f>Table1[[#This Row],[m_miasto]]*Table1[[#This Row],[wiek]]</f>
        <v>6122256</v>
      </c>
      <c r="K2980" s="1">
        <f>Table1[[#This Row],[m_miasto]]+Table1[[#This Row],[m_wies]]-Table1[[#This Row],[k_miasto]]-Table1[[#This Row],[k_wies]]</f>
        <v>8110</v>
      </c>
      <c r="L2980" s="1" cm="1">
        <f t="array" ref="L2980">_xlfn.IFS(A2979&lt;&gt;Table1[[#This Row],[rok]],0,AND(L2979=0, Table1[[#This Row],[Column1]]&lt;0),Table1[[#This Row],[wiek]]*Table1[[#This Row],[rok]],L2979&lt;&gt;0,L2979,L2979=0,L2979)</f>
        <v>0</v>
      </c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x14ac:dyDescent="0.3">
      <c r="A2981">
        <v>2042</v>
      </c>
      <c r="B2981">
        <v>50</v>
      </c>
      <c r="C2981">
        <v>128558</v>
      </c>
      <c r="D2981">
        <v>128983</v>
      </c>
      <c r="E2981">
        <v>117054</v>
      </c>
      <c r="F2981">
        <v>109285</v>
      </c>
      <c r="G2981">
        <f>Table1[[#This Row],[m_miasto]]+Table1[[#This Row],[k_miasto]]+Table1[[#This Row],[m_wies]]+Table1[[#This Row],[k_wies]]</f>
        <v>483880</v>
      </c>
      <c r="H2981">
        <f>Table1[[#This Row],[m_miasto]]+Table1[[#This Row],[k_miasto]]</f>
        <v>257541</v>
      </c>
      <c r="I2981">
        <f>Table1[[#This Row],[m_wies]]+Table1[[#This Row],[k_wies]]</f>
        <v>226339</v>
      </c>
      <c r="J2981" s="1">
        <f>Table1[[#This Row],[m_miasto]]*Table1[[#This Row],[wiek]]</f>
        <v>6427900</v>
      </c>
      <c r="K2981" s="1">
        <f>Table1[[#This Row],[m_miasto]]+Table1[[#This Row],[m_wies]]-Table1[[#This Row],[k_miasto]]-Table1[[#This Row],[k_wies]]</f>
        <v>7344</v>
      </c>
      <c r="L2981" s="1" cm="1">
        <f t="array" ref="L2981">_xlfn.IFS(A2980&lt;&gt;Table1[[#This Row],[rok]],0,AND(L2980=0, Table1[[#This Row],[Column1]]&lt;0),Table1[[#This Row],[wiek]]*Table1[[#This Row],[rok]],L2980&lt;&gt;0,L2980,L2980=0,L2980)</f>
        <v>0</v>
      </c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x14ac:dyDescent="0.3">
      <c r="A2982">
        <v>2042</v>
      </c>
      <c r="B2982">
        <v>51</v>
      </c>
      <c r="C2982">
        <v>138605</v>
      </c>
      <c r="D2982">
        <v>139961</v>
      </c>
      <c r="E2982">
        <v>120830</v>
      </c>
      <c r="F2982">
        <v>111529</v>
      </c>
      <c r="G2982">
        <f>Table1[[#This Row],[m_miasto]]+Table1[[#This Row],[k_miasto]]+Table1[[#This Row],[m_wies]]+Table1[[#This Row],[k_wies]]</f>
        <v>510925</v>
      </c>
      <c r="H2982">
        <f>Table1[[#This Row],[m_miasto]]+Table1[[#This Row],[k_miasto]]</f>
        <v>278566</v>
      </c>
      <c r="I2982">
        <f>Table1[[#This Row],[m_wies]]+Table1[[#This Row],[k_wies]]</f>
        <v>232359</v>
      </c>
      <c r="J2982" s="1">
        <f>Table1[[#This Row],[m_miasto]]*Table1[[#This Row],[wiek]]</f>
        <v>7068855</v>
      </c>
      <c r="K2982" s="1">
        <f>Table1[[#This Row],[m_miasto]]+Table1[[#This Row],[m_wies]]-Table1[[#This Row],[k_miasto]]-Table1[[#This Row],[k_wies]]</f>
        <v>7945</v>
      </c>
      <c r="L2982" s="1" cm="1">
        <f t="array" ref="L2982">_xlfn.IFS(A2981&lt;&gt;Table1[[#This Row],[rok]],0,AND(L2981=0, Table1[[#This Row],[Column1]]&lt;0),Table1[[#This Row],[wiek]]*Table1[[#This Row],[rok]],L2981&lt;&gt;0,L2981,L2981=0,L2981)</f>
        <v>0</v>
      </c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x14ac:dyDescent="0.3">
      <c r="A2983">
        <v>2042</v>
      </c>
      <c r="B2983">
        <v>52</v>
      </c>
      <c r="C2983">
        <v>142859</v>
      </c>
      <c r="D2983">
        <v>145113</v>
      </c>
      <c r="E2983">
        <v>120907</v>
      </c>
      <c r="F2983">
        <v>112153</v>
      </c>
      <c r="G2983">
        <f>Table1[[#This Row],[m_miasto]]+Table1[[#This Row],[k_miasto]]+Table1[[#This Row],[m_wies]]+Table1[[#This Row],[k_wies]]</f>
        <v>521032</v>
      </c>
      <c r="H2983">
        <f>Table1[[#This Row],[m_miasto]]+Table1[[#This Row],[k_miasto]]</f>
        <v>287972</v>
      </c>
      <c r="I2983">
        <f>Table1[[#This Row],[m_wies]]+Table1[[#This Row],[k_wies]]</f>
        <v>233060</v>
      </c>
      <c r="J2983" s="1">
        <f>Table1[[#This Row],[m_miasto]]*Table1[[#This Row],[wiek]]</f>
        <v>7428668</v>
      </c>
      <c r="K2983" s="1">
        <f>Table1[[#This Row],[m_miasto]]+Table1[[#This Row],[m_wies]]-Table1[[#This Row],[k_miasto]]-Table1[[#This Row],[k_wies]]</f>
        <v>6500</v>
      </c>
      <c r="L2983" s="1" cm="1">
        <f t="array" ref="L2983">_xlfn.IFS(A2982&lt;&gt;Table1[[#This Row],[rok]],0,AND(L2982=0, Table1[[#This Row],[Column1]]&lt;0),Table1[[#This Row],[wiek]]*Table1[[#This Row],[rok]],L2982&lt;&gt;0,L2982,L2982=0,L2982)</f>
        <v>0</v>
      </c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x14ac:dyDescent="0.3">
      <c r="A2984">
        <v>2042</v>
      </c>
      <c r="B2984">
        <v>53</v>
      </c>
      <c r="C2984">
        <v>144708</v>
      </c>
      <c r="D2984">
        <v>147164</v>
      </c>
      <c r="E2984">
        <v>119853</v>
      </c>
      <c r="F2984">
        <v>111864</v>
      </c>
      <c r="G2984">
        <f>Table1[[#This Row],[m_miasto]]+Table1[[#This Row],[k_miasto]]+Table1[[#This Row],[m_wies]]+Table1[[#This Row],[k_wies]]</f>
        <v>523589</v>
      </c>
      <c r="H2984">
        <f>Table1[[#This Row],[m_miasto]]+Table1[[#This Row],[k_miasto]]</f>
        <v>291872</v>
      </c>
      <c r="I2984">
        <f>Table1[[#This Row],[m_wies]]+Table1[[#This Row],[k_wies]]</f>
        <v>231717</v>
      </c>
      <c r="J2984" s="1">
        <f>Table1[[#This Row],[m_miasto]]*Table1[[#This Row],[wiek]]</f>
        <v>7669524</v>
      </c>
      <c r="K2984" s="1">
        <f>Table1[[#This Row],[m_miasto]]+Table1[[#This Row],[m_wies]]-Table1[[#This Row],[k_miasto]]-Table1[[#This Row],[k_wies]]</f>
        <v>5533</v>
      </c>
      <c r="L2984" s="1" cm="1">
        <f t="array" ref="L2984">_xlfn.IFS(A2983&lt;&gt;Table1[[#This Row],[rok]],0,AND(L2983=0, Table1[[#This Row],[Column1]]&lt;0),Table1[[#This Row],[wiek]]*Table1[[#This Row],[rok]],L2983&lt;&gt;0,L2983,L2983=0,L2983)</f>
        <v>0</v>
      </c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x14ac:dyDescent="0.3">
      <c r="A2985">
        <v>2042</v>
      </c>
      <c r="B2985">
        <v>54</v>
      </c>
      <c r="C2985">
        <v>148932</v>
      </c>
      <c r="D2985">
        <v>153554</v>
      </c>
      <c r="E2985">
        <v>121477</v>
      </c>
      <c r="F2985">
        <v>113644</v>
      </c>
      <c r="G2985">
        <f>Table1[[#This Row],[m_miasto]]+Table1[[#This Row],[k_miasto]]+Table1[[#This Row],[m_wies]]+Table1[[#This Row],[k_wies]]</f>
        <v>537607</v>
      </c>
      <c r="H2985">
        <f>Table1[[#This Row],[m_miasto]]+Table1[[#This Row],[k_miasto]]</f>
        <v>302486</v>
      </c>
      <c r="I2985">
        <f>Table1[[#This Row],[m_wies]]+Table1[[#This Row],[k_wies]]</f>
        <v>235121</v>
      </c>
      <c r="J2985" s="1">
        <f>Table1[[#This Row],[m_miasto]]*Table1[[#This Row],[wiek]]</f>
        <v>8042328</v>
      </c>
      <c r="K2985" s="1">
        <f>Table1[[#This Row],[m_miasto]]+Table1[[#This Row],[m_wies]]-Table1[[#This Row],[k_miasto]]-Table1[[#This Row],[k_wies]]</f>
        <v>3211</v>
      </c>
      <c r="L2985" s="1" cm="1">
        <f t="array" ref="L2985">_xlfn.IFS(A2984&lt;&gt;Table1[[#This Row],[rok]],0,AND(L2984=0, Table1[[#This Row],[Column1]]&lt;0),Table1[[#This Row],[wiek]]*Table1[[#This Row],[rok]],L2984&lt;&gt;0,L2984,L2984=0,L2984)</f>
        <v>0</v>
      </c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x14ac:dyDescent="0.3">
      <c r="A2986">
        <v>2042</v>
      </c>
      <c r="B2986">
        <v>55</v>
      </c>
      <c r="C2986">
        <v>152790</v>
      </c>
      <c r="D2986">
        <v>156949</v>
      </c>
      <c r="E2986">
        <v>121498</v>
      </c>
      <c r="F2986">
        <v>114064</v>
      </c>
      <c r="G2986">
        <f>Table1[[#This Row],[m_miasto]]+Table1[[#This Row],[k_miasto]]+Table1[[#This Row],[m_wies]]+Table1[[#This Row],[k_wies]]</f>
        <v>545301</v>
      </c>
      <c r="H2986">
        <f>Table1[[#This Row],[m_miasto]]+Table1[[#This Row],[k_miasto]]</f>
        <v>309739</v>
      </c>
      <c r="I2986">
        <f>Table1[[#This Row],[m_wies]]+Table1[[#This Row],[k_wies]]</f>
        <v>235562</v>
      </c>
      <c r="J2986" s="1">
        <f>Table1[[#This Row],[m_miasto]]*Table1[[#This Row],[wiek]]</f>
        <v>8403450</v>
      </c>
      <c r="K2986" s="1">
        <f>Table1[[#This Row],[m_miasto]]+Table1[[#This Row],[m_wies]]-Table1[[#This Row],[k_miasto]]-Table1[[#This Row],[k_wies]]</f>
        <v>3275</v>
      </c>
      <c r="L2986" s="1" cm="1">
        <f t="array" ref="L2986">_xlfn.IFS(A2985&lt;&gt;Table1[[#This Row],[rok]],0,AND(L2985=0, Table1[[#This Row],[Column1]]&lt;0),Table1[[#This Row],[wiek]]*Table1[[#This Row],[rok]],L2985&lt;&gt;0,L2985,L2985=0,L2985)</f>
        <v>0</v>
      </c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x14ac:dyDescent="0.3">
      <c r="A2987">
        <v>2042</v>
      </c>
      <c r="B2987">
        <v>56</v>
      </c>
      <c r="C2987">
        <v>159692</v>
      </c>
      <c r="D2987">
        <v>165360</v>
      </c>
      <c r="E2987">
        <v>123654</v>
      </c>
      <c r="F2987">
        <v>117831</v>
      </c>
      <c r="G2987">
        <f>Table1[[#This Row],[m_miasto]]+Table1[[#This Row],[k_miasto]]+Table1[[#This Row],[m_wies]]+Table1[[#This Row],[k_wies]]</f>
        <v>566537</v>
      </c>
      <c r="H2987">
        <f>Table1[[#This Row],[m_miasto]]+Table1[[#This Row],[k_miasto]]</f>
        <v>325052</v>
      </c>
      <c r="I2987">
        <f>Table1[[#This Row],[m_wies]]+Table1[[#This Row],[k_wies]]</f>
        <v>241485</v>
      </c>
      <c r="J2987" s="1">
        <f>Table1[[#This Row],[m_miasto]]*Table1[[#This Row],[wiek]]</f>
        <v>8942752</v>
      </c>
      <c r="K2987" s="1">
        <f>Table1[[#This Row],[m_miasto]]+Table1[[#This Row],[m_wies]]-Table1[[#This Row],[k_miasto]]-Table1[[#This Row],[k_wies]]</f>
        <v>155</v>
      </c>
      <c r="L2987" s="1" cm="1">
        <f t="array" ref="L2987">_xlfn.IFS(A2986&lt;&gt;Table1[[#This Row],[rok]],0,AND(L2986=0, Table1[[#This Row],[Column1]]&lt;0),Table1[[#This Row],[wiek]]*Table1[[#This Row],[rok]],L2986&lt;&gt;0,L2986,L2986=0,L2986)</f>
        <v>0</v>
      </c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x14ac:dyDescent="0.3">
      <c r="A2988">
        <v>2042</v>
      </c>
      <c r="B2988">
        <v>57</v>
      </c>
      <c r="C2988">
        <v>168974</v>
      </c>
      <c r="D2988">
        <v>175715</v>
      </c>
      <c r="E2988">
        <v>128749</v>
      </c>
      <c r="F2988">
        <v>122951</v>
      </c>
      <c r="G2988">
        <f>Table1[[#This Row],[m_miasto]]+Table1[[#This Row],[k_miasto]]+Table1[[#This Row],[m_wies]]+Table1[[#This Row],[k_wies]]</f>
        <v>596389</v>
      </c>
      <c r="H2988">
        <f>Table1[[#This Row],[m_miasto]]+Table1[[#This Row],[k_miasto]]</f>
        <v>344689</v>
      </c>
      <c r="I2988">
        <f>Table1[[#This Row],[m_wies]]+Table1[[#This Row],[k_wies]]</f>
        <v>251700</v>
      </c>
      <c r="J2988" s="1">
        <f>Table1[[#This Row],[m_miasto]]*Table1[[#This Row],[wiek]]</f>
        <v>9631518</v>
      </c>
      <c r="K2988" s="1">
        <f>Table1[[#This Row],[m_miasto]]+Table1[[#This Row],[m_wies]]-Table1[[#This Row],[k_miasto]]-Table1[[#This Row],[k_wies]]</f>
        <v>-943</v>
      </c>
      <c r="L2988" s="1" cm="1">
        <f t="array" ref="L2988">_xlfn.IFS(A2987&lt;&gt;Table1[[#This Row],[rok]],0,AND(L2987=0, Table1[[#This Row],[Column1]]&lt;0),Table1[[#This Row],[wiek]]*Table1[[#This Row],[rok]],L2987&lt;&gt;0,L2987,L2987=0,L2987)</f>
        <v>116394</v>
      </c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x14ac:dyDescent="0.3">
      <c r="A2989">
        <v>2042</v>
      </c>
      <c r="B2989">
        <v>58</v>
      </c>
      <c r="C2989">
        <v>175051</v>
      </c>
      <c r="D2989">
        <v>181960</v>
      </c>
      <c r="E2989">
        <v>129999</v>
      </c>
      <c r="F2989">
        <v>124890</v>
      </c>
      <c r="G2989">
        <f>Table1[[#This Row],[m_miasto]]+Table1[[#This Row],[k_miasto]]+Table1[[#This Row],[m_wies]]+Table1[[#This Row],[k_wies]]</f>
        <v>611900</v>
      </c>
      <c r="H2989">
        <f>Table1[[#This Row],[m_miasto]]+Table1[[#This Row],[k_miasto]]</f>
        <v>357011</v>
      </c>
      <c r="I2989">
        <f>Table1[[#This Row],[m_wies]]+Table1[[#This Row],[k_wies]]</f>
        <v>254889</v>
      </c>
      <c r="J2989" s="1">
        <f>Table1[[#This Row],[m_miasto]]*Table1[[#This Row],[wiek]]</f>
        <v>10152958</v>
      </c>
      <c r="K2989" s="1">
        <f>Table1[[#This Row],[m_miasto]]+Table1[[#This Row],[m_wies]]-Table1[[#This Row],[k_miasto]]-Table1[[#This Row],[k_wies]]</f>
        <v>-1800</v>
      </c>
      <c r="L2989" s="1" cm="1">
        <f t="array" ref="L2989">_xlfn.IFS(A2988&lt;&gt;Table1[[#This Row],[rok]],0,AND(L2988=0, Table1[[#This Row],[Column1]]&lt;0),Table1[[#This Row],[wiek]]*Table1[[#This Row],[rok]],L2988&lt;&gt;0,L2988,L2988=0,L2988)</f>
        <v>116394</v>
      </c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x14ac:dyDescent="0.3">
      <c r="A2990">
        <v>2042</v>
      </c>
      <c r="B2990">
        <v>59</v>
      </c>
      <c r="C2990">
        <v>179241</v>
      </c>
      <c r="D2990">
        <v>188093</v>
      </c>
      <c r="E2990">
        <v>131517</v>
      </c>
      <c r="F2990">
        <v>127867</v>
      </c>
      <c r="G2990">
        <f>Table1[[#This Row],[m_miasto]]+Table1[[#This Row],[k_miasto]]+Table1[[#This Row],[m_wies]]+Table1[[#This Row],[k_wies]]</f>
        <v>626718</v>
      </c>
      <c r="H2990">
        <f>Table1[[#This Row],[m_miasto]]+Table1[[#This Row],[k_miasto]]</f>
        <v>367334</v>
      </c>
      <c r="I2990">
        <f>Table1[[#This Row],[m_wies]]+Table1[[#This Row],[k_wies]]</f>
        <v>259384</v>
      </c>
      <c r="J2990" s="1">
        <f>Table1[[#This Row],[m_miasto]]*Table1[[#This Row],[wiek]]</f>
        <v>10575219</v>
      </c>
      <c r="K2990" s="1">
        <f>Table1[[#This Row],[m_miasto]]+Table1[[#This Row],[m_wies]]-Table1[[#This Row],[k_miasto]]-Table1[[#This Row],[k_wies]]</f>
        <v>-5202</v>
      </c>
      <c r="L2990" s="1" cm="1">
        <f t="array" ref="L2990">_xlfn.IFS(A2989&lt;&gt;Table1[[#This Row],[rok]],0,AND(L2989=0, Table1[[#This Row],[Column1]]&lt;0),Table1[[#This Row],[wiek]]*Table1[[#This Row],[rok]],L2989&lt;&gt;0,L2989,L2989=0,L2989)</f>
        <v>116394</v>
      </c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x14ac:dyDescent="0.3">
      <c r="A2991">
        <v>2042</v>
      </c>
      <c r="B2991">
        <v>60</v>
      </c>
      <c r="C2991">
        <v>171966</v>
      </c>
      <c r="D2991">
        <v>180826</v>
      </c>
      <c r="E2991">
        <v>127484</v>
      </c>
      <c r="F2991">
        <v>123426</v>
      </c>
      <c r="G2991">
        <f>Table1[[#This Row],[m_miasto]]+Table1[[#This Row],[k_miasto]]+Table1[[#This Row],[m_wies]]+Table1[[#This Row],[k_wies]]</f>
        <v>603702</v>
      </c>
      <c r="H2991">
        <f>Table1[[#This Row],[m_miasto]]+Table1[[#This Row],[k_miasto]]</f>
        <v>352792</v>
      </c>
      <c r="I2991">
        <f>Table1[[#This Row],[m_wies]]+Table1[[#This Row],[k_wies]]</f>
        <v>250910</v>
      </c>
      <c r="J2991" s="1">
        <f>Table1[[#This Row],[m_miasto]]*Table1[[#This Row],[wiek]]</f>
        <v>10317960</v>
      </c>
      <c r="K2991" s="1">
        <f>Table1[[#This Row],[m_miasto]]+Table1[[#This Row],[m_wies]]-Table1[[#This Row],[k_miasto]]-Table1[[#This Row],[k_wies]]</f>
        <v>-4802</v>
      </c>
      <c r="L2991" s="1" cm="1">
        <f t="array" ref="L2991">_xlfn.IFS(A2990&lt;&gt;Table1[[#This Row],[rok]],0,AND(L2990=0, Table1[[#This Row],[Column1]]&lt;0),Table1[[#This Row],[wiek]]*Table1[[#This Row],[rok]],L2990&lt;&gt;0,L2990,L2990=0,L2990)</f>
        <v>116394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x14ac:dyDescent="0.3">
      <c r="A2992">
        <v>2042</v>
      </c>
      <c r="B2992">
        <v>61</v>
      </c>
      <c r="C2992">
        <v>163250</v>
      </c>
      <c r="D2992">
        <v>174108</v>
      </c>
      <c r="E2992">
        <v>120098</v>
      </c>
      <c r="F2992">
        <v>117146</v>
      </c>
      <c r="G2992">
        <f>Table1[[#This Row],[m_miasto]]+Table1[[#This Row],[k_miasto]]+Table1[[#This Row],[m_wies]]+Table1[[#This Row],[k_wies]]</f>
        <v>574602</v>
      </c>
      <c r="H2992">
        <f>Table1[[#This Row],[m_miasto]]+Table1[[#This Row],[k_miasto]]</f>
        <v>337358</v>
      </c>
      <c r="I2992">
        <f>Table1[[#This Row],[m_wies]]+Table1[[#This Row],[k_wies]]</f>
        <v>237244</v>
      </c>
      <c r="J2992" s="1">
        <f>Table1[[#This Row],[m_miasto]]*Table1[[#This Row],[wiek]]</f>
        <v>9958250</v>
      </c>
      <c r="K2992" s="1">
        <f>Table1[[#This Row],[m_miasto]]+Table1[[#This Row],[m_wies]]-Table1[[#This Row],[k_miasto]]-Table1[[#This Row],[k_wies]]</f>
        <v>-7906</v>
      </c>
      <c r="L2992" s="1" cm="1">
        <f t="array" ref="L2992">_xlfn.IFS(A2991&lt;&gt;Table1[[#This Row],[rok]],0,AND(L2991=0, Table1[[#This Row],[Column1]]&lt;0),Table1[[#This Row],[wiek]]*Table1[[#This Row],[rok]],L2991&lt;&gt;0,L2991,L2991=0,L2991)</f>
        <v>116394</v>
      </c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x14ac:dyDescent="0.3">
      <c r="A2993">
        <v>2042</v>
      </c>
      <c r="B2993">
        <v>62</v>
      </c>
      <c r="C2993">
        <v>164917</v>
      </c>
      <c r="D2993">
        <v>176486</v>
      </c>
      <c r="E2993">
        <v>120739</v>
      </c>
      <c r="F2993">
        <v>119250</v>
      </c>
      <c r="G2993">
        <f>Table1[[#This Row],[m_miasto]]+Table1[[#This Row],[k_miasto]]+Table1[[#This Row],[m_wies]]+Table1[[#This Row],[k_wies]]</f>
        <v>581392</v>
      </c>
      <c r="H2993">
        <f>Table1[[#This Row],[m_miasto]]+Table1[[#This Row],[k_miasto]]</f>
        <v>341403</v>
      </c>
      <c r="I2993">
        <f>Table1[[#This Row],[m_wies]]+Table1[[#This Row],[k_wies]]</f>
        <v>239989</v>
      </c>
      <c r="J2993" s="1">
        <f>Table1[[#This Row],[m_miasto]]*Table1[[#This Row],[wiek]]</f>
        <v>10224854</v>
      </c>
      <c r="K2993" s="1">
        <f>Table1[[#This Row],[m_miasto]]+Table1[[#This Row],[m_wies]]-Table1[[#This Row],[k_miasto]]-Table1[[#This Row],[k_wies]]</f>
        <v>-10080</v>
      </c>
      <c r="L2993" s="1" cm="1">
        <f t="array" ref="L2993">_xlfn.IFS(A2992&lt;&gt;Table1[[#This Row],[rok]],0,AND(L2992=0, Table1[[#This Row],[Column1]]&lt;0),Table1[[#This Row],[wiek]]*Table1[[#This Row],[rok]],L2992&lt;&gt;0,L2992,L2992=0,L2992)</f>
        <v>116394</v>
      </c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x14ac:dyDescent="0.3">
      <c r="A2994">
        <v>2042</v>
      </c>
      <c r="B2994">
        <v>63</v>
      </c>
      <c r="C2994">
        <v>163276</v>
      </c>
      <c r="D2994">
        <v>174415</v>
      </c>
      <c r="E2994">
        <v>118552</v>
      </c>
      <c r="F2994">
        <v>117186</v>
      </c>
      <c r="G2994">
        <f>Table1[[#This Row],[m_miasto]]+Table1[[#This Row],[k_miasto]]+Table1[[#This Row],[m_wies]]+Table1[[#This Row],[k_wies]]</f>
        <v>573429</v>
      </c>
      <c r="H2994">
        <f>Table1[[#This Row],[m_miasto]]+Table1[[#This Row],[k_miasto]]</f>
        <v>337691</v>
      </c>
      <c r="I2994">
        <f>Table1[[#This Row],[m_wies]]+Table1[[#This Row],[k_wies]]</f>
        <v>235738</v>
      </c>
      <c r="J2994" s="1">
        <f>Table1[[#This Row],[m_miasto]]*Table1[[#This Row],[wiek]]</f>
        <v>10286388</v>
      </c>
      <c r="K2994" s="1">
        <f>Table1[[#This Row],[m_miasto]]+Table1[[#This Row],[m_wies]]-Table1[[#This Row],[k_miasto]]-Table1[[#This Row],[k_wies]]</f>
        <v>-9773</v>
      </c>
      <c r="L2994" s="1" cm="1">
        <f t="array" ref="L2994">_xlfn.IFS(A2993&lt;&gt;Table1[[#This Row],[rok]],0,AND(L2993=0, Table1[[#This Row],[Column1]]&lt;0),Table1[[#This Row],[wiek]]*Table1[[#This Row],[rok]],L2993&lt;&gt;0,L2993,L2993=0,L2993)</f>
        <v>116394</v>
      </c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x14ac:dyDescent="0.3">
      <c r="A2995">
        <v>2042</v>
      </c>
      <c r="B2995">
        <v>64</v>
      </c>
      <c r="C2995">
        <v>156220</v>
      </c>
      <c r="D2995">
        <v>168751</v>
      </c>
      <c r="E2995">
        <v>114132</v>
      </c>
      <c r="F2995">
        <v>114002</v>
      </c>
      <c r="G2995">
        <f>Table1[[#This Row],[m_miasto]]+Table1[[#This Row],[k_miasto]]+Table1[[#This Row],[m_wies]]+Table1[[#This Row],[k_wies]]</f>
        <v>553105</v>
      </c>
      <c r="H2995">
        <f>Table1[[#This Row],[m_miasto]]+Table1[[#This Row],[k_miasto]]</f>
        <v>324971</v>
      </c>
      <c r="I2995">
        <f>Table1[[#This Row],[m_wies]]+Table1[[#This Row],[k_wies]]</f>
        <v>228134</v>
      </c>
      <c r="J2995" s="1">
        <f>Table1[[#This Row],[m_miasto]]*Table1[[#This Row],[wiek]]</f>
        <v>9998080</v>
      </c>
      <c r="K2995" s="1">
        <f>Table1[[#This Row],[m_miasto]]+Table1[[#This Row],[m_wies]]-Table1[[#This Row],[k_miasto]]-Table1[[#This Row],[k_wies]]</f>
        <v>-12401</v>
      </c>
      <c r="L2995" s="1" cm="1">
        <f t="array" ref="L2995">_xlfn.IFS(A2994&lt;&gt;Table1[[#This Row],[rok]],0,AND(L2994=0, Table1[[#This Row],[Column1]]&lt;0),Table1[[#This Row],[wiek]]*Table1[[#This Row],[rok]],L2994&lt;&gt;0,L2994,L2994=0,L2994)</f>
        <v>116394</v>
      </c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x14ac:dyDescent="0.3">
      <c r="A2996">
        <v>2042</v>
      </c>
      <c r="B2996">
        <v>65</v>
      </c>
      <c r="C2996">
        <v>152693</v>
      </c>
      <c r="D2996">
        <v>166401</v>
      </c>
      <c r="E2996">
        <v>112420</v>
      </c>
      <c r="F2996">
        <v>112601</v>
      </c>
      <c r="G2996">
        <f>Table1[[#This Row],[m_miasto]]+Table1[[#This Row],[k_miasto]]+Table1[[#This Row],[m_wies]]+Table1[[#This Row],[k_wies]]</f>
        <v>544115</v>
      </c>
      <c r="H2996">
        <f>Table1[[#This Row],[m_miasto]]+Table1[[#This Row],[k_miasto]]</f>
        <v>319094</v>
      </c>
      <c r="I2996">
        <f>Table1[[#This Row],[m_wies]]+Table1[[#This Row],[k_wies]]</f>
        <v>225021</v>
      </c>
      <c r="J2996" s="1">
        <f>Table1[[#This Row],[m_miasto]]*Table1[[#This Row],[wiek]]</f>
        <v>9925045</v>
      </c>
      <c r="K2996" s="1">
        <f>Table1[[#This Row],[m_miasto]]+Table1[[#This Row],[m_wies]]-Table1[[#This Row],[k_miasto]]-Table1[[#This Row],[k_wies]]</f>
        <v>-13889</v>
      </c>
      <c r="L2996" s="1" cm="1">
        <f t="array" ref="L2996">_xlfn.IFS(A2995&lt;&gt;Table1[[#This Row],[rok]],0,AND(L2995=0, Table1[[#This Row],[Column1]]&lt;0),Table1[[#This Row],[wiek]]*Table1[[#This Row],[rok]],L2995&lt;&gt;0,L2995,L2995=0,L2995)</f>
        <v>116394</v>
      </c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x14ac:dyDescent="0.3">
      <c r="A2997">
        <v>2042</v>
      </c>
      <c r="B2997">
        <v>66</v>
      </c>
      <c r="C2997">
        <v>150310</v>
      </c>
      <c r="D2997">
        <v>166506</v>
      </c>
      <c r="E2997">
        <v>111730</v>
      </c>
      <c r="F2997">
        <v>112521</v>
      </c>
      <c r="G2997">
        <f>Table1[[#This Row],[m_miasto]]+Table1[[#This Row],[k_miasto]]+Table1[[#This Row],[m_wies]]+Table1[[#This Row],[k_wies]]</f>
        <v>541067</v>
      </c>
      <c r="H2997">
        <f>Table1[[#This Row],[m_miasto]]+Table1[[#This Row],[k_miasto]]</f>
        <v>316816</v>
      </c>
      <c r="I2997">
        <f>Table1[[#This Row],[m_wies]]+Table1[[#This Row],[k_wies]]</f>
        <v>224251</v>
      </c>
      <c r="J2997" s="1">
        <f>Table1[[#This Row],[m_miasto]]*Table1[[#This Row],[wiek]]</f>
        <v>9920460</v>
      </c>
      <c r="K2997" s="1">
        <f>Table1[[#This Row],[m_miasto]]+Table1[[#This Row],[m_wies]]-Table1[[#This Row],[k_miasto]]-Table1[[#This Row],[k_wies]]</f>
        <v>-16987</v>
      </c>
      <c r="L2997" s="1" cm="1">
        <f t="array" ref="L2997">_xlfn.IFS(A2996&lt;&gt;Table1[[#This Row],[rok]],0,AND(L2996=0, Table1[[#This Row],[Column1]]&lt;0),Table1[[#This Row],[wiek]]*Table1[[#This Row],[rok]],L2996&lt;&gt;0,L2996,L2996=0,L2996)</f>
        <v>116394</v>
      </c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x14ac:dyDescent="0.3">
      <c r="A2998">
        <v>2042</v>
      </c>
      <c r="B2998">
        <v>67</v>
      </c>
      <c r="C2998">
        <v>142316</v>
      </c>
      <c r="D2998">
        <v>158227</v>
      </c>
      <c r="E2998">
        <v>107037</v>
      </c>
      <c r="F2998">
        <v>109872</v>
      </c>
      <c r="G2998">
        <f>Table1[[#This Row],[m_miasto]]+Table1[[#This Row],[k_miasto]]+Table1[[#This Row],[m_wies]]+Table1[[#This Row],[k_wies]]</f>
        <v>517452</v>
      </c>
      <c r="H2998">
        <f>Table1[[#This Row],[m_miasto]]+Table1[[#This Row],[k_miasto]]</f>
        <v>300543</v>
      </c>
      <c r="I2998">
        <f>Table1[[#This Row],[m_wies]]+Table1[[#This Row],[k_wies]]</f>
        <v>216909</v>
      </c>
      <c r="J2998" s="1">
        <f>Table1[[#This Row],[m_miasto]]*Table1[[#This Row],[wiek]]</f>
        <v>9535172</v>
      </c>
      <c r="K2998" s="1">
        <f>Table1[[#This Row],[m_miasto]]+Table1[[#This Row],[m_wies]]-Table1[[#This Row],[k_miasto]]-Table1[[#This Row],[k_wies]]</f>
        <v>-18746</v>
      </c>
      <c r="L2998" s="1" cm="1">
        <f t="array" ref="L2998">_xlfn.IFS(A2997&lt;&gt;Table1[[#This Row],[rok]],0,AND(L2997=0, Table1[[#This Row],[Column1]]&lt;0),Table1[[#This Row],[wiek]]*Table1[[#This Row],[rok]],L2997&lt;&gt;0,L2997,L2997=0,L2997)</f>
        <v>116394</v>
      </c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x14ac:dyDescent="0.3">
      <c r="A2999">
        <v>2042</v>
      </c>
      <c r="B2999">
        <v>68</v>
      </c>
      <c r="C2999">
        <v>134015</v>
      </c>
      <c r="D2999">
        <v>150385</v>
      </c>
      <c r="E2999">
        <v>103024</v>
      </c>
      <c r="F2999">
        <v>106114</v>
      </c>
      <c r="G2999">
        <f>Table1[[#This Row],[m_miasto]]+Table1[[#This Row],[k_miasto]]+Table1[[#This Row],[m_wies]]+Table1[[#This Row],[k_wies]]</f>
        <v>493538</v>
      </c>
      <c r="H2999">
        <f>Table1[[#This Row],[m_miasto]]+Table1[[#This Row],[k_miasto]]</f>
        <v>284400</v>
      </c>
      <c r="I2999">
        <f>Table1[[#This Row],[m_wies]]+Table1[[#This Row],[k_wies]]</f>
        <v>209138</v>
      </c>
      <c r="J2999" s="1">
        <f>Table1[[#This Row],[m_miasto]]*Table1[[#This Row],[wiek]]</f>
        <v>9113020</v>
      </c>
      <c r="K2999" s="1">
        <f>Table1[[#This Row],[m_miasto]]+Table1[[#This Row],[m_wies]]-Table1[[#This Row],[k_miasto]]-Table1[[#This Row],[k_wies]]</f>
        <v>-19460</v>
      </c>
      <c r="L2999" s="1" cm="1">
        <f t="array" ref="L2999">_xlfn.IFS(A2998&lt;&gt;Table1[[#This Row],[rok]],0,AND(L2998=0, Table1[[#This Row],[Column1]]&lt;0),Table1[[#This Row],[wiek]]*Table1[[#This Row],[rok]],L2998&lt;&gt;0,L2998,L2998=0,L2998)</f>
        <v>116394</v>
      </c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x14ac:dyDescent="0.3">
      <c r="A3000">
        <v>2042</v>
      </c>
      <c r="B3000">
        <v>69</v>
      </c>
      <c r="C3000">
        <v>125661</v>
      </c>
      <c r="D3000">
        <v>143028</v>
      </c>
      <c r="E3000">
        <v>97585</v>
      </c>
      <c r="F3000">
        <v>102419</v>
      </c>
      <c r="G3000">
        <f>Table1[[#This Row],[m_miasto]]+Table1[[#This Row],[k_miasto]]+Table1[[#This Row],[m_wies]]+Table1[[#This Row],[k_wies]]</f>
        <v>468693</v>
      </c>
      <c r="H3000">
        <f>Table1[[#This Row],[m_miasto]]+Table1[[#This Row],[k_miasto]]</f>
        <v>268689</v>
      </c>
      <c r="I3000">
        <f>Table1[[#This Row],[m_wies]]+Table1[[#This Row],[k_wies]]</f>
        <v>200004</v>
      </c>
      <c r="J3000" s="1">
        <f>Table1[[#This Row],[m_miasto]]*Table1[[#This Row],[wiek]]</f>
        <v>8670609</v>
      </c>
      <c r="K3000" s="1">
        <f>Table1[[#This Row],[m_miasto]]+Table1[[#This Row],[m_wies]]-Table1[[#This Row],[k_miasto]]-Table1[[#This Row],[k_wies]]</f>
        <v>-22201</v>
      </c>
      <c r="L3000" s="1" cm="1">
        <f t="array" ref="L3000">_xlfn.IFS(A2999&lt;&gt;Table1[[#This Row],[rok]],0,AND(L2999=0, Table1[[#This Row],[Column1]]&lt;0),Table1[[#This Row],[wiek]]*Table1[[#This Row],[rok]],L2999&lt;&gt;0,L2999,L2999=0,L2999)</f>
        <v>116394</v>
      </c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x14ac:dyDescent="0.3">
      <c r="A3001">
        <v>2042</v>
      </c>
      <c r="B3001">
        <v>70</v>
      </c>
      <c r="C3001">
        <v>118468</v>
      </c>
      <c r="D3001">
        <v>136015</v>
      </c>
      <c r="E3001">
        <v>92565</v>
      </c>
      <c r="F3001">
        <v>98492</v>
      </c>
      <c r="G3001">
        <f>Table1[[#This Row],[m_miasto]]+Table1[[#This Row],[k_miasto]]+Table1[[#This Row],[m_wies]]+Table1[[#This Row],[k_wies]]</f>
        <v>445540</v>
      </c>
      <c r="H3001">
        <f>Table1[[#This Row],[m_miasto]]+Table1[[#This Row],[k_miasto]]</f>
        <v>254483</v>
      </c>
      <c r="I3001">
        <f>Table1[[#This Row],[m_wies]]+Table1[[#This Row],[k_wies]]</f>
        <v>191057</v>
      </c>
      <c r="J3001" s="1">
        <f>Table1[[#This Row],[m_miasto]]*Table1[[#This Row],[wiek]]</f>
        <v>8292760</v>
      </c>
      <c r="K3001" s="1">
        <f>Table1[[#This Row],[m_miasto]]+Table1[[#This Row],[m_wies]]-Table1[[#This Row],[k_miasto]]-Table1[[#This Row],[k_wies]]</f>
        <v>-23474</v>
      </c>
      <c r="L3001" s="1" cm="1">
        <f t="array" ref="L3001">_xlfn.IFS(A3000&lt;&gt;Table1[[#This Row],[rok]],0,AND(L3000=0, Table1[[#This Row],[Column1]]&lt;0),Table1[[#This Row],[wiek]]*Table1[[#This Row],[rok]],L3000&lt;&gt;0,L3000,L3000=0,L3000)</f>
        <v>116394</v>
      </c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x14ac:dyDescent="0.3">
      <c r="A3002">
        <v>2042</v>
      </c>
      <c r="B3002">
        <v>71</v>
      </c>
      <c r="C3002">
        <v>109986</v>
      </c>
      <c r="D3002">
        <v>129529</v>
      </c>
      <c r="E3002">
        <v>87642</v>
      </c>
      <c r="F3002">
        <v>94733</v>
      </c>
      <c r="G3002">
        <f>Table1[[#This Row],[m_miasto]]+Table1[[#This Row],[k_miasto]]+Table1[[#This Row],[m_wies]]+Table1[[#This Row],[k_wies]]</f>
        <v>421890</v>
      </c>
      <c r="H3002">
        <f>Table1[[#This Row],[m_miasto]]+Table1[[#This Row],[k_miasto]]</f>
        <v>239515</v>
      </c>
      <c r="I3002">
        <f>Table1[[#This Row],[m_wies]]+Table1[[#This Row],[k_wies]]</f>
        <v>182375</v>
      </c>
      <c r="J3002" s="1">
        <f>Table1[[#This Row],[m_miasto]]*Table1[[#This Row],[wiek]]</f>
        <v>7809006</v>
      </c>
      <c r="K3002" s="1">
        <f>Table1[[#This Row],[m_miasto]]+Table1[[#This Row],[m_wies]]-Table1[[#This Row],[k_miasto]]-Table1[[#This Row],[k_wies]]</f>
        <v>-26634</v>
      </c>
      <c r="L3002" s="1" cm="1">
        <f t="array" ref="L3002">_xlfn.IFS(A3001&lt;&gt;Table1[[#This Row],[rok]],0,AND(L3001=0, Table1[[#This Row],[Column1]]&lt;0),Table1[[#This Row],[wiek]]*Table1[[#This Row],[rok]],L3001&lt;&gt;0,L3001,L3001=0,L3001)</f>
        <v>116394</v>
      </c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x14ac:dyDescent="0.3">
      <c r="A3003">
        <v>2042</v>
      </c>
      <c r="B3003">
        <v>72</v>
      </c>
      <c r="C3003">
        <v>104525</v>
      </c>
      <c r="D3003">
        <v>124691</v>
      </c>
      <c r="E3003">
        <v>83079</v>
      </c>
      <c r="F3003">
        <v>90026</v>
      </c>
      <c r="G3003">
        <f>Table1[[#This Row],[m_miasto]]+Table1[[#This Row],[k_miasto]]+Table1[[#This Row],[m_wies]]+Table1[[#This Row],[k_wies]]</f>
        <v>402321</v>
      </c>
      <c r="H3003">
        <f>Table1[[#This Row],[m_miasto]]+Table1[[#This Row],[k_miasto]]</f>
        <v>229216</v>
      </c>
      <c r="I3003">
        <f>Table1[[#This Row],[m_wies]]+Table1[[#This Row],[k_wies]]</f>
        <v>173105</v>
      </c>
      <c r="J3003" s="1">
        <f>Table1[[#This Row],[m_miasto]]*Table1[[#This Row],[wiek]]</f>
        <v>7525800</v>
      </c>
      <c r="K3003" s="1">
        <f>Table1[[#This Row],[m_miasto]]+Table1[[#This Row],[m_wies]]-Table1[[#This Row],[k_miasto]]-Table1[[#This Row],[k_wies]]</f>
        <v>-27113</v>
      </c>
      <c r="L3003" s="1" cm="1">
        <f t="array" ref="L3003">_xlfn.IFS(A3002&lt;&gt;Table1[[#This Row],[rok]],0,AND(L3002=0, Table1[[#This Row],[Column1]]&lt;0),Table1[[#This Row],[wiek]]*Table1[[#This Row],[rok]],L3002&lt;&gt;0,L3002,L3002=0,L3002)</f>
        <v>116394</v>
      </c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x14ac:dyDescent="0.3">
      <c r="A3004">
        <v>2042</v>
      </c>
      <c r="B3004">
        <v>73</v>
      </c>
      <c r="C3004">
        <v>96981</v>
      </c>
      <c r="D3004">
        <v>118447</v>
      </c>
      <c r="E3004">
        <v>78131</v>
      </c>
      <c r="F3004">
        <v>86914</v>
      </c>
      <c r="G3004">
        <f>Table1[[#This Row],[m_miasto]]+Table1[[#This Row],[k_miasto]]+Table1[[#This Row],[m_wies]]+Table1[[#This Row],[k_wies]]</f>
        <v>380473</v>
      </c>
      <c r="H3004">
        <f>Table1[[#This Row],[m_miasto]]+Table1[[#This Row],[k_miasto]]</f>
        <v>215428</v>
      </c>
      <c r="I3004">
        <f>Table1[[#This Row],[m_wies]]+Table1[[#This Row],[k_wies]]</f>
        <v>165045</v>
      </c>
      <c r="J3004" s="1">
        <f>Table1[[#This Row],[m_miasto]]*Table1[[#This Row],[wiek]]</f>
        <v>7079613</v>
      </c>
      <c r="K3004" s="1">
        <f>Table1[[#This Row],[m_miasto]]+Table1[[#This Row],[m_wies]]-Table1[[#This Row],[k_miasto]]-Table1[[#This Row],[k_wies]]</f>
        <v>-30249</v>
      </c>
      <c r="L3004" s="1" cm="1">
        <f t="array" ref="L3004">_xlfn.IFS(A3003&lt;&gt;Table1[[#This Row],[rok]],0,AND(L3003=0, Table1[[#This Row],[Column1]]&lt;0),Table1[[#This Row],[wiek]]*Table1[[#This Row],[rok]],L3003&lt;&gt;0,L3003,L3003=0,L3003)</f>
        <v>116394</v>
      </c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x14ac:dyDescent="0.3">
      <c r="A3005">
        <v>2042</v>
      </c>
      <c r="B3005">
        <v>74</v>
      </c>
      <c r="C3005">
        <v>92324</v>
      </c>
      <c r="D3005">
        <v>115094</v>
      </c>
      <c r="E3005">
        <v>74605</v>
      </c>
      <c r="F3005">
        <v>84067</v>
      </c>
      <c r="G3005">
        <f>Table1[[#This Row],[m_miasto]]+Table1[[#This Row],[k_miasto]]+Table1[[#This Row],[m_wies]]+Table1[[#This Row],[k_wies]]</f>
        <v>366090</v>
      </c>
      <c r="H3005">
        <f>Table1[[#This Row],[m_miasto]]+Table1[[#This Row],[k_miasto]]</f>
        <v>207418</v>
      </c>
      <c r="I3005">
        <f>Table1[[#This Row],[m_wies]]+Table1[[#This Row],[k_wies]]</f>
        <v>158672</v>
      </c>
      <c r="J3005" s="1">
        <f>Table1[[#This Row],[m_miasto]]*Table1[[#This Row],[wiek]]</f>
        <v>6831976</v>
      </c>
      <c r="K3005" s="1">
        <f>Table1[[#This Row],[m_miasto]]+Table1[[#This Row],[m_wies]]-Table1[[#This Row],[k_miasto]]-Table1[[#This Row],[k_wies]]</f>
        <v>-32232</v>
      </c>
      <c r="L3005" s="1" cm="1">
        <f t="array" ref="L3005">_xlfn.IFS(A3004&lt;&gt;Table1[[#This Row],[rok]],0,AND(L3004=0, Table1[[#This Row],[Column1]]&lt;0),Table1[[#This Row],[wiek]]*Table1[[#This Row],[rok]],L3004&lt;&gt;0,L3004,L3004=0,L3004)</f>
        <v>116394</v>
      </c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x14ac:dyDescent="0.3">
      <c r="A3006">
        <v>2042</v>
      </c>
      <c r="B3006">
        <v>75</v>
      </c>
      <c r="C3006">
        <v>87923</v>
      </c>
      <c r="D3006">
        <v>112782</v>
      </c>
      <c r="E3006">
        <v>71606</v>
      </c>
      <c r="F3006">
        <v>81829</v>
      </c>
      <c r="G3006">
        <f>Table1[[#This Row],[m_miasto]]+Table1[[#This Row],[k_miasto]]+Table1[[#This Row],[m_wies]]+Table1[[#This Row],[k_wies]]</f>
        <v>354140</v>
      </c>
      <c r="H3006">
        <f>Table1[[#This Row],[m_miasto]]+Table1[[#This Row],[k_miasto]]</f>
        <v>200705</v>
      </c>
      <c r="I3006">
        <f>Table1[[#This Row],[m_wies]]+Table1[[#This Row],[k_wies]]</f>
        <v>153435</v>
      </c>
      <c r="J3006" s="1">
        <f>Table1[[#This Row],[m_miasto]]*Table1[[#This Row],[wiek]]</f>
        <v>6594225</v>
      </c>
      <c r="K3006" s="1">
        <f>Table1[[#This Row],[m_miasto]]+Table1[[#This Row],[m_wies]]-Table1[[#This Row],[k_miasto]]-Table1[[#This Row],[k_wies]]</f>
        <v>-35082</v>
      </c>
      <c r="L3006" s="1" cm="1">
        <f t="array" ref="L3006">_xlfn.IFS(A3005&lt;&gt;Table1[[#This Row],[rok]],0,AND(L3005=0, Table1[[#This Row],[Column1]]&lt;0),Table1[[#This Row],[wiek]]*Table1[[#This Row],[rok]],L3005&lt;&gt;0,L3005,L3005=0,L3005)</f>
        <v>116394</v>
      </c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x14ac:dyDescent="0.3">
      <c r="A3007">
        <v>2042</v>
      </c>
      <c r="B3007">
        <v>76</v>
      </c>
      <c r="C3007">
        <v>85463</v>
      </c>
      <c r="D3007">
        <v>112849</v>
      </c>
      <c r="E3007">
        <v>68570</v>
      </c>
      <c r="F3007">
        <v>79788</v>
      </c>
      <c r="G3007">
        <f>Table1[[#This Row],[m_miasto]]+Table1[[#This Row],[k_miasto]]+Table1[[#This Row],[m_wies]]+Table1[[#This Row],[k_wies]]</f>
        <v>346670</v>
      </c>
      <c r="H3007">
        <f>Table1[[#This Row],[m_miasto]]+Table1[[#This Row],[k_miasto]]</f>
        <v>198312</v>
      </c>
      <c r="I3007">
        <f>Table1[[#This Row],[m_wies]]+Table1[[#This Row],[k_wies]]</f>
        <v>148358</v>
      </c>
      <c r="J3007" s="1">
        <f>Table1[[#This Row],[m_miasto]]*Table1[[#This Row],[wiek]]</f>
        <v>6495188</v>
      </c>
      <c r="K3007" s="1">
        <f>Table1[[#This Row],[m_miasto]]+Table1[[#This Row],[m_wies]]-Table1[[#This Row],[k_miasto]]-Table1[[#This Row],[k_wies]]</f>
        <v>-38604</v>
      </c>
      <c r="L3007" s="1" cm="1">
        <f t="array" ref="L3007">_xlfn.IFS(A3006&lt;&gt;Table1[[#This Row],[rok]],0,AND(L3006=0, Table1[[#This Row],[Column1]]&lt;0),Table1[[#This Row],[wiek]]*Table1[[#This Row],[rok]],L3006&lt;&gt;0,L3006,L3006=0,L3006)</f>
        <v>116394</v>
      </c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x14ac:dyDescent="0.3">
      <c r="A3008">
        <v>2042</v>
      </c>
      <c r="B3008">
        <v>77</v>
      </c>
      <c r="C3008">
        <v>82931</v>
      </c>
      <c r="D3008">
        <v>112638</v>
      </c>
      <c r="E3008">
        <v>66128</v>
      </c>
      <c r="F3008">
        <v>78601</v>
      </c>
      <c r="G3008">
        <f>Table1[[#This Row],[m_miasto]]+Table1[[#This Row],[k_miasto]]+Table1[[#This Row],[m_wies]]+Table1[[#This Row],[k_wies]]</f>
        <v>340298</v>
      </c>
      <c r="H3008">
        <f>Table1[[#This Row],[m_miasto]]+Table1[[#This Row],[k_miasto]]</f>
        <v>195569</v>
      </c>
      <c r="I3008">
        <f>Table1[[#This Row],[m_wies]]+Table1[[#This Row],[k_wies]]</f>
        <v>144729</v>
      </c>
      <c r="J3008" s="1">
        <f>Table1[[#This Row],[m_miasto]]*Table1[[#This Row],[wiek]]</f>
        <v>6385687</v>
      </c>
      <c r="K3008" s="1">
        <f>Table1[[#This Row],[m_miasto]]+Table1[[#This Row],[m_wies]]-Table1[[#This Row],[k_miasto]]-Table1[[#This Row],[k_wies]]</f>
        <v>-42180</v>
      </c>
      <c r="L3008" s="1" cm="1">
        <f t="array" ref="L3008">_xlfn.IFS(A3007&lt;&gt;Table1[[#This Row],[rok]],0,AND(L3007=0, Table1[[#This Row],[Column1]]&lt;0),Table1[[#This Row],[wiek]]*Table1[[#This Row],[rok]],L3007&lt;&gt;0,L3007,L3007=0,L3007)</f>
        <v>116394</v>
      </c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x14ac:dyDescent="0.3">
      <c r="A3009">
        <v>2042</v>
      </c>
      <c r="B3009">
        <v>78</v>
      </c>
      <c r="C3009">
        <v>81412</v>
      </c>
      <c r="D3009">
        <v>114152</v>
      </c>
      <c r="E3009">
        <v>63429</v>
      </c>
      <c r="F3009">
        <v>77130</v>
      </c>
      <c r="G3009">
        <f>Table1[[#This Row],[m_miasto]]+Table1[[#This Row],[k_miasto]]+Table1[[#This Row],[m_wies]]+Table1[[#This Row],[k_wies]]</f>
        <v>336123</v>
      </c>
      <c r="H3009">
        <f>Table1[[#This Row],[m_miasto]]+Table1[[#This Row],[k_miasto]]</f>
        <v>195564</v>
      </c>
      <c r="I3009">
        <f>Table1[[#This Row],[m_wies]]+Table1[[#This Row],[k_wies]]</f>
        <v>140559</v>
      </c>
      <c r="J3009" s="1">
        <f>Table1[[#This Row],[m_miasto]]*Table1[[#This Row],[wiek]]</f>
        <v>6350136</v>
      </c>
      <c r="K3009" s="1">
        <f>Table1[[#This Row],[m_miasto]]+Table1[[#This Row],[m_wies]]-Table1[[#This Row],[k_miasto]]-Table1[[#This Row],[k_wies]]</f>
        <v>-46441</v>
      </c>
      <c r="L3009" s="1" cm="1">
        <f t="array" ref="L3009">_xlfn.IFS(A3008&lt;&gt;Table1[[#This Row],[rok]],0,AND(L3008=0, Table1[[#This Row],[Column1]]&lt;0),Table1[[#This Row],[wiek]]*Table1[[#This Row],[rok]],L3008&lt;&gt;0,L3008,L3008=0,L3008)</f>
        <v>116394</v>
      </c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x14ac:dyDescent="0.3">
      <c r="A3010">
        <v>2042</v>
      </c>
      <c r="B3010">
        <v>79</v>
      </c>
      <c r="C3010">
        <v>78864</v>
      </c>
      <c r="D3010">
        <v>114625</v>
      </c>
      <c r="E3010">
        <v>60400</v>
      </c>
      <c r="F3010">
        <v>76355</v>
      </c>
      <c r="G3010">
        <f>Table1[[#This Row],[m_miasto]]+Table1[[#This Row],[k_miasto]]+Table1[[#This Row],[m_wies]]+Table1[[#This Row],[k_wies]]</f>
        <v>330244</v>
      </c>
      <c r="H3010">
        <f>Table1[[#This Row],[m_miasto]]+Table1[[#This Row],[k_miasto]]</f>
        <v>193489</v>
      </c>
      <c r="I3010">
        <f>Table1[[#This Row],[m_wies]]+Table1[[#This Row],[k_wies]]</f>
        <v>136755</v>
      </c>
      <c r="J3010" s="1">
        <f>Table1[[#This Row],[m_miasto]]*Table1[[#This Row],[wiek]]</f>
        <v>6230256</v>
      </c>
      <c r="K3010" s="1">
        <f>Table1[[#This Row],[m_miasto]]+Table1[[#This Row],[m_wies]]-Table1[[#This Row],[k_miasto]]-Table1[[#This Row],[k_wies]]</f>
        <v>-51716</v>
      </c>
      <c r="L3010" s="1" cm="1">
        <f t="array" ref="L3010">_xlfn.IFS(A3009&lt;&gt;Table1[[#This Row],[rok]],0,AND(L3009=0, Table1[[#This Row],[Column1]]&lt;0),Table1[[#This Row],[wiek]]*Table1[[#This Row],[rok]],L3009&lt;&gt;0,L3009,L3009=0,L3009)</f>
        <v>116394</v>
      </c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x14ac:dyDescent="0.3">
      <c r="A3011">
        <v>2042</v>
      </c>
      <c r="B3011">
        <v>80</v>
      </c>
      <c r="C3011">
        <v>75279</v>
      </c>
      <c r="D3011">
        <v>113249</v>
      </c>
      <c r="E3011">
        <v>56561</v>
      </c>
      <c r="F3011">
        <v>73681</v>
      </c>
      <c r="G3011">
        <f>Table1[[#This Row],[m_miasto]]+Table1[[#This Row],[k_miasto]]+Table1[[#This Row],[m_wies]]+Table1[[#This Row],[k_wies]]</f>
        <v>318770</v>
      </c>
      <c r="H3011">
        <f>Table1[[#This Row],[m_miasto]]+Table1[[#This Row],[k_miasto]]</f>
        <v>188528</v>
      </c>
      <c r="I3011">
        <f>Table1[[#This Row],[m_wies]]+Table1[[#This Row],[k_wies]]</f>
        <v>130242</v>
      </c>
      <c r="J3011" s="1">
        <f>Table1[[#This Row],[m_miasto]]*Table1[[#This Row],[wiek]]</f>
        <v>6022320</v>
      </c>
      <c r="K3011" s="1">
        <f>Table1[[#This Row],[m_miasto]]+Table1[[#This Row],[m_wies]]-Table1[[#This Row],[k_miasto]]-Table1[[#This Row],[k_wies]]</f>
        <v>-55090</v>
      </c>
      <c r="L3011" s="1" cm="1">
        <f t="array" ref="L3011">_xlfn.IFS(A3010&lt;&gt;Table1[[#This Row],[rok]],0,AND(L3010=0, Table1[[#This Row],[Column1]]&lt;0),Table1[[#This Row],[wiek]]*Table1[[#This Row],[rok]],L3010&lt;&gt;0,L3010,L3010=0,L3010)</f>
        <v>116394</v>
      </c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x14ac:dyDescent="0.3">
      <c r="A3012">
        <v>2042</v>
      </c>
      <c r="B3012">
        <v>81</v>
      </c>
      <c r="C3012">
        <v>73572</v>
      </c>
      <c r="D3012">
        <v>115586</v>
      </c>
      <c r="E3012">
        <v>53325</v>
      </c>
      <c r="F3012">
        <v>72186</v>
      </c>
      <c r="G3012">
        <f>Table1[[#This Row],[m_miasto]]+Table1[[#This Row],[k_miasto]]+Table1[[#This Row],[m_wies]]+Table1[[#This Row],[k_wies]]</f>
        <v>314669</v>
      </c>
      <c r="H3012">
        <f>Table1[[#This Row],[m_miasto]]+Table1[[#This Row],[k_miasto]]</f>
        <v>189158</v>
      </c>
      <c r="I3012">
        <f>Table1[[#This Row],[m_wies]]+Table1[[#This Row],[k_wies]]</f>
        <v>125511</v>
      </c>
      <c r="J3012" s="1">
        <f>Table1[[#This Row],[m_miasto]]*Table1[[#This Row],[wiek]]</f>
        <v>5959332</v>
      </c>
      <c r="K3012" s="1">
        <f>Table1[[#This Row],[m_miasto]]+Table1[[#This Row],[m_wies]]-Table1[[#This Row],[k_miasto]]-Table1[[#This Row],[k_wies]]</f>
        <v>-60875</v>
      </c>
      <c r="L3012" s="1" cm="1">
        <f t="array" ref="L3012">_xlfn.IFS(A3011&lt;&gt;Table1[[#This Row],[rok]],0,AND(L3011=0, Table1[[#This Row],[Column1]]&lt;0),Table1[[#This Row],[wiek]]*Table1[[#This Row],[rok]],L3011&lt;&gt;0,L3011,L3011=0,L3011)</f>
        <v>116394</v>
      </c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x14ac:dyDescent="0.3">
      <c r="A3013">
        <v>2042</v>
      </c>
      <c r="B3013">
        <v>82</v>
      </c>
      <c r="C3013">
        <v>72536</v>
      </c>
      <c r="D3013">
        <v>119585</v>
      </c>
      <c r="E3013">
        <v>50725</v>
      </c>
      <c r="F3013">
        <v>71551</v>
      </c>
      <c r="G3013">
        <f>Table1[[#This Row],[m_miasto]]+Table1[[#This Row],[k_miasto]]+Table1[[#This Row],[m_wies]]+Table1[[#This Row],[k_wies]]</f>
        <v>314397</v>
      </c>
      <c r="H3013">
        <f>Table1[[#This Row],[m_miasto]]+Table1[[#This Row],[k_miasto]]</f>
        <v>192121</v>
      </c>
      <c r="I3013">
        <f>Table1[[#This Row],[m_wies]]+Table1[[#This Row],[k_wies]]</f>
        <v>122276</v>
      </c>
      <c r="J3013" s="1">
        <f>Table1[[#This Row],[m_miasto]]*Table1[[#This Row],[wiek]]</f>
        <v>5947952</v>
      </c>
      <c r="K3013" s="1">
        <f>Table1[[#This Row],[m_miasto]]+Table1[[#This Row],[m_wies]]-Table1[[#This Row],[k_miasto]]-Table1[[#This Row],[k_wies]]</f>
        <v>-67875</v>
      </c>
      <c r="L3013" s="1" cm="1">
        <f t="array" ref="L3013">_xlfn.IFS(A3012&lt;&gt;Table1[[#This Row],[rok]],0,AND(L3012=0, Table1[[#This Row],[Column1]]&lt;0),Table1[[#This Row],[wiek]]*Table1[[#This Row],[rok]],L3012&lt;&gt;0,L3012,L3012=0,L3012)</f>
        <v>116394</v>
      </c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x14ac:dyDescent="0.3">
      <c r="A3014">
        <v>2042</v>
      </c>
      <c r="B3014">
        <v>83</v>
      </c>
      <c r="C3014">
        <v>71899</v>
      </c>
      <c r="D3014">
        <v>123415</v>
      </c>
      <c r="E3014">
        <v>48165</v>
      </c>
      <c r="F3014">
        <v>70731</v>
      </c>
      <c r="G3014">
        <f>Table1[[#This Row],[m_miasto]]+Table1[[#This Row],[k_miasto]]+Table1[[#This Row],[m_wies]]+Table1[[#This Row],[k_wies]]</f>
        <v>314210</v>
      </c>
      <c r="H3014">
        <f>Table1[[#This Row],[m_miasto]]+Table1[[#This Row],[k_miasto]]</f>
        <v>195314</v>
      </c>
      <c r="I3014">
        <f>Table1[[#This Row],[m_wies]]+Table1[[#This Row],[k_wies]]</f>
        <v>118896</v>
      </c>
      <c r="J3014" s="1">
        <f>Table1[[#This Row],[m_miasto]]*Table1[[#This Row],[wiek]]</f>
        <v>5967617</v>
      </c>
      <c r="K3014" s="1">
        <f>Table1[[#This Row],[m_miasto]]+Table1[[#This Row],[m_wies]]-Table1[[#This Row],[k_miasto]]-Table1[[#This Row],[k_wies]]</f>
        <v>-74082</v>
      </c>
      <c r="L3014" s="1" cm="1">
        <f t="array" ref="L3014">_xlfn.IFS(A3013&lt;&gt;Table1[[#This Row],[rok]],0,AND(L3013=0, Table1[[#This Row],[Column1]]&lt;0),Table1[[#This Row],[wiek]]*Table1[[#This Row],[rok]],L3013&lt;&gt;0,L3013,L3013=0,L3013)</f>
        <v>116394</v>
      </c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x14ac:dyDescent="0.3">
      <c r="A3015">
        <v>2042</v>
      </c>
      <c r="B3015">
        <v>84</v>
      </c>
      <c r="C3015">
        <v>69141</v>
      </c>
      <c r="D3015">
        <v>123153</v>
      </c>
      <c r="E3015">
        <v>43221</v>
      </c>
      <c r="F3015">
        <v>67148</v>
      </c>
      <c r="G3015">
        <f>Table1[[#This Row],[m_miasto]]+Table1[[#This Row],[k_miasto]]+Table1[[#This Row],[m_wies]]+Table1[[#This Row],[k_wies]]</f>
        <v>302663</v>
      </c>
      <c r="H3015">
        <f>Table1[[#This Row],[m_miasto]]+Table1[[#This Row],[k_miasto]]</f>
        <v>192294</v>
      </c>
      <c r="I3015">
        <f>Table1[[#This Row],[m_wies]]+Table1[[#This Row],[k_wies]]</f>
        <v>110369</v>
      </c>
      <c r="J3015" s="1">
        <f>Table1[[#This Row],[m_miasto]]*Table1[[#This Row],[wiek]]</f>
        <v>5807844</v>
      </c>
      <c r="K3015" s="1">
        <f>Table1[[#This Row],[m_miasto]]+Table1[[#This Row],[m_wies]]-Table1[[#This Row],[k_miasto]]-Table1[[#This Row],[k_wies]]</f>
        <v>-77939</v>
      </c>
      <c r="L3015" s="1" cm="1">
        <f t="array" ref="L3015">_xlfn.IFS(A3014&lt;&gt;Table1[[#This Row],[rok]],0,AND(L3014=0, Table1[[#This Row],[Column1]]&lt;0),Table1[[#This Row],[wiek]]*Table1[[#This Row],[rok]],L3014&lt;&gt;0,L3014,L3014=0,L3014)</f>
        <v>116394</v>
      </c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x14ac:dyDescent="0.3">
      <c r="A3016">
        <v>2042</v>
      </c>
      <c r="B3016">
        <v>85</v>
      </c>
      <c r="C3016">
        <v>63888</v>
      </c>
      <c r="D3016">
        <v>119834</v>
      </c>
      <c r="E3016">
        <v>38300</v>
      </c>
      <c r="F3016">
        <v>62371</v>
      </c>
      <c r="G3016">
        <f>Table1[[#This Row],[m_miasto]]+Table1[[#This Row],[k_miasto]]+Table1[[#This Row],[m_wies]]+Table1[[#This Row],[k_wies]]</f>
        <v>284393</v>
      </c>
      <c r="H3016">
        <f>Table1[[#This Row],[m_miasto]]+Table1[[#This Row],[k_miasto]]</f>
        <v>183722</v>
      </c>
      <c r="I3016">
        <f>Table1[[#This Row],[m_wies]]+Table1[[#This Row],[k_wies]]</f>
        <v>100671</v>
      </c>
      <c r="J3016" s="1">
        <f>Table1[[#This Row],[m_miasto]]*Table1[[#This Row],[wiek]]</f>
        <v>5430480</v>
      </c>
      <c r="K3016" s="1">
        <f>Table1[[#This Row],[m_miasto]]+Table1[[#This Row],[m_wies]]-Table1[[#This Row],[k_miasto]]-Table1[[#This Row],[k_wies]]</f>
        <v>-80017</v>
      </c>
      <c r="L3016" s="1" cm="1">
        <f t="array" ref="L3016">_xlfn.IFS(A3015&lt;&gt;Table1[[#This Row],[rok]],0,AND(L3015=0, Table1[[#This Row],[Column1]]&lt;0),Table1[[#This Row],[wiek]]*Table1[[#This Row],[rok]],L3015&lt;&gt;0,L3015,L3015=0,L3015)</f>
        <v>116394</v>
      </c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x14ac:dyDescent="0.3">
      <c r="A3017">
        <v>2042</v>
      </c>
      <c r="B3017">
        <v>86</v>
      </c>
      <c r="C3017">
        <v>57087</v>
      </c>
      <c r="D3017">
        <v>111410</v>
      </c>
      <c r="E3017">
        <v>32588</v>
      </c>
      <c r="F3017">
        <v>56009</v>
      </c>
      <c r="G3017">
        <f>Table1[[#This Row],[m_miasto]]+Table1[[#This Row],[k_miasto]]+Table1[[#This Row],[m_wies]]+Table1[[#This Row],[k_wies]]</f>
        <v>257094</v>
      </c>
      <c r="H3017">
        <f>Table1[[#This Row],[m_miasto]]+Table1[[#This Row],[k_miasto]]</f>
        <v>168497</v>
      </c>
      <c r="I3017">
        <f>Table1[[#This Row],[m_wies]]+Table1[[#This Row],[k_wies]]</f>
        <v>88597</v>
      </c>
      <c r="J3017" s="1">
        <f>Table1[[#This Row],[m_miasto]]*Table1[[#This Row],[wiek]]</f>
        <v>4909482</v>
      </c>
      <c r="K3017" s="1">
        <f>Table1[[#This Row],[m_miasto]]+Table1[[#This Row],[m_wies]]-Table1[[#This Row],[k_miasto]]-Table1[[#This Row],[k_wies]]</f>
        <v>-77744</v>
      </c>
      <c r="L3017" s="1" cm="1">
        <f t="array" ref="L3017">_xlfn.IFS(A3016&lt;&gt;Table1[[#This Row],[rok]],0,AND(L3016=0, Table1[[#This Row],[Column1]]&lt;0),Table1[[#This Row],[wiek]]*Table1[[#This Row],[rok]],L3016&lt;&gt;0,L3016,L3016=0,L3016)</f>
        <v>116394</v>
      </c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x14ac:dyDescent="0.3">
      <c r="A3018">
        <v>2042</v>
      </c>
      <c r="B3018">
        <v>87</v>
      </c>
      <c r="C3018">
        <v>51392</v>
      </c>
      <c r="D3018">
        <v>104775</v>
      </c>
      <c r="E3018">
        <v>27918</v>
      </c>
      <c r="F3018">
        <v>50990</v>
      </c>
      <c r="G3018">
        <f>Table1[[#This Row],[m_miasto]]+Table1[[#This Row],[k_miasto]]+Table1[[#This Row],[m_wies]]+Table1[[#This Row],[k_wies]]</f>
        <v>235075</v>
      </c>
      <c r="H3018">
        <f>Table1[[#This Row],[m_miasto]]+Table1[[#This Row],[k_miasto]]</f>
        <v>156167</v>
      </c>
      <c r="I3018">
        <f>Table1[[#This Row],[m_wies]]+Table1[[#This Row],[k_wies]]</f>
        <v>78908</v>
      </c>
      <c r="J3018" s="1">
        <f>Table1[[#This Row],[m_miasto]]*Table1[[#This Row],[wiek]]</f>
        <v>4471104</v>
      </c>
      <c r="K3018" s="1">
        <f>Table1[[#This Row],[m_miasto]]+Table1[[#This Row],[m_wies]]-Table1[[#This Row],[k_miasto]]-Table1[[#This Row],[k_wies]]</f>
        <v>-76455</v>
      </c>
      <c r="L3018" s="1" cm="1">
        <f t="array" ref="L3018">_xlfn.IFS(A3017&lt;&gt;Table1[[#This Row],[rok]],0,AND(L3017=0, Table1[[#This Row],[Column1]]&lt;0),Table1[[#This Row],[wiek]]*Table1[[#This Row],[rok]],L3017&lt;&gt;0,L3017,L3017=0,L3017)</f>
        <v>116394</v>
      </c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x14ac:dyDescent="0.3">
      <c r="A3019">
        <v>2042</v>
      </c>
      <c r="B3019">
        <v>88</v>
      </c>
      <c r="C3019">
        <v>43244</v>
      </c>
      <c r="D3019">
        <v>93190</v>
      </c>
      <c r="E3019">
        <v>22540</v>
      </c>
      <c r="F3019">
        <v>43843</v>
      </c>
      <c r="G3019">
        <f>Table1[[#This Row],[m_miasto]]+Table1[[#This Row],[k_miasto]]+Table1[[#This Row],[m_wies]]+Table1[[#This Row],[k_wies]]</f>
        <v>202817</v>
      </c>
      <c r="H3019">
        <f>Table1[[#This Row],[m_miasto]]+Table1[[#This Row],[k_miasto]]</f>
        <v>136434</v>
      </c>
      <c r="I3019">
        <f>Table1[[#This Row],[m_wies]]+Table1[[#This Row],[k_wies]]</f>
        <v>66383</v>
      </c>
      <c r="J3019" s="1">
        <f>Table1[[#This Row],[m_miasto]]*Table1[[#This Row],[wiek]]</f>
        <v>3805472</v>
      </c>
      <c r="K3019" s="1">
        <f>Table1[[#This Row],[m_miasto]]+Table1[[#This Row],[m_wies]]-Table1[[#This Row],[k_miasto]]-Table1[[#This Row],[k_wies]]</f>
        <v>-71249</v>
      </c>
      <c r="L3019" s="1" cm="1">
        <f t="array" ref="L3019">_xlfn.IFS(A3018&lt;&gt;Table1[[#This Row],[rok]],0,AND(L3018=0, Table1[[#This Row],[Column1]]&lt;0),Table1[[#This Row],[wiek]]*Table1[[#This Row],[rok]],L3018&lt;&gt;0,L3018,L3018=0,L3018)</f>
        <v>116394</v>
      </c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x14ac:dyDescent="0.3">
      <c r="A3020">
        <v>2042</v>
      </c>
      <c r="B3020">
        <v>89</v>
      </c>
      <c r="C3020">
        <v>36959</v>
      </c>
      <c r="D3020">
        <v>84110</v>
      </c>
      <c r="E3020">
        <v>18686</v>
      </c>
      <c r="F3020">
        <v>38906</v>
      </c>
      <c r="G3020">
        <f>Table1[[#This Row],[m_miasto]]+Table1[[#This Row],[k_miasto]]+Table1[[#This Row],[m_wies]]+Table1[[#This Row],[k_wies]]</f>
        <v>178661</v>
      </c>
      <c r="H3020">
        <f>Table1[[#This Row],[m_miasto]]+Table1[[#This Row],[k_miasto]]</f>
        <v>121069</v>
      </c>
      <c r="I3020">
        <f>Table1[[#This Row],[m_wies]]+Table1[[#This Row],[k_wies]]</f>
        <v>57592</v>
      </c>
      <c r="J3020" s="1">
        <f>Table1[[#This Row],[m_miasto]]*Table1[[#This Row],[wiek]]</f>
        <v>3289351</v>
      </c>
      <c r="K3020" s="1">
        <f>Table1[[#This Row],[m_miasto]]+Table1[[#This Row],[m_wies]]-Table1[[#This Row],[k_miasto]]-Table1[[#This Row],[k_wies]]</f>
        <v>-67371</v>
      </c>
      <c r="L3020" s="1" cm="1">
        <f t="array" ref="L3020">_xlfn.IFS(A3019&lt;&gt;Table1[[#This Row],[rok]],0,AND(L3019=0, Table1[[#This Row],[Column1]]&lt;0),Table1[[#This Row],[wiek]]*Table1[[#This Row],[rok]],L3019&lt;&gt;0,L3019,L3019=0,L3019)</f>
        <v>116394</v>
      </c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x14ac:dyDescent="0.3">
      <c r="A3021">
        <v>2042</v>
      </c>
      <c r="B3021">
        <v>90</v>
      </c>
      <c r="C3021">
        <v>30911</v>
      </c>
      <c r="D3021">
        <v>74101</v>
      </c>
      <c r="E3021">
        <v>15117</v>
      </c>
      <c r="F3021">
        <v>33919</v>
      </c>
      <c r="G3021">
        <f>Table1[[#This Row],[m_miasto]]+Table1[[#This Row],[k_miasto]]+Table1[[#This Row],[m_wies]]+Table1[[#This Row],[k_wies]]</f>
        <v>154048</v>
      </c>
      <c r="H3021">
        <f>Table1[[#This Row],[m_miasto]]+Table1[[#This Row],[k_miasto]]</f>
        <v>105012</v>
      </c>
      <c r="I3021">
        <f>Table1[[#This Row],[m_wies]]+Table1[[#This Row],[k_wies]]</f>
        <v>49036</v>
      </c>
      <c r="J3021" s="1">
        <f>Table1[[#This Row],[m_miasto]]*Table1[[#This Row],[wiek]]</f>
        <v>2781990</v>
      </c>
      <c r="K3021" s="1">
        <f>Table1[[#This Row],[m_miasto]]+Table1[[#This Row],[m_wies]]-Table1[[#This Row],[k_miasto]]-Table1[[#This Row],[k_wies]]</f>
        <v>-61992</v>
      </c>
      <c r="L3021" s="1" cm="1">
        <f t="array" ref="L3021">_xlfn.IFS(A3020&lt;&gt;Table1[[#This Row],[rok]],0,AND(L3020=0, Table1[[#This Row],[Column1]]&lt;0),Table1[[#This Row],[wiek]]*Table1[[#This Row],[rok]],L3020&lt;&gt;0,L3020,L3020=0,L3020)</f>
        <v>116394</v>
      </c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x14ac:dyDescent="0.3">
      <c r="A3022">
        <v>2042</v>
      </c>
      <c r="B3022">
        <v>91</v>
      </c>
      <c r="C3022">
        <v>25436</v>
      </c>
      <c r="D3022">
        <v>64596</v>
      </c>
      <c r="E3022">
        <v>11917</v>
      </c>
      <c r="F3022">
        <v>29316</v>
      </c>
      <c r="G3022">
        <f>Table1[[#This Row],[m_miasto]]+Table1[[#This Row],[k_miasto]]+Table1[[#This Row],[m_wies]]+Table1[[#This Row],[k_wies]]</f>
        <v>131265</v>
      </c>
      <c r="H3022">
        <f>Table1[[#This Row],[m_miasto]]+Table1[[#This Row],[k_miasto]]</f>
        <v>90032</v>
      </c>
      <c r="I3022">
        <f>Table1[[#This Row],[m_wies]]+Table1[[#This Row],[k_wies]]</f>
        <v>41233</v>
      </c>
      <c r="J3022" s="1">
        <f>Table1[[#This Row],[m_miasto]]*Table1[[#This Row],[wiek]]</f>
        <v>2314676</v>
      </c>
      <c r="K3022" s="1">
        <f>Table1[[#This Row],[m_miasto]]+Table1[[#This Row],[m_wies]]-Table1[[#This Row],[k_miasto]]-Table1[[#This Row],[k_wies]]</f>
        <v>-56559</v>
      </c>
      <c r="L3022" s="1" cm="1">
        <f t="array" ref="L3022">_xlfn.IFS(A3021&lt;&gt;Table1[[#This Row],[rok]],0,AND(L3021=0, Table1[[#This Row],[Column1]]&lt;0),Table1[[#This Row],[wiek]]*Table1[[#This Row],[rok]],L3021&lt;&gt;0,L3021,L3021=0,L3021)</f>
        <v>116394</v>
      </c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x14ac:dyDescent="0.3">
      <c r="A3023">
        <v>2042</v>
      </c>
      <c r="B3023">
        <v>92</v>
      </c>
      <c r="C3023">
        <v>20090</v>
      </c>
      <c r="D3023">
        <v>53320</v>
      </c>
      <c r="E3023">
        <v>9145</v>
      </c>
      <c r="F3023">
        <v>24250</v>
      </c>
      <c r="G3023">
        <f>Table1[[#This Row],[m_miasto]]+Table1[[#This Row],[k_miasto]]+Table1[[#This Row],[m_wies]]+Table1[[#This Row],[k_wies]]</f>
        <v>106805</v>
      </c>
      <c r="H3023">
        <f>Table1[[#This Row],[m_miasto]]+Table1[[#This Row],[k_miasto]]</f>
        <v>73410</v>
      </c>
      <c r="I3023">
        <f>Table1[[#This Row],[m_wies]]+Table1[[#This Row],[k_wies]]</f>
        <v>33395</v>
      </c>
      <c r="J3023" s="1">
        <f>Table1[[#This Row],[m_miasto]]*Table1[[#This Row],[wiek]]</f>
        <v>1848280</v>
      </c>
      <c r="K3023" s="1">
        <f>Table1[[#This Row],[m_miasto]]+Table1[[#This Row],[m_wies]]-Table1[[#This Row],[k_miasto]]-Table1[[#This Row],[k_wies]]</f>
        <v>-48335</v>
      </c>
      <c r="L3023" s="1" cm="1">
        <f t="array" ref="L3023">_xlfn.IFS(A3022&lt;&gt;Table1[[#This Row],[rok]],0,AND(L3022=0, Table1[[#This Row],[Column1]]&lt;0),Table1[[#This Row],[wiek]]*Table1[[#This Row],[rok]],L3022&lt;&gt;0,L3022,L3022=0,L3022)</f>
        <v>116394</v>
      </c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x14ac:dyDescent="0.3">
      <c r="A3024">
        <v>2042</v>
      </c>
      <c r="B3024">
        <v>93</v>
      </c>
      <c r="C3024">
        <v>15567</v>
      </c>
      <c r="D3024">
        <v>43987</v>
      </c>
      <c r="E3024">
        <v>6793</v>
      </c>
      <c r="F3024">
        <v>19730</v>
      </c>
      <c r="G3024">
        <f>Table1[[#This Row],[m_miasto]]+Table1[[#This Row],[k_miasto]]+Table1[[#This Row],[m_wies]]+Table1[[#This Row],[k_wies]]</f>
        <v>86077</v>
      </c>
      <c r="H3024">
        <f>Table1[[#This Row],[m_miasto]]+Table1[[#This Row],[k_miasto]]</f>
        <v>59554</v>
      </c>
      <c r="I3024">
        <f>Table1[[#This Row],[m_wies]]+Table1[[#This Row],[k_wies]]</f>
        <v>26523</v>
      </c>
      <c r="J3024" s="1">
        <f>Table1[[#This Row],[m_miasto]]*Table1[[#This Row],[wiek]]</f>
        <v>1447731</v>
      </c>
      <c r="K3024" s="1">
        <f>Table1[[#This Row],[m_miasto]]+Table1[[#This Row],[m_wies]]-Table1[[#This Row],[k_miasto]]-Table1[[#This Row],[k_wies]]</f>
        <v>-41357</v>
      </c>
      <c r="L3024" s="1" cm="1">
        <f t="array" ref="L3024">_xlfn.IFS(A3023&lt;&gt;Table1[[#This Row],[rok]],0,AND(L3023=0, Table1[[#This Row],[Column1]]&lt;0),Table1[[#This Row],[wiek]]*Table1[[#This Row],[rok]],L3023&lt;&gt;0,L3023,L3023=0,L3023)</f>
        <v>116394</v>
      </c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x14ac:dyDescent="0.3">
      <c r="A3025">
        <v>2042</v>
      </c>
      <c r="B3025">
        <v>94</v>
      </c>
      <c r="C3025">
        <v>12004</v>
      </c>
      <c r="D3025">
        <v>35841</v>
      </c>
      <c r="E3025">
        <v>5114</v>
      </c>
      <c r="F3025">
        <v>15989</v>
      </c>
      <c r="G3025">
        <f>Table1[[#This Row],[m_miasto]]+Table1[[#This Row],[k_miasto]]+Table1[[#This Row],[m_wies]]+Table1[[#This Row],[k_wies]]</f>
        <v>68948</v>
      </c>
      <c r="H3025">
        <f>Table1[[#This Row],[m_miasto]]+Table1[[#This Row],[k_miasto]]</f>
        <v>47845</v>
      </c>
      <c r="I3025">
        <f>Table1[[#This Row],[m_wies]]+Table1[[#This Row],[k_wies]]</f>
        <v>21103</v>
      </c>
      <c r="J3025" s="1">
        <f>Table1[[#This Row],[m_miasto]]*Table1[[#This Row],[wiek]]</f>
        <v>1128376</v>
      </c>
      <c r="K3025" s="1">
        <f>Table1[[#This Row],[m_miasto]]+Table1[[#This Row],[m_wies]]-Table1[[#This Row],[k_miasto]]-Table1[[#This Row],[k_wies]]</f>
        <v>-34712</v>
      </c>
      <c r="L3025" s="1" cm="1">
        <f t="array" ref="L3025">_xlfn.IFS(A3024&lt;&gt;Table1[[#This Row],[rok]],0,AND(L3024=0, Table1[[#This Row],[Column1]]&lt;0),Table1[[#This Row],[wiek]]*Table1[[#This Row],[rok]],L3024&lt;&gt;0,L3024,L3024=0,L3024)</f>
        <v>116394</v>
      </c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x14ac:dyDescent="0.3">
      <c r="A3026">
        <v>2042</v>
      </c>
      <c r="B3026">
        <v>95</v>
      </c>
      <c r="C3026">
        <v>8722</v>
      </c>
      <c r="D3026">
        <v>27785</v>
      </c>
      <c r="E3026">
        <v>3537</v>
      </c>
      <c r="F3026">
        <v>12183</v>
      </c>
      <c r="G3026">
        <f>Table1[[#This Row],[m_miasto]]+Table1[[#This Row],[k_miasto]]+Table1[[#This Row],[m_wies]]+Table1[[#This Row],[k_wies]]</f>
        <v>52227</v>
      </c>
      <c r="H3026">
        <f>Table1[[#This Row],[m_miasto]]+Table1[[#This Row],[k_miasto]]</f>
        <v>36507</v>
      </c>
      <c r="I3026">
        <f>Table1[[#This Row],[m_wies]]+Table1[[#This Row],[k_wies]]</f>
        <v>15720</v>
      </c>
      <c r="J3026" s="1">
        <f>Table1[[#This Row],[m_miasto]]*Table1[[#This Row],[wiek]]</f>
        <v>828590</v>
      </c>
      <c r="K3026" s="1">
        <f>Table1[[#This Row],[m_miasto]]+Table1[[#This Row],[m_wies]]-Table1[[#This Row],[k_miasto]]-Table1[[#This Row],[k_wies]]</f>
        <v>-27709</v>
      </c>
      <c r="L3026" s="1" cm="1">
        <f t="array" ref="L3026">_xlfn.IFS(A3025&lt;&gt;Table1[[#This Row],[rok]],0,AND(L3025=0, Table1[[#This Row],[Column1]]&lt;0),Table1[[#This Row],[wiek]]*Table1[[#This Row],[rok]],L3025&lt;&gt;0,L3025,L3025=0,L3025)</f>
        <v>116394</v>
      </c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x14ac:dyDescent="0.3">
      <c r="A3027">
        <v>2042</v>
      </c>
      <c r="B3027">
        <v>96</v>
      </c>
      <c r="C3027">
        <v>6006</v>
      </c>
      <c r="D3027">
        <v>20494</v>
      </c>
      <c r="E3027">
        <v>2332</v>
      </c>
      <c r="F3027">
        <v>8922</v>
      </c>
      <c r="G3027">
        <f>Table1[[#This Row],[m_miasto]]+Table1[[#This Row],[k_miasto]]+Table1[[#This Row],[m_wies]]+Table1[[#This Row],[k_wies]]</f>
        <v>37754</v>
      </c>
      <c r="H3027">
        <f>Table1[[#This Row],[m_miasto]]+Table1[[#This Row],[k_miasto]]</f>
        <v>26500</v>
      </c>
      <c r="I3027">
        <f>Table1[[#This Row],[m_wies]]+Table1[[#This Row],[k_wies]]</f>
        <v>11254</v>
      </c>
      <c r="J3027" s="1">
        <f>Table1[[#This Row],[m_miasto]]*Table1[[#This Row],[wiek]]</f>
        <v>576576</v>
      </c>
      <c r="K3027" s="1">
        <f>Table1[[#This Row],[m_miasto]]+Table1[[#This Row],[m_wies]]-Table1[[#This Row],[k_miasto]]-Table1[[#This Row],[k_wies]]</f>
        <v>-21078</v>
      </c>
      <c r="L3027" s="1" cm="1">
        <f t="array" ref="L3027">_xlfn.IFS(A3026&lt;&gt;Table1[[#This Row],[rok]],0,AND(L3026=0, Table1[[#This Row],[Column1]]&lt;0),Table1[[#This Row],[wiek]]*Table1[[#This Row],[rok]],L3026&lt;&gt;0,L3026,L3026=0,L3026)</f>
        <v>116394</v>
      </c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x14ac:dyDescent="0.3">
      <c r="A3028">
        <v>2042</v>
      </c>
      <c r="B3028">
        <v>97</v>
      </c>
      <c r="C3028">
        <v>3149</v>
      </c>
      <c r="D3028">
        <v>11506</v>
      </c>
      <c r="E3028">
        <v>1234</v>
      </c>
      <c r="F3028">
        <v>5271</v>
      </c>
      <c r="G3028">
        <f>Table1[[#This Row],[m_miasto]]+Table1[[#This Row],[k_miasto]]+Table1[[#This Row],[m_wies]]+Table1[[#This Row],[k_wies]]</f>
        <v>21160</v>
      </c>
      <c r="H3028">
        <f>Table1[[#This Row],[m_miasto]]+Table1[[#This Row],[k_miasto]]</f>
        <v>14655</v>
      </c>
      <c r="I3028">
        <f>Table1[[#This Row],[m_wies]]+Table1[[#This Row],[k_wies]]</f>
        <v>6505</v>
      </c>
      <c r="J3028" s="1">
        <f>Table1[[#This Row],[m_miasto]]*Table1[[#This Row],[wiek]]</f>
        <v>305453</v>
      </c>
      <c r="K3028" s="1">
        <f>Table1[[#This Row],[m_miasto]]+Table1[[#This Row],[m_wies]]-Table1[[#This Row],[k_miasto]]-Table1[[#This Row],[k_wies]]</f>
        <v>-12394</v>
      </c>
      <c r="L3028" s="1" cm="1">
        <f t="array" ref="L3028">_xlfn.IFS(A3027&lt;&gt;Table1[[#This Row],[rok]],0,AND(L3027=0, Table1[[#This Row],[Column1]]&lt;0),Table1[[#This Row],[wiek]]*Table1[[#This Row],[rok]],L3027&lt;&gt;0,L3027,L3027=0,L3027)</f>
        <v>116394</v>
      </c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x14ac:dyDescent="0.3">
      <c r="A3029">
        <v>2042</v>
      </c>
      <c r="B3029">
        <v>98</v>
      </c>
      <c r="C3029">
        <v>2221</v>
      </c>
      <c r="D3029">
        <v>8768</v>
      </c>
      <c r="E3029">
        <v>854</v>
      </c>
      <c r="F3029">
        <v>4007</v>
      </c>
      <c r="G3029">
        <f>Table1[[#This Row],[m_miasto]]+Table1[[#This Row],[k_miasto]]+Table1[[#This Row],[m_wies]]+Table1[[#This Row],[k_wies]]</f>
        <v>15850</v>
      </c>
      <c r="H3029">
        <f>Table1[[#This Row],[m_miasto]]+Table1[[#This Row],[k_miasto]]</f>
        <v>10989</v>
      </c>
      <c r="I3029">
        <f>Table1[[#This Row],[m_wies]]+Table1[[#This Row],[k_wies]]</f>
        <v>4861</v>
      </c>
      <c r="J3029" s="1">
        <f>Table1[[#This Row],[m_miasto]]*Table1[[#This Row],[wiek]]</f>
        <v>217658</v>
      </c>
      <c r="K3029" s="1">
        <f>Table1[[#This Row],[m_miasto]]+Table1[[#This Row],[m_wies]]-Table1[[#This Row],[k_miasto]]-Table1[[#This Row],[k_wies]]</f>
        <v>-9700</v>
      </c>
      <c r="L3029" s="1" cm="1">
        <f t="array" ref="L3029">_xlfn.IFS(A3028&lt;&gt;Table1[[#This Row],[rok]],0,AND(L3028=0, Table1[[#This Row],[Column1]]&lt;0),Table1[[#This Row],[wiek]]*Table1[[#This Row],[rok]],L3028&lt;&gt;0,L3028,L3028=0,L3028)</f>
        <v>116394</v>
      </c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x14ac:dyDescent="0.3">
      <c r="A3030">
        <v>2042</v>
      </c>
      <c r="B3030">
        <v>99</v>
      </c>
      <c r="C3030">
        <v>1503</v>
      </c>
      <c r="D3030">
        <v>6320</v>
      </c>
      <c r="E3030">
        <v>560</v>
      </c>
      <c r="F3030">
        <v>2889</v>
      </c>
      <c r="G3030">
        <f>Table1[[#This Row],[m_miasto]]+Table1[[#This Row],[k_miasto]]+Table1[[#This Row],[m_wies]]+Table1[[#This Row],[k_wies]]</f>
        <v>11272</v>
      </c>
      <c r="H3030">
        <f>Table1[[#This Row],[m_miasto]]+Table1[[#This Row],[k_miasto]]</f>
        <v>7823</v>
      </c>
      <c r="I3030">
        <f>Table1[[#This Row],[m_wies]]+Table1[[#This Row],[k_wies]]</f>
        <v>3449</v>
      </c>
      <c r="J3030" s="1">
        <f>Table1[[#This Row],[m_miasto]]*Table1[[#This Row],[wiek]]</f>
        <v>148797</v>
      </c>
      <c r="K3030" s="1">
        <f>Table1[[#This Row],[m_miasto]]+Table1[[#This Row],[m_wies]]-Table1[[#This Row],[k_miasto]]-Table1[[#This Row],[k_wies]]</f>
        <v>-7146</v>
      </c>
      <c r="L3030" s="1" cm="1">
        <f t="array" ref="L3030">_xlfn.IFS(A3029&lt;&gt;Table1[[#This Row],[rok]],0,AND(L3029=0, Table1[[#This Row],[Column1]]&lt;0),Table1[[#This Row],[wiek]]*Table1[[#This Row],[rok]],L3029&lt;&gt;0,L3029,L3029=0,L3029)</f>
        <v>116394</v>
      </c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x14ac:dyDescent="0.3">
      <c r="A3031">
        <v>2042</v>
      </c>
      <c r="B3031">
        <v>100</v>
      </c>
      <c r="C3031">
        <v>2900</v>
      </c>
      <c r="D3031">
        <v>15945</v>
      </c>
      <c r="E3031">
        <v>1072</v>
      </c>
      <c r="F3031">
        <v>7356</v>
      </c>
      <c r="G3031">
        <f>Table1[[#This Row],[m_miasto]]+Table1[[#This Row],[k_miasto]]+Table1[[#This Row],[m_wies]]+Table1[[#This Row],[k_wies]]</f>
        <v>27273</v>
      </c>
      <c r="H3031">
        <f>Table1[[#This Row],[m_miasto]]+Table1[[#This Row],[k_miasto]]</f>
        <v>18845</v>
      </c>
      <c r="I3031">
        <f>Table1[[#This Row],[m_wies]]+Table1[[#This Row],[k_wies]]</f>
        <v>8428</v>
      </c>
      <c r="J3031" s="1">
        <f>Table1[[#This Row],[m_miasto]]*Table1[[#This Row],[wiek]]</f>
        <v>290000</v>
      </c>
      <c r="K3031" s="1">
        <f>Table1[[#This Row],[m_miasto]]+Table1[[#This Row],[m_wies]]-Table1[[#This Row],[k_miasto]]-Table1[[#This Row],[k_wies]]</f>
        <v>-19329</v>
      </c>
      <c r="L3031" s="1" cm="1">
        <f t="array" ref="L3031">_xlfn.IFS(A3030&lt;&gt;Table1[[#This Row],[rok]],0,AND(L3030=0, Table1[[#This Row],[Column1]]&lt;0),Table1[[#This Row],[wiek]]*Table1[[#This Row],[rok]],L3030&lt;&gt;0,L3030,L3030=0,L3030)</f>
        <v>116394</v>
      </c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x14ac:dyDescent="0.3">
      <c r="A3032">
        <v>2043</v>
      </c>
      <c r="B3032">
        <v>0</v>
      </c>
      <c r="C3032">
        <v>77297</v>
      </c>
      <c r="D3032">
        <v>72878</v>
      </c>
      <c r="E3032">
        <v>63608</v>
      </c>
      <c r="F3032">
        <v>59926</v>
      </c>
      <c r="G3032">
        <f>Table1[[#This Row],[m_miasto]]+Table1[[#This Row],[k_miasto]]+Table1[[#This Row],[m_wies]]+Table1[[#This Row],[k_wies]]</f>
        <v>273709</v>
      </c>
      <c r="H3032">
        <f>Table1[[#This Row],[m_miasto]]+Table1[[#This Row],[k_miasto]]</f>
        <v>150175</v>
      </c>
      <c r="I3032">
        <f>Table1[[#This Row],[m_wies]]+Table1[[#This Row],[k_wies]]</f>
        <v>123534</v>
      </c>
      <c r="J3032" s="1">
        <f>Table1[[#This Row],[m_miasto]]*Table1[[#This Row],[wiek]]</f>
        <v>0</v>
      </c>
      <c r="K3032" s="1">
        <f>Table1[[#This Row],[m_miasto]]+Table1[[#This Row],[m_wies]]-Table1[[#This Row],[k_miasto]]-Table1[[#This Row],[k_wies]]</f>
        <v>8101</v>
      </c>
      <c r="L3032" s="1" cm="1">
        <f t="array" ref="L3032">_xlfn.IFS(A3031&lt;&gt;Table1[[#This Row],[rok]],0,AND(L3031=0, Table1[[#This Row],[Column1]]&lt;0),Table1[[#This Row],[wiek]]*Table1[[#This Row],[rok]],L3031&lt;&gt;0,L3031,L3031=0,L3031)</f>
        <v>0</v>
      </c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x14ac:dyDescent="0.3">
      <c r="A3033">
        <v>2043</v>
      </c>
      <c r="B3033">
        <v>1</v>
      </c>
      <c r="C3033">
        <v>78049</v>
      </c>
      <c r="D3033">
        <v>73640</v>
      </c>
      <c r="E3033">
        <v>64220</v>
      </c>
      <c r="F3033">
        <v>60487</v>
      </c>
      <c r="G3033">
        <f>Table1[[#This Row],[m_miasto]]+Table1[[#This Row],[k_miasto]]+Table1[[#This Row],[m_wies]]+Table1[[#This Row],[k_wies]]</f>
        <v>276396</v>
      </c>
      <c r="H3033">
        <f>Table1[[#This Row],[m_miasto]]+Table1[[#This Row],[k_miasto]]</f>
        <v>151689</v>
      </c>
      <c r="I3033">
        <f>Table1[[#This Row],[m_wies]]+Table1[[#This Row],[k_wies]]</f>
        <v>124707</v>
      </c>
      <c r="J3033" s="1">
        <f>Table1[[#This Row],[m_miasto]]*Table1[[#This Row],[wiek]]</f>
        <v>78049</v>
      </c>
      <c r="K3033" s="1">
        <f>Table1[[#This Row],[m_miasto]]+Table1[[#This Row],[m_wies]]-Table1[[#This Row],[k_miasto]]-Table1[[#This Row],[k_wies]]</f>
        <v>8142</v>
      </c>
      <c r="L3033" s="1" cm="1">
        <f t="array" ref="L3033">_xlfn.IFS(A3032&lt;&gt;Table1[[#This Row],[rok]],0,AND(L3032=0, Table1[[#This Row],[Column1]]&lt;0),Table1[[#This Row],[wiek]]*Table1[[#This Row],[rok]],L3032&lt;&gt;0,L3032,L3032=0,L3032)</f>
        <v>0</v>
      </c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x14ac:dyDescent="0.3">
      <c r="A3034">
        <v>2043</v>
      </c>
      <c r="B3034">
        <v>2</v>
      </c>
      <c r="C3034">
        <v>78400</v>
      </c>
      <c r="D3034">
        <v>74021</v>
      </c>
      <c r="E3034">
        <v>64779</v>
      </c>
      <c r="F3034">
        <v>60990</v>
      </c>
      <c r="G3034">
        <f>Table1[[#This Row],[m_miasto]]+Table1[[#This Row],[k_miasto]]+Table1[[#This Row],[m_wies]]+Table1[[#This Row],[k_wies]]</f>
        <v>278190</v>
      </c>
      <c r="H3034">
        <f>Table1[[#This Row],[m_miasto]]+Table1[[#This Row],[k_miasto]]</f>
        <v>152421</v>
      </c>
      <c r="I3034">
        <f>Table1[[#This Row],[m_wies]]+Table1[[#This Row],[k_wies]]</f>
        <v>125769</v>
      </c>
      <c r="J3034" s="1">
        <f>Table1[[#This Row],[m_miasto]]*Table1[[#This Row],[wiek]]</f>
        <v>156800</v>
      </c>
      <c r="K3034" s="1">
        <f>Table1[[#This Row],[m_miasto]]+Table1[[#This Row],[m_wies]]-Table1[[#This Row],[k_miasto]]-Table1[[#This Row],[k_wies]]</f>
        <v>8168</v>
      </c>
      <c r="L3034" s="1" cm="1">
        <f t="array" ref="L3034">_xlfn.IFS(A3033&lt;&gt;Table1[[#This Row],[rok]],0,AND(L3033=0, Table1[[#This Row],[Column1]]&lt;0),Table1[[#This Row],[wiek]]*Table1[[#This Row],[rok]],L3033&lt;&gt;0,L3033,L3033=0,L3033)</f>
        <v>0</v>
      </c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x14ac:dyDescent="0.3">
      <c r="A3035">
        <v>2043</v>
      </c>
      <c r="B3035">
        <v>3</v>
      </c>
      <c r="C3035">
        <v>78441</v>
      </c>
      <c r="D3035">
        <v>74095</v>
      </c>
      <c r="E3035">
        <v>65290</v>
      </c>
      <c r="F3035">
        <v>61443</v>
      </c>
      <c r="G3035">
        <f>Table1[[#This Row],[m_miasto]]+Table1[[#This Row],[k_miasto]]+Table1[[#This Row],[m_wies]]+Table1[[#This Row],[k_wies]]</f>
        <v>279269</v>
      </c>
      <c r="H3035">
        <f>Table1[[#This Row],[m_miasto]]+Table1[[#This Row],[k_miasto]]</f>
        <v>152536</v>
      </c>
      <c r="I3035">
        <f>Table1[[#This Row],[m_wies]]+Table1[[#This Row],[k_wies]]</f>
        <v>126733</v>
      </c>
      <c r="J3035" s="1">
        <f>Table1[[#This Row],[m_miasto]]*Table1[[#This Row],[wiek]]</f>
        <v>235323</v>
      </c>
      <c r="K3035" s="1">
        <f>Table1[[#This Row],[m_miasto]]+Table1[[#This Row],[m_wies]]-Table1[[#This Row],[k_miasto]]-Table1[[#This Row],[k_wies]]</f>
        <v>8193</v>
      </c>
      <c r="L3035" s="1" cm="1">
        <f t="array" ref="L3035">_xlfn.IFS(A3034&lt;&gt;Table1[[#This Row],[rok]],0,AND(L3034=0, Table1[[#This Row],[Column1]]&lt;0),Table1[[#This Row],[wiek]]*Table1[[#This Row],[rok]],L3034&lt;&gt;0,L3034,L3034=0,L3034)</f>
        <v>0</v>
      </c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x14ac:dyDescent="0.3">
      <c r="A3036">
        <v>2043</v>
      </c>
      <c r="B3036">
        <v>4</v>
      </c>
      <c r="C3036">
        <v>78253</v>
      </c>
      <c r="D3036">
        <v>73948</v>
      </c>
      <c r="E3036">
        <v>65772</v>
      </c>
      <c r="F3036">
        <v>61865</v>
      </c>
      <c r="G3036">
        <f>Table1[[#This Row],[m_miasto]]+Table1[[#This Row],[k_miasto]]+Table1[[#This Row],[m_wies]]+Table1[[#This Row],[k_wies]]</f>
        <v>279838</v>
      </c>
      <c r="H3036">
        <f>Table1[[#This Row],[m_miasto]]+Table1[[#This Row],[k_miasto]]</f>
        <v>152201</v>
      </c>
      <c r="I3036">
        <f>Table1[[#This Row],[m_wies]]+Table1[[#This Row],[k_wies]]</f>
        <v>127637</v>
      </c>
      <c r="J3036" s="1">
        <f>Table1[[#This Row],[m_miasto]]*Table1[[#This Row],[wiek]]</f>
        <v>313012</v>
      </c>
      <c r="K3036" s="1">
        <f>Table1[[#This Row],[m_miasto]]+Table1[[#This Row],[m_wies]]-Table1[[#This Row],[k_miasto]]-Table1[[#This Row],[k_wies]]</f>
        <v>8212</v>
      </c>
      <c r="L3036" s="1" cm="1">
        <f t="array" ref="L3036">_xlfn.IFS(A3035&lt;&gt;Table1[[#This Row],[rok]],0,AND(L3035=0, Table1[[#This Row],[Column1]]&lt;0),Table1[[#This Row],[wiek]]*Table1[[#This Row],[rok]],L3035&lt;&gt;0,L3035,L3035=0,L3035)</f>
        <v>0</v>
      </c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x14ac:dyDescent="0.3">
      <c r="A3037">
        <v>2043</v>
      </c>
      <c r="B3037">
        <v>5</v>
      </c>
      <c r="C3037">
        <v>77922</v>
      </c>
      <c r="D3037">
        <v>73660</v>
      </c>
      <c r="E3037">
        <v>66236</v>
      </c>
      <c r="F3037">
        <v>62278</v>
      </c>
      <c r="G3037">
        <f>Table1[[#This Row],[m_miasto]]+Table1[[#This Row],[k_miasto]]+Table1[[#This Row],[m_wies]]+Table1[[#This Row],[k_wies]]</f>
        <v>280096</v>
      </c>
      <c r="H3037">
        <f>Table1[[#This Row],[m_miasto]]+Table1[[#This Row],[k_miasto]]</f>
        <v>151582</v>
      </c>
      <c r="I3037">
        <f>Table1[[#This Row],[m_wies]]+Table1[[#This Row],[k_wies]]</f>
        <v>128514</v>
      </c>
      <c r="J3037" s="1">
        <f>Table1[[#This Row],[m_miasto]]*Table1[[#This Row],[wiek]]</f>
        <v>389610</v>
      </c>
      <c r="K3037" s="1">
        <f>Table1[[#This Row],[m_miasto]]+Table1[[#This Row],[m_wies]]-Table1[[#This Row],[k_miasto]]-Table1[[#This Row],[k_wies]]</f>
        <v>8220</v>
      </c>
      <c r="L3037" s="1" cm="1">
        <f t="array" ref="L3037">_xlfn.IFS(A3036&lt;&gt;Table1[[#This Row],[rok]],0,AND(L3036=0, Table1[[#This Row],[Column1]]&lt;0),Table1[[#This Row],[wiek]]*Table1[[#This Row],[rok]],L3036&lt;&gt;0,L3036,L3036=0,L3036)</f>
        <v>0</v>
      </c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x14ac:dyDescent="0.3">
      <c r="A3038">
        <v>2043</v>
      </c>
      <c r="B3038">
        <v>6</v>
      </c>
      <c r="C3038">
        <v>77529</v>
      </c>
      <c r="D3038">
        <v>73308</v>
      </c>
      <c r="E3038">
        <v>66705</v>
      </c>
      <c r="F3038">
        <v>62697</v>
      </c>
      <c r="G3038">
        <f>Table1[[#This Row],[m_miasto]]+Table1[[#This Row],[k_miasto]]+Table1[[#This Row],[m_wies]]+Table1[[#This Row],[k_wies]]</f>
        <v>280239</v>
      </c>
      <c r="H3038">
        <f>Table1[[#This Row],[m_miasto]]+Table1[[#This Row],[k_miasto]]</f>
        <v>150837</v>
      </c>
      <c r="I3038">
        <f>Table1[[#This Row],[m_wies]]+Table1[[#This Row],[k_wies]]</f>
        <v>129402</v>
      </c>
      <c r="J3038" s="1">
        <f>Table1[[#This Row],[m_miasto]]*Table1[[#This Row],[wiek]]</f>
        <v>465174</v>
      </c>
      <c r="K3038" s="1">
        <f>Table1[[#This Row],[m_miasto]]+Table1[[#This Row],[m_wies]]-Table1[[#This Row],[k_miasto]]-Table1[[#This Row],[k_wies]]</f>
        <v>8229</v>
      </c>
      <c r="L3038" s="1" cm="1">
        <f t="array" ref="L3038">_xlfn.IFS(A3037&lt;&gt;Table1[[#This Row],[rok]],0,AND(L3037=0, Table1[[#This Row],[Column1]]&lt;0),Table1[[#This Row],[wiek]]*Table1[[#This Row],[rok]],L3037&lt;&gt;0,L3037,L3037=0,L3037)</f>
        <v>0</v>
      </c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x14ac:dyDescent="0.3">
      <c r="A3039">
        <v>2043</v>
      </c>
      <c r="B3039">
        <v>7</v>
      </c>
      <c r="C3039">
        <v>77156</v>
      </c>
      <c r="D3039">
        <v>72968</v>
      </c>
      <c r="E3039">
        <v>67201</v>
      </c>
      <c r="F3039">
        <v>63142</v>
      </c>
      <c r="G3039">
        <f>Table1[[#This Row],[m_miasto]]+Table1[[#This Row],[k_miasto]]+Table1[[#This Row],[m_wies]]+Table1[[#This Row],[k_wies]]</f>
        <v>280467</v>
      </c>
      <c r="H3039">
        <f>Table1[[#This Row],[m_miasto]]+Table1[[#This Row],[k_miasto]]</f>
        <v>150124</v>
      </c>
      <c r="I3039">
        <f>Table1[[#This Row],[m_wies]]+Table1[[#This Row],[k_wies]]</f>
        <v>130343</v>
      </c>
      <c r="J3039" s="1">
        <f>Table1[[#This Row],[m_miasto]]*Table1[[#This Row],[wiek]]</f>
        <v>540092</v>
      </c>
      <c r="K3039" s="1">
        <f>Table1[[#This Row],[m_miasto]]+Table1[[#This Row],[m_wies]]-Table1[[#This Row],[k_miasto]]-Table1[[#This Row],[k_wies]]</f>
        <v>8247</v>
      </c>
      <c r="L3039" s="1" cm="1">
        <f t="array" ref="L3039">_xlfn.IFS(A3038&lt;&gt;Table1[[#This Row],[rok]],0,AND(L3038=0, Table1[[#This Row],[Column1]]&lt;0),Table1[[#This Row],[wiek]]*Table1[[#This Row],[rok]],L3038&lt;&gt;0,L3038,L3038=0,L3038)</f>
        <v>0</v>
      </c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x14ac:dyDescent="0.3">
      <c r="A3040">
        <v>2043</v>
      </c>
      <c r="B3040">
        <v>8</v>
      </c>
      <c r="C3040">
        <v>76854</v>
      </c>
      <c r="D3040">
        <v>72701</v>
      </c>
      <c r="E3040">
        <v>67724</v>
      </c>
      <c r="F3040">
        <v>63627</v>
      </c>
      <c r="G3040">
        <f>Table1[[#This Row],[m_miasto]]+Table1[[#This Row],[k_miasto]]+Table1[[#This Row],[m_wies]]+Table1[[#This Row],[k_wies]]</f>
        <v>280906</v>
      </c>
      <c r="H3040">
        <f>Table1[[#This Row],[m_miasto]]+Table1[[#This Row],[k_miasto]]</f>
        <v>149555</v>
      </c>
      <c r="I3040">
        <f>Table1[[#This Row],[m_wies]]+Table1[[#This Row],[k_wies]]</f>
        <v>131351</v>
      </c>
      <c r="J3040" s="1">
        <f>Table1[[#This Row],[m_miasto]]*Table1[[#This Row],[wiek]]</f>
        <v>614832</v>
      </c>
      <c r="K3040" s="1">
        <f>Table1[[#This Row],[m_miasto]]+Table1[[#This Row],[m_wies]]-Table1[[#This Row],[k_miasto]]-Table1[[#This Row],[k_wies]]</f>
        <v>8250</v>
      </c>
      <c r="L3040" s="1" cm="1">
        <f t="array" ref="L3040">_xlfn.IFS(A3039&lt;&gt;Table1[[#This Row],[rok]],0,AND(L3039=0, Table1[[#This Row],[Column1]]&lt;0),Table1[[#This Row],[wiek]]*Table1[[#This Row],[rok]],L3039&lt;&gt;0,L3039,L3039=0,L3039)</f>
        <v>0</v>
      </c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x14ac:dyDescent="0.3">
      <c r="A3041">
        <v>2043</v>
      </c>
      <c r="B3041">
        <v>9</v>
      </c>
      <c r="C3041">
        <v>76666</v>
      </c>
      <c r="D3041">
        <v>72537</v>
      </c>
      <c r="E3041">
        <v>68296</v>
      </c>
      <c r="F3041">
        <v>64161</v>
      </c>
      <c r="G3041">
        <f>Table1[[#This Row],[m_miasto]]+Table1[[#This Row],[k_miasto]]+Table1[[#This Row],[m_wies]]+Table1[[#This Row],[k_wies]]</f>
        <v>281660</v>
      </c>
      <c r="H3041">
        <f>Table1[[#This Row],[m_miasto]]+Table1[[#This Row],[k_miasto]]</f>
        <v>149203</v>
      </c>
      <c r="I3041">
        <f>Table1[[#This Row],[m_wies]]+Table1[[#This Row],[k_wies]]</f>
        <v>132457</v>
      </c>
      <c r="J3041" s="1">
        <f>Table1[[#This Row],[m_miasto]]*Table1[[#This Row],[wiek]]</f>
        <v>689994</v>
      </c>
      <c r="K3041" s="1">
        <f>Table1[[#This Row],[m_miasto]]+Table1[[#This Row],[m_wies]]-Table1[[#This Row],[k_miasto]]-Table1[[#This Row],[k_wies]]</f>
        <v>8264</v>
      </c>
      <c r="L3041" s="1" cm="1">
        <f t="array" ref="L3041">_xlfn.IFS(A3040&lt;&gt;Table1[[#This Row],[rok]],0,AND(L3040=0, Table1[[#This Row],[Column1]]&lt;0),Table1[[#This Row],[wiek]]*Table1[[#This Row],[rok]],L3040&lt;&gt;0,L3040,L3040=0,L3040)</f>
        <v>0</v>
      </c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x14ac:dyDescent="0.3">
      <c r="A3042">
        <v>2043</v>
      </c>
      <c r="B3042">
        <v>10</v>
      </c>
      <c r="C3042">
        <v>76645</v>
      </c>
      <c r="D3042">
        <v>72523</v>
      </c>
      <c r="E3042">
        <v>68929</v>
      </c>
      <c r="F3042">
        <v>64758</v>
      </c>
      <c r="G3042">
        <f>Table1[[#This Row],[m_miasto]]+Table1[[#This Row],[k_miasto]]+Table1[[#This Row],[m_wies]]+Table1[[#This Row],[k_wies]]</f>
        <v>282855</v>
      </c>
      <c r="H3042">
        <f>Table1[[#This Row],[m_miasto]]+Table1[[#This Row],[k_miasto]]</f>
        <v>149168</v>
      </c>
      <c r="I3042">
        <f>Table1[[#This Row],[m_wies]]+Table1[[#This Row],[k_wies]]</f>
        <v>133687</v>
      </c>
      <c r="J3042" s="1">
        <f>Table1[[#This Row],[m_miasto]]*Table1[[#This Row],[wiek]]</f>
        <v>766450</v>
      </c>
      <c r="K3042" s="1">
        <f>Table1[[#This Row],[m_miasto]]+Table1[[#This Row],[m_wies]]-Table1[[#This Row],[k_miasto]]-Table1[[#This Row],[k_wies]]</f>
        <v>8293</v>
      </c>
      <c r="L3042" s="1" cm="1">
        <f t="array" ref="L3042">_xlfn.IFS(A3041&lt;&gt;Table1[[#This Row],[rok]],0,AND(L3041=0, Table1[[#This Row],[Column1]]&lt;0),Table1[[#This Row],[wiek]]*Table1[[#This Row],[rok]],L3041&lt;&gt;0,L3041,L3041=0,L3041)</f>
        <v>0</v>
      </c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x14ac:dyDescent="0.3">
      <c r="A3043">
        <v>2043</v>
      </c>
      <c r="B3043">
        <v>11</v>
      </c>
      <c r="C3043">
        <v>76823</v>
      </c>
      <c r="D3043">
        <v>72699</v>
      </c>
      <c r="E3043">
        <v>69646</v>
      </c>
      <c r="F3043">
        <v>65443</v>
      </c>
      <c r="G3043">
        <f>Table1[[#This Row],[m_miasto]]+Table1[[#This Row],[k_miasto]]+Table1[[#This Row],[m_wies]]+Table1[[#This Row],[k_wies]]</f>
        <v>284611</v>
      </c>
      <c r="H3043">
        <f>Table1[[#This Row],[m_miasto]]+Table1[[#This Row],[k_miasto]]</f>
        <v>149522</v>
      </c>
      <c r="I3043">
        <f>Table1[[#This Row],[m_wies]]+Table1[[#This Row],[k_wies]]</f>
        <v>135089</v>
      </c>
      <c r="J3043" s="1">
        <f>Table1[[#This Row],[m_miasto]]*Table1[[#This Row],[wiek]]</f>
        <v>845053</v>
      </c>
      <c r="K3043" s="1">
        <f>Table1[[#This Row],[m_miasto]]+Table1[[#This Row],[m_wies]]-Table1[[#This Row],[k_miasto]]-Table1[[#This Row],[k_wies]]</f>
        <v>8327</v>
      </c>
      <c r="L3043" s="1" cm="1">
        <f t="array" ref="L3043">_xlfn.IFS(A3042&lt;&gt;Table1[[#This Row],[rok]],0,AND(L3042=0, Table1[[#This Row],[Column1]]&lt;0),Table1[[#This Row],[wiek]]*Table1[[#This Row],[rok]],L3042&lt;&gt;0,L3042,L3042=0,L3042)</f>
        <v>0</v>
      </c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x14ac:dyDescent="0.3">
      <c r="A3044">
        <v>2043</v>
      </c>
      <c r="B3044">
        <v>12</v>
      </c>
      <c r="C3044">
        <v>77224</v>
      </c>
      <c r="D3044">
        <v>73085</v>
      </c>
      <c r="E3044">
        <v>70453</v>
      </c>
      <c r="F3044">
        <v>66221</v>
      </c>
      <c r="G3044">
        <f>Table1[[#This Row],[m_miasto]]+Table1[[#This Row],[k_miasto]]+Table1[[#This Row],[m_wies]]+Table1[[#This Row],[k_wies]]</f>
        <v>286983</v>
      </c>
      <c r="H3044">
        <f>Table1[[#This Row],[m_miasto]]+Table1[[#This Row],[k_miasto]]</f>
        <v>150309</v>
      </c>
      <c r="I3044">
        <f>Table1[[#This Row],[m_wies]]+Table1[[#This Row],[k_wies]]</f>
        <v>136674</v>
      </c>
      <c r="J3044" s="1">
        <f>Table1[[#This Row],[m_miasto]]*Table1[[#This Row],[wiek]]</f>
        <v>926688</v>
      </c>
      <c r="K3044" s="1">
        <f>Table1[[#This Row],[m_miasto]]+Table1[[#This Row],[m_wies]]-Table1[[#This Row],[k_miasto]]-Table1[[#This Row],[k_wies]]</f>
        <v>8371</v>
      </c>
      <c r="L3044" s="1" cm="1">
        <f t="array" ref="L3044">_xlfn.IFS(A3043&lt;&gt;Table1[[#This Row],[rok]],0,AND(L3043=0, Table1[[#This Row],[Column1]]&lt;0),Table1[[#This Row],[wiek]]*Table1[[#This Row],[rok]],L3043&lt;&gt;0,L3043,L3043=0,L3043)</f>
        <v>0</v>
      </c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x14ac:dyDescent="0.3">
      <c r="A3045">
        <v>2043</v>
      </c>
      <c r="B3045">
        <v>13</v>
      </c>
      <c r="C3045">
        <v>77848</v>
      </c>
      <c r="D3045">
        <v>73691</v>
      </c>
      <c r="E3045">
        <v>71361</v>
      </c>
      <c r="F3045">
        <v>67093</v>
      </c>
      <c r="G3045">
        <f>Table1[[#This Row],[m_miasto]]+Table1[[#This Row],[k_miasto]]+Table1[[#This Row],[m_wies]]+Table1[[#This Row],[k_wies]]</f>
        <v>289993</v>
      </c>
      <c r="H3045">
        <f>Table1[[#This Row],[m_miasto]]+Table1[[#This Row],[k_miasto]]</f>
        <v>151539</v>
      </c>
      <c r="I3045">
        <f>Table1[[#This Row],[m_wies]]+Table1[[#This Row],[k_wies]]</f>
        <v>138454</v>
      </c>
      <c r="J3045" s="1">
        <f>Table1[[#This Row],[m_miasto]]*Table1[[#This Row],[wiek]]</f>
        <v>1012024</v>
      </c>
      <c r="K3045" s="1">
        <f>Table1[[#This Row],[m_miasto]]+Table1[[#This Row],[m_wies]]-Table1[[#This Row],[k_miasto]]-Table1[[#This Row],[k_wies]]</f>
        <v>8425</v>
      </c>
      <c r="L3045" s="1" cm="1">
        <f t="array" ref="L3045">_xlfn.IFS(A3044&lt;&gt;Table1[[#This Row],[rok]],0,AND(L3044=0, Table1[[#This Row],[Column1]]&lt;0),Table1[[#This Row],[wiek]]*Table1[[#This Row],[rok]],L3044&lt;&gt;0,L3044,L3044=0,L3044)</f>
        <v>0</v>
      </c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x14ac:dyDescent="0.3">
      <c r="A3046">
        <v>2043</v>
      </c>
      <c r="B3046">
        <v>14</v>
      </c>
      <c r="C3046">
        <v>78714</v>
      </c>
      <c r="D3046">
        <v>74529</v>
      </c>
      <c r="E3046">
        <v>72362</v>
      </c>
      <c r="F3046">
        <v>68053</v>
      </c>
      <c r="G3046">
        <f>Table1[[#This Row],[m_miasto]]+Table1[[#This Row],[k_miasto]]+Table1[[#This Row],[m_wies]]+Table1[[#This Row],[k_wies]]</f>
        <v>293658</v>
      </c>
      <c r="H3046">
        <f>Table1[[#This Row],[m_miasto]]+Table1[[#This Row],[k_miasto]]</f>
        <v>153243</v>
      </c>
      <c r="I3046">
        <f>Table1[[#This Row],[m_wies]]+Table1[[#This Row],[k_wies]]</f>
        <v>140415</v>
      </c>
      <c r="J3046" s="1">
        <f>Table1[[#This Row],[m_miasto]]*Table1[[#This Row],[wiek]]</f>
        <v>1101996</v>
      </c>
      <c r="K3046" s="1">
        <f>Table1[[#This Row],[m_miasto]]+Table1[[#This Row],[m_wies]]-Table1[[#This Row],[k_miasto]]-Table1[[#This Row],[k_wies]]</f>
        <v>8494</v>
      </c>
      <c r="L3046" s="1" cm="1">
        <f t="array" ref="L3046">_xlfn.IFS(A3045&lt;&gt;Table1[[#This Row],[rok]],0,AND(L3045=0, Table1[[#This Row],[Column1]]&lt;0),Table1[[#This Row],[wiek]]*Table1[[#This Row],[rok]],L3045&lt;&gt;0,L3045,L3045=0,L3045)</f>
        <v>0</v>
      </c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x14ac:dyDescent="0.3">
      <c r="A3047">
        <v>2043</v>
      </c>
      <c r="B3047">
        <v>15</v>
      </c>
      <c r="C3047">
        <v>79801</v>
      </c>
      <c r="D3047">
        <v>75598</v>
      </c>
      <c r="E3047">
        <v>73453</v>
      </c>
      <c r="F3047">
        <v>69096</v>
      </c>
      <c r="G3047">
        <f>Table1[[#This Row],[m_miasto]]+Table1[[#This Row],[k_miasto]]+Table1[[#This Row],[m_wies]]+Table1[[#This Row],[k_wies]]</f>
        <v>297948</v>
      </c>
      <c r="H3047">
        <f>Table1[[#This Row],[m_miasto]]+Table1[[#This Row],[k_miasto]]</f>
        <v>155399</v>
      </c>
      <c r="I3047">
        <f>Table1[[#This Row],[m_wies]]+Table1[[#This Row],[k_wies]]</f>
        <v>142549</v>
      </c>
      <c r="J3047" s="1">
        <f>Table1[[#This Row],[m_miasto]]*Table1[[#This Row],[wiek]]</f>
        <v>1197015</v>
      </c>
      <c r="K3047" s="1">
        <f>Table1[[#This Row],[m_miasto]]+Table1[[#This Row],[m_wies]]-Table1[[#This Row],[k_miasto]]-Table1[[#This Row],[k_wies]]</f>
        <v>8560</v>
      </c>
      <c r="L3047" s="1" cm="1">
        <f t="array" ref="L3047">_xlfn.IFS(A3046&lt;&gt;Table1[[#This Row],[rok]],0,AND(L3046=0, Table1[[#This Row],[Column1]]&lt;0),Table1[[#This Row],[wiek]]*Table1[[#This Row],[rok]],L3046&lt;&gt;0,L3046,L3046=0,L3046)</f>
        <v>0</v>
      </c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x14ac:dyDescent="0.3">
      <c r="A3048">
        <v>2043</v>
      </c>
      <c r="B3048">
        <v>16</v>
      </c>
      <c r="C3048">
        <v>81114</v>
      </c>
      <c r="D3048">
        <v>76898</v>
      </c>
      <c r="E3048">
        <v>74625</v>
      </c>
      <c r="F3048">
        <v>70195</v>
      </c>
      <c r="G3048">
        <f>Table1[[#This Row],[m_miasto]]+Table1[[#This Row],[k_miasto]]+Table1[[#This Row],[m_wies]]+Table1[[#This Row],[k_wies]]</f>
        <v>302832</v>
      </c>
      <c r="H3048">
        <f>Table1[[#This Row],[m_miasto]]+Table1[[#This Row],[k_miasto]]</f>
        <v>158012</v>
      </c>
      <c r="I3048">
        <f>Table1[[#This Row],[m_wies]]+Table1[[#This Row],[k_wies]]</f>
        <v>144820</v>
      </c>
      <c r="J3048" s="1">
        <f>Table1[[#This Row],[m_miasto]]*Table1[[#This Row],[wiek]]</f>
        <v>1297824</v>
      </c>
      <c r="K3048" s="1">
        <f>Table1[[#This Row],[m_miasto]]+Table1[[#This Row],[m_wies]]-Table1[[#This Row],[k_miasto]]-Table1[[#This Row],[k_wies]]</f>
        <v>8646</v>
      </c>
      <c r="L3048" s="1" cm="1">
        <f t="array" ref="L3048">_xlfn.IFS(A3047&lt;&gt;Table1[[#This Row],[rok]],0,AND(L3047=0, Table1[[#This Row],[Column1]]&lt;0),Table1[[#This Row],[wiek]]*Table1[[#This Row],[rok]],L3047&lt;&gt;0,L3047,L3047=0,L3047)</f>
        <v>0</v>
      </c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x14ac:dyDescent="0.3">
      <c r="A3049">
        <v>2043</v>
      </c>
      <c r="B3049">
        <v>17</v>
      </c>
      <c r="C3049">
        <v>82612</v>
      </c>
      <c r="D3049">
        <v>78409</v>
      </c>
      <c r="E3049">
        <v>75862</v>
      </c>
      <c r="F3049">
        <v>71338</v>
      </c>
      <c r="G3049">
        <f>Table1[[#This Row],[m_miasto]]+Table1[[#This Row],[k_miasto]]+Table1[[#This Row],[m_wies]]+Table1[[#This Row],[k_wies]]</f>
        <v>308221</v>
      </c>
      <c r="H3049">
        <f>Table1[[#This Row],[m_miasto]]+Table1[[#This Row],[k_miasto]]</f>
        <v>161021</v>
      </c>
      <c r="I3049">
        <f>Table1[[#This Row],[m_wies]]+Table1[[#This Row],[k_wies]]</f>
        <v>147200</v>
      </c>
      <c r="J3049" s="1">
        <f>Table1[[#This Row],[m_miasto]]*Table1[[#This Row],[wiek]]</f>
        <v>1404404</v>
      </c>
      <c r="K3049" s="1">
        <f>Table1[[#This Row],[m_miasto]]+Table1[[#This Row],[m_wies]]-Table1[[#This Row],[k_miasto]]-Table1[[#This Row],[k_wies]]</f>
        <v>8727</v>
      </c>
      <c r="L3049" s="1" cm="1">
        <f t="array" ref="L3049">_xlfn.IFS(A3048&lt;&gt;Table1[[#This Row],[rok]],0,AND(L3048=0, Table1[[#This Row],[Column1]]&lt;0),Table1[[#This Row],[wiek]]*Table1[[#This Row],[rok]],L3048&lt;&gt;0,L3048,L3048=0,L3048)</f>
        <v>0</v>
      </c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x14ac:dyDescent="0.3">
      <c r="A3050">
        <v>2043</v>
      </c>
      <c r="B3050">
        <v>18</v>
      </c>
      <c r="C3050">
        <v>84263</v>
      </c>
      <c r="D3050">
        <v>80092</v>
      </c>
      <c r="E3050">
        <v>77142</v>
      </c>
      <c r="F3050">
        <v>72492</v>
      </c>
      <c r="G3050">
        <f>Table1[[#This Row],[m_miasto]]+Table1[[#This Row],[k_miasto]]+Table1[[#This Row],[m_wies]]+Table1[[#This Row],[k_wies]]</f>
        <v>313989</v>
      </c>
      <c r="H3050">
        <f>Table1[[#This Row],[m_miasto]]+Table1[[#This Row],[k_miasto]]</f>
        <v>164355</v>
      </c>
      <c r="I3050">
        <f>Table1[[#This Row],[m_wies]]+Table1[[#This Row],[k_wies]]</f>
        <v>149634</v>
      </c>
      <c r="J3050" s="1">
        <f>Table1[[#This Row],[m_miasto]]*Table1[[#This Row],[wiek]]</f>
        <v>1516734</v>
      </c>
      <c r="K3050" s="1">
        <f>Table1[[#This Row],[m_miasto]]+Table1[[#This Row],[m_wies]]-Table1[[#This Row],[k_miasto]]-Table1[[#This Row],[k_wies]]</f>
        <v>8821</v>
      </c>
      <c r="L3050" s="1" cm="1">
        <f t="array" ref="L3050">_xlfn.IFS(A3049&lt;&gt;Table1[[#This Row],[rok]],0,AND(L3049=0, Table1[[#This Row],[Column1]]&lt;0),Table1[[#This Row],[wiek]]*Table1[[#This Row],[rok]],L3049&lt;&gt;0,L3049,L3049=0,L3049)</f>
        <v>0</v>
      </c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x14ac:dyDescent="0.3">
      <c r="A3051">
        <v>2043</v>
      </c>
      <c r="B3051">
        <v>19</v>
      </c>
      <c r="C3051">
        <v>86006</v>
      </c>
      <c r="D3051">
        <v>81903</v>
      </c>
      <c r="E3051">
        <v>78426</v>
      </c>
      <c r="F3051">
        <v>73621</v>
      </c>
      <c r="G3051">
        <f>Table1[[#This Row],[m_miasto]]+Table1[[#This Row],[k_miasto]]+Table1[[#This Row],[m_wies]]+Table1[[#This Row],[k_wies]]</f>
        <v>319956</v>
      </c>
      <c r="H3051">
        <f>Table1[[#This Row],[m_miasto]]+Table1[[#This Row],[k_miasto]]</f>
        <v>167909</v>
      </c>
      <c r="I3051">
        <f>Table1[[#This Row],[m_wies]]+Table1[[#This Row],[k_wies]]</f>
        <v>152047</v>
      </c>
      <c r="J3051" s="1">
        <f>Table1[[#This Row],[m_miasto]]*Table1[[#This Row],[wiek]]</f>
        <v>1634114</v>
      </c>
      <c r="K3051" s="1">
        <f>Table1[[#This Row],[m_miasto]]+Table1[[#This Row],[m_wies]]-Table1[[#This Row],[k_miasto]]-Table1[[#This Row],[k_wies]]</f>
        <v>8908</v>
      </c>
      <c r="L3051" s="1" cm="1">
        <f t="array" ref="L3051">_xlfn.IFS(A3050&lt;&gt;Table1[[#This Row],[rok]],0,AND(L3050=0, Table1[[#This Row],[Column1]]&lt;0),Table1[[#This Row],[wiek]]*Table1[[#This Row],[rok]],L3050&lt;&gt;0,L3050,L3050=0,L3050)</f>
        <v>0</v>
      </c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x14ac:dyDescent="0.3">
      <c r="A3052">
        <v>2043</v>
      </c>
      <c r="B3052">
        <v>20</v>
      </c>
      <c r="C3052">
        <v>87762</v>
      </c>
      <c r="D3052">
        <v>83744</v>
      </c>
      <c r="E3052">
        <v>79674</v>
      </c>
      <c r="F3052">
        <v>74674</v>
      </c>
      <c r="G3052">
        <f>Table1[[#This Row],[m_miasto]]+Table1[[#This Row],[k_miasto]]+Table1[[#This Row],[m_wies]]+Table1[[#This Row],[k_wies]]</f>
        <v>325854</v>
      </c>
      <c r="H3052">
        <f>Table1[[#This Row],[m_miasto]]+Table1[[#This Row],[k_miasto]]</f>
        <v>171506</v>
      </c>
      <c r="I3052">
        <f>Table1[[#This Row],[m_wies]]+Table1[[#This Row],[k_wies]]</f>
        <v>154348</v>
      </c>
      <c r="J3052" s="1">
        <f>Table1[[#This Row],[m_miasto]]*Table1[[#This Row],[wiek]]</f>
        <v>1755240</v>
      </c>
      <c r="K3052" s="1">
        <f>Table1[[#This Row],[m_miasto]]+Table1[[#This Row],[m_wies]]-Table1[[#This Row],[k_miasto]]-Table1[[#This Row],[k_wies]]</f>
        <v>9018</v>
      </c>
      <c r="L3052" s="1" cm="1">
        <f t="array" ref="L3052">_xlfn.IFS(A3051&lt;&gt;Table1[[#This Row],[rok]],0,AND(L3051=0, Table1[[#This Row],[Column1]]&lt;0),Table1[[#This Row],[wiek]]*Table1[[#This Row],[rok]],L3051&lt;&gt;0,L3051,L3051=0,L3051)</f>
        <v>0</v>
      </c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x14ac:dyDescent="0.3">
      <c r="A3053">
        <v>2043</v>
      </c>
      <c r="B3053">
        <v>21</v>
      </c>
      <c r="C3053">
        <v>89441</v>
      </c>
      <c r="D3053">
        <v>85532</v>
      </c>
      <c r="E3053">
        <v>80815</v>
      </c>
      <c r="F3053">
        <v>75602</v>
      </c>
      <c r="G3053">
        <f>Table1[[#This Row],[m_miasto]]+Table1[[#This Row],[k_miasto]]+Table1[[#This Row],[m_wies]]+Table1[[#This Row],[k_wies]]</f>
        <v>331390</v>
      </c>
      <c r="H3053">
        <f>Table1[[#This Row],[m_miasto]]+Table1[[#This Row],[k_miasto]]</f>
        <v>174973</v>
      </c>
      <c r="I3053">
        <f>Table1[[#This Row],[m_wies]]+Table1[[#This Row],[k_wies]]</f>
        <v>156417</v>
      </c>
      <c r="J3053" s="1">
        <f>Table1[[#This Row],[m_miasto]]*Table1[[#This Row],[wiek]]</f>
        <v>1878261</v>
      </c>
      <c r="K3053" s="1">
        <f>Table1[[#This Row],[m_miasto]]+Table1[[#This Row],[m_wies]]-Table1[[#This Row],[k_miasto]]-Table1[[#This Row],[k_wies]]</f>
        <v>9122</v>
      </c>
      <c r="L3053" s="1" cm="1">
        <f t="array" ref="L3053">_xlfn.IFS(A3052&lt;&gt;Table1[[#This Row],[rok]],0,AND(L3052=0, Table1[[#This Row],[Column1]]&lt;0),Table1[[#This Row],[wiek]]*Table1[[#This Row],[rok]],L3052&lt;&gt;0,L3052,L3052=0,L3052)</f>
        <v>0</v>
      </c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x14ac:dyDescent="0.3">
      <c r="A3054">
        <v>2043</v>
      </c>
      <c r="B3054">
        <v>22</v>
      </c>
      <c r="C3054">
        <v>91038</v>
      </c>
      <c r="D3054">
        <v>87248</v>
      </c>
      <c r="E3054">
        <v>81780</v>
      </c>
      <c r="F3054">
        <v>76316</v>
      </c>
      <c r="G3054">
        <f>Table1[[#This Row],[m_miasto]]+Table1[[#This Row],[k_miasto]]+Table1[[#This Row],[m_wies]]+Table1[[#This Row],[k_wies]]</f>
        <v>336382</v>
      </c>
      <c r="H3054">
        <f>Table1[[#This Row],[m_miasto]]+Table1[[#This Row],[k_miasto]]</f>
        <v>178286</v>
      </c>
      <c r="I3054">
        <f>Table1[[#This Row],[m_wies]]+Table1[[#This Row],[k_wies]]</f>
        <v>158096</v>
      </c>
      <c r="J3054" s="1">
        <f>Table1[[#This Row],[m_miasto]]*Table1[[#This Row],[wiek]]</f>
        <v>2002836</v>
      </c>
      <c r="K3054" s="1">
        <f>Table1[[#This Row],[m_miasto]]+Table1[[#This Row],[m_wies]]-Table1[[#This Row],[k_miasto]]-Table1[[#This Row],[k_wies]]</f>
        <v>9254</v>
      </c>
      <c r="L3054" s="1" cm="1">
        <f t="array" ref="L3054">_xlfn.IFS(A3053&lt;&gt;Table1[[#This Row],[rok]],0,AND(L3053=0, Table1[[#This Row],[Column1]]&lt;0),Table1[[#This Row],[wiek]]*Table1[[#This Row],[rok]],L3053&lt;&gt;0,L3053,L3053=0,L3053)</f>
        <v>0</v>
      </c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x14ac:dyDescent="0.3">
      <c r="A3055">
        <v>2043</v>
      </c>
      <c r="B3055">
        <v>23</v>
      </c>
      <c r="C3055">
        <v>92538</v>
      </c>
      <c r="D3055">
        <v>88870</v>
      </c>
      <c r="E3055">
        <v>82463</v>
      </c>
      <c r="F3055">
        <v>76717</v>
      </c>
      <c r="G3055">
        <f>Table1[[#This Row],[m_miasto]]+Table1[[#This Row],[k_miasto]]+Table1[[#This Row],[m_wies]]+Table1[[#This Row],[k_wies]]</f>
        <v>340588</v>
      </c>
      <c r="H3055">
        <f>Table1[[#This Row],[m_miasto]]+Table1[[#This Row],[k_miasto]]</f>
        <v>181408</v>
      </c>
      <c r="I3055">
        <f>Table1[[#This Row],[m_wies]]+Table1[[#This Row],[k_wies]]</f>
        <v>159180</v>
      </c>
      <c r="J3055" s="1">
        <f>Table1[[#This Row],[m_miasto]]*Table1[[#This Row],[wiek]]</f>
        <v>2128374</v>
      </c>
      <c r="K3055" s="1">
        <f>Table1[[#This Row],[m_miasto]]+Table1[[#This Row],[m_wies]]-Table1[[#This Row],[k_miasto]]-Table1[[#This Row],[k_wies]]</f>
        <v>9414</v>
      </c>
      <c r="L3055" s="1" cm="1">
        <f t="array" ref="L3055">_xlfn.IFS(A3054&lt;&gt;Table1[[#This Row],[rok]],0,AND(L3054=0, Table1[[#This Row],[Column1]]&lt;0),Table1[[#This Row],[wiek]]*Table1[[#This Row],[rok]],L3054&lt;&gt;0,L3054,L3054=0,L3054)</f>
        <v>0</v>
      </c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x14ac:dyDescent="0.3">
      <c r="A3056">
        <v>2043</v>
      </c>
      <c r="B3056">
        <v>24</v>
      </c>
      <c r="C3056">
        <v>93869</v>
      </c>
      <c r="D3056">
        <v>90334</v>
      </c>
      <c r="E3056">
        <v>82808</v>
      </c>
      <c r="F3056">
        <v>76736</v>
      </c>
      <c r="G3056">
        <f>Table1[[#This Row],[m_miasto]]+Table1[[#This Row],[k_miasto]]+Table1[[#This Row],[m_wies]]+Table1[[#This Row],[k_wies]]</f>
        <v>343747</v>
      </c>
      <c r="H3056">
        <f>Table1[[#This Row],[m_miasto]]+Table1[[#This Row],[k_miasto]]</f>
        <v>184203</v>
      </c>
      <c r="I3056">
        <f>Table1[[#This Row],[m_wies]]+Table1[[#This Row],[k_wies]]</f>
        <v>159544</v>
      </c>
      <c r="J3056" s="1">
        <f>Table1[[#This Row],[m_miasto]]*Table1[[#This Row],[wiek]]</f>
        <v>2252856</v>
      </c>
      <c r="K3056" s="1">
        <f>Table1[[#This Row],[m_miasto]]+Table1[[#This Row],[m_wies]]-Table1[[#This Row],[k_miasto]]-Table1[[#This Row],[k_wies]]</f>
        <v>9607</v>
      </c>
      <c r="L3056" s="1" cm="1">
        <f t="array" ref="L3056">_xlfn.IFS(A3055&lt;&gt;Table1[[#This Row],[rok]],0,AND(L3055=0, Table1[[#This Row],[Column1]]&lt;0),Table1[[#This Row],[wiek]]*Table1[[#This Row],[rok]],L3055&lt;&gt;0,L3055,L3055=0,L3055)</f>
        <v>0</v>
      </c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x14ac:dyDescent="0.3">
      <c r="A3057">
        <v>2043</v>
      </c>
      <c r="B3057">
        <v>25</v>
      </c>
      <c r="C3057">
        <v>95066</v>
      </c>
      <c r="D3057">
        <v>91673</v>
      </c>
      <c r="E3057">
        <v>82847</v>
      </c>
      <c r="F3057">
        <v>76411</v>
      </c>
      <c r="G3057">
        <f>Table1[[#This Row],[m_miasto]]+Table1[[#This Row],[k_miasto]]+Table1[[#This Row],[m_wies]]+Table1[[#This Row],[k_wies]]</f>
        <v>345997</v>
      </c>
      <c r="H3057">
        <f>Table1[[#This Row],[m_miasto]]+Table1[[#This Row],[k_miasto]]</f>
        <v>186739</v>
      </c>
      <c r="I3057">
        <f>Table1[[#This Row],[m_wies]]+Table1[[#This Row],[k_wies]]</f>
        <v>159258</v>
      </c>
      <c r="J3057" s="1">
        <f>Table1[[#This Row],[m_miasto]]*Table1[[#This Row],[wiek]]</f>
        <v>2376650</v>
      </c>
      <c r="K3057" s="1">
        <f>Table1[[#This Row],[m_miasto]]+Table1[[#This Row],[m_wies]]-Table1[[#This Row],[k_miasto]]-Table1[[#This Row],[k_wies]]</f>
        <v>9829</v>
      </c>
      <c r="L3057" s="1" cm="1">
        <f t="array" ref="L3057">_xlfn.IFS(A3056&lt;&gt;Table1[[#This Row],[rok]],0,AND(L3056=0, Table1[[#This Row],[Column1]]&lt;0),Table1[[#This Row],[wiek]]*Table1[[#This Row],[rok]],L3056&lt;&gt;0,L3056,L3056=0,L3056)</f>
        <v>0</v>
      </c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x14ac:dyDescent="0.3">
      <c r="A3058">
        <v>2043</v>
      </c>
      <c r="B3058">
        <v>26</v>
      </c>
      <c r="C3058">
        <v>95806</v>
      </c>
      <c r="D3058">
        <v>92573</v>
      </c>
      <c r="E3058">
        <v>82710</v>
      </c>
      <c r="F3058">
        <v>75882</v>
      </c>
      <c r="G3058">
        <f>Table1[[#This Row],[m_miasto]]+Table1[[#This Row],[k_miasto]]+Table1[[#This Row],[m_wies]]+Table1[[#This Row],[k_wies]]</f>
        <v>346971</v>
      </c>
      <c r="H3058">
        <f>Table1[[#This Row],[m_miasto]]+Table1[[#This Row],[k_miasto]]</f>
        <v>188379</v>
      </c>
      <c r="I3058">
        <f>Table1[[#This Row],[m_wies]]+Table1[[#This Row],[k_wies]]</f>
        <v>158592</v>
      </c>
      <c r="J3058" s="1">
        <f>Table1[[#This Row],[m_miasto]]*Table1[[#This Row],[wiek]]</f>
        <v>2490956</v>
      </c>
      <c r="K3058" s="1">
        <f>Table1[[#This Row],[m_miasto]]+Table1[[#This Row],[m_wies]]-Table1[[#This Row],[k_miasto]]-Table1[[#This Row],[k_wies]]</f>
        <v>10061</v>
      </c>
      <c r="L3058" s="1" cm="1">
        <f t="array" ref="L3058">_xlfn.IFS(A3057&lt;&gt;Table1[[#This Row],[rok]],0,AND(L3057=0, Table1[[#This Row],[Column1]]&lt;0),Table1[[#This Row],[wiek]]*Table1[[#This Row],[rok]],L3057&lt;&gt;0,L3057,L3057=0,L3057)</f>
        <v>0</v>
      </c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x14ac:dyDescent="0.3">
      <c r="A3059">
        <v>2043</v>
      </c>
      <c r="B3059">
        <v>27</v>
      </c>
      <c r="C3059">
        <v>97298</v>
      </c>
      <c r="D3059">
        <v>94155</v>
      </c>
      <c r="E3059">
        <v>82816</v>
      </c>
      <c r="F3059">
        <v>75581</v>
      </c>
      <c r="G3059">
        <f>Table1[[#This Row],[m_miasto]]+Table1[[#This Row],[k_miasto]]+Table1[[#This Row],[m_wies]]+Table1[[#This Row],[k_wies]]</f>
        <v>349850</v>
      </c>
      <c r="H3059">
        <f>Table1[[#This Row],[m_miasto]]+Table1[[#This Row],[k_miasto]]</f>
        <v>191453</v>
      </c>
      <c r="I3059">
        <f>Table1[[#This Row],[m_wies]]+Table1[[#This Row],[k_wies]]</f>
        <v>158397</v>
      </c>
      <c r="J3059" s="1">
        <f>Table1[[#This Row],[m_miasto]]*Table1[[#This Row],[wiek]]</f>
        <v>2627046</v>
      </c>
      <c r="K3059" s="1">
        <f>Table1[[#This Row],[m_miasto]]+Table1[[#This Row],[m_wies]]-Table1[[#This Row],[k_miasto]]-Table1[[#This Row],[k_wies]]</f>
        <v>10378</v>
      </c>
      <c r="L3059" s="1" cm="1">
        <f t="array" ref="L3059">_xlfn.IFS(A3058&lt;&gt;Table1[[#This Row],[rok]],0,AND(L3058=0, Table1[[#This Row],[Column1]]&lt;0),Table1[[#This Row],[wiek]]*Table1[[#This Row],[rok]],L3058&lt;&gt;0,L3058,L3058=0,L3058)</f>
        <v>0</v>
      </c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x14ac:dyDescent="0.3">
      <c r="A3060">
        <v>2043</v>
      </c>
      <c r="B3060">
        <v>28</v>
      </c>
      <c r="C3060">
        <v>99504</v>
      </c>
      <c r="D3060">
        <v>96356</v>
      </c>
      <c r="E3060">
        <v>83310</v>
      </c>
      <c r="F3060">
        <v>75708</v>
      </c>
      <c r="G3060">
        <f>Table1[[#This Row],[m_miasto]]+Table1[[#This Row],[k_miasto]]+Table1[[#This Row],[m_wies]]+Table1[[#This Row],[k_wies]]</f>
        <v>354878</v>
      </c>
      <c r="H3060">
        <f>Table1[[#This Row],[m_miasto]]+Table1[[#This Row],[k_miasto]]</f>
        <v>195860</v>
      </c>
      <c r="I3060">
        <f>Table1[[#This Row],[m_wies]]+Table1[[#This Row],[k_wies]]</f>
        <v>159018</v>
      </c>
      <c r="J3060" s="1">
        <f>Table1[[#This Row],[m_miasto]]*Table1[[#This Row],[wiek]]</f>
        <v>2786112</v>
      </c>
      <c r="K3060" s="1">
        <f>Table1[[#This Row],[m_miasto]]+Table1[[#This Row],[m_wies]]-Table1[[#This Row],[k_miasto]]-Table1[[#This Row],[k_wies]]</f>
        <v>10750</v>
      </c>
      <c r="L3060" s="1" cm="1">
        <f t="array" ref="L3060">_xlfn.IFS(A3059&lt;&gt;Table1[[#This Row],[rok]],0,AND(L3059=0, Table1[[#This Row],[Column1]]&lt;0),Table1[[#This Row],[wiek]]*Table1[[#This Row],[rok]],L3059&lt;&gt;0,L3059,L3059=0,L3059)</f>
        <v>0</v>
      </c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x14ac:dyDescent="0.3">
      <c r="A3061">
        <v>2043</v>
      </c>
      <c r="B3061">
        <v>29</v>
      </c>
      <c r="C3061">
        <v>102069</v>
      </c>
      <c r="D3061">
        <v>98826</v>
      </c>
      <c r="E3061">
        <v>84126</v>
      </c>
      <c r="F3061">
        <v>76215</v>
      </c>
      <c r="G3061">
        <f>Table1[[#This Row],[m_miasto]]+Table1[[#This Row],[k_miasto]]+Table1[[#This Row],[m_wies]]+Table1[[#This Row],[k_wies]]</f>
        <v>361236</v>
      </c>
      <c r="H3061">
        <f>Table1[[#This Row],[m_miasto]]+Table1[[#This Row],[k_miasto]]</f>
        <v>200895</v>
      </c>
      <c r="I3061">
        <f>Table1[[#This Row],[m_wies]]+Table1[[#This Row],[k_wies]]</f>
        <v>160341</v>
      </c>
      <c r="J3061" s="1">
        <f>Table1[[#This Row],[m_miasto]]*Table1[[#This Row],[wiek]]</f>
        <v>2960001</v>
      </c>
      <c r="K3061" s="1">
        <f>Table1[[#This Row],[m_miasto]]+Table1[[#This Row],[m_wies]]-Table1[[#This Row],[k_miasto]]-Table1[[#This Row],[k_wies]]</f>
        <v>11154</v>
      </c>
      <c r="L3061" s="1" cm="1">
        <f t="array" ref="L3061">_xlfn.IFS(A3060&lt;&gt;Table1[[#This Row],[rok]],0,AND(L3060=0, Table1[[#This Row],[Column1]]&lt;0),Table1[[#This Row],[wiek]]*Table1[[#This Row],[rok]],L3060&lt;&gt;0,L3060,L3060=0,L3060)</f>
        <v>0</v>
      </c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x14ac:dyDescent="0.3">
      <c r="A3062">
        <v>2043</v>
      </c>
      <c r="B3062">
        <v>30</v>
      </c>
      <c r="C3062">
        <v>103014</v>
      </c>
      <c r="D3062">
        <v>99900</v>
      </c>
      <c r="E3062">
        <v>82880</v>
      </c>
      <c r="F3062">
        <v>75508</v>
      </c>
      <c r="G3062">
        <f>Table1[[#This Row],[m_miasto]]+Table1[[#This Row],[k_miasto]]+Table1[[#This Row],[m_wies]]+Table1[[#This Row],[k_wies]]</f>
        <v>361302</v>
      </c>
      <c r="H3062">
        <f>Table1[[#This Row],[m_miasto]]+Table1[[#This Row],[k_miasto]]</f>
        <v>202914</v>
      </c>
      <c r="I3062">
        <f>Table1[[#This Row],[m_wies]]+Table1[[#This Row],[k_wies]]</f>
        <v>158388</v>
      </c>
      <c r="J3062" s="1">
        <f>Table1[[#This Row],[m_miasto]]*Table1[[#This Row],[wiek]]</f>
        <v>3090420</v>
      </c>
      <c r="K3062" s="1">
        <f>Table1[[#This Row],[m_miasto]]+Table1[[#This Row],[m_wies]]-Table1[[#This Row],[k_miasto]]-Table1[[#This Row],[k_wies]]</f>
        <v>10486</v>
      </c>
      <c r="L3062" s="1" cm="1">
        <f t="array" ref="L3062">_xlfn.IFS(A3061&lt;&gt;Table1[[#This Row],[rok]],0,AND(L3061=0, Table1[[#This Row],[Column1]]&lt;0),Table1[[#This Row],[wiek]]*Table1[[#This Row],[rok]],L3061&lt;&gt;0,L3061,L3061=0,L3061)</f>
        <v>0</v>
      </c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x14ac:dyDescent="0.3">
      <c r="A3063">
        <v>2043</v>
      </c>
      <c r="B3063">
        <v>31</v>
      </c>
      <c r="C3063">
        <v>111231</v>
      </c>
      <c r="D3063">
        <v>107460</v>
      </c>
      <c r="E3063">
        <v>88939</v>
      </c>
      <c r="F3063">
        <v>80620</v>
      </c>
      <c r="G3063">
        <f>Table1[[#This Row],[m_miasto]]+Table1[[#This Row],[k_miasto]]+Table1[[#This Row],[m_wies]]+Table1[[#This Row],[k_wies]]</f>
        <v>388250</v>
      </c>
      <c r="H3063">
        <f>Table1[[#This Row],[m_miasto]]+Table1[[#This Row],[k_miasto]]</f>
        <v>218691</v>
      </c>
      <c r="I3063">
        <f>Table1[[#This Row],[m_wies]]+Table1[[#This Row],[k_wies]]</f>
        <v>169559</v>
      </c>
      <c r="J3063" s="1">
        <f>Table1[[#This Row],[m_miasto]]*Table1[[#This Row],[wiek]]</f>
        <v>3448161</v>
      </c>
      <c r="K3063" s="1">
        <f>Table1[[#This Row],[m_miasto]]+Table1[[#This Row],[m_wies]]-Table1[[#This Row],[k_miasto]]-Table1[[#This Row],[k_wies]]</f>
        <v>12090</v>
      </c>
      <c r="L3063" s="1" cm="1">
        <f t="array" ref="L3063">_xlfn.IFS(A3062&lt;&gt;Table1[[#This Row],[rok]],0,AND(L3062=0, Table1[[#This Row],[Column1]]&lt;0),Table1[[#This Row],[wiek]]*Table1[[#This Row],[rok]],L3062&lt;&gt;0,L3062,L3062=0,L3062)</f>
        <v>0</v>
      </c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x14ac:dyDescent="0.3">
      <c r="A3064">
        <v>2043</v>
      </c>
      <c r="B3064">
        <v>32</v>
      </c>
      <c r="C3064">
        <v>113591</v>
      </c>
      <c r="D3064">
        <v>109408</v>
      </c>
      <c r="E3064">
        <v>90223</v>
      </c>
      <c r="F3064">
        <v>82034</v>
      </c>
      <c r="G3064">
        <f>Table1[[#This Row],[m_miasto]]+Table1[[#This Row],[k_miasto]]+Table1[[#This Row],[m_wies]]+Table1[[#This Row],[k_wies]]</f>
        <v>395256</v>
      </c>
      <c r="H3064">
        <f>Table1[[#This Row],[m_miasto]]+Table1[[#This Row],[k_miasto]]</f>
        <v>222999</v>
      </c>
      <c r="I3064">
        <f>Table1[[#This Row],[m_wies]]+Table1[[#This Row],[k_wies]]</f>
        <v>172257</v>
      </c>
      <c r="J3064" s="1">
        <f>Table1[[#This Row],[m_miasto]]*Table1[[#This Row],[wiek]]</f>
        <v>3634912</v>
      </c>
      <c r="K3064" s="1">
        <f>Table1[[#This Row],[m_miasto]]+Table1[[#This Row],[m_wies]]-Table1[[#This Row],[k_miasto]]-Table1[[#This Row],[k_wies]]</f>
        <v>12372</v>
      </c>
      <c r="L3064" s="1" cm="1">
        <f t="array" ref="L3064">_xlfn.IFS(A3063&lt;&gt;Table1[[#This Row],[rok]],0,AND(L3063=0, Table1[[#This Row],[Column1]]&lt;0),Table1[[#This Row],[wiek]]*Table1[[#This Row],[rok]],L3063&lt;&gt;0,L3063,L3063=0,L3063)</f>
        <v>0</v>
      </c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x14ac:dyDescent="0.3">
      <c r="A3065">
        <v>2043</v>
      </c>
      <c r="B3065">
        <v>33</v>
      </c>
      <c r="C3065">
        <v>118361</v>
      </c>
      <c r="D3065">
        <v>114396</v>
      </c>
      <c r="E3065">
        <v>93947</v>
      </c>
      <c r="F3065">
        <v>85410</v>
      </c>
      <c r="G3065">
        <f>Table1[[#This Row],[m_miasto]]+Table1[[#This Row],[k_miasto]]+Table1[[#This Row],[m_wies]]+Table1[[#This Row],[k_wies]]</f>
        <v>412114</v>
      </c>
      <c r="H3065">
        <f>Table1[[#This Row],[m_miasto]]+Table1[[#This Row],[k_miasto]]</f>
        <v>232757</v>
      </c>
      <c r="I3065">
        <f>Table1[[#This Row],[m_wies]]+Table1[[#This Row],[k_wies]]</f>
        <v>179357</v>
      </c>
      <c r="J3065" s="1">
        <f>Table1[[#This Row],[m_miasto]]*Table1[[#This Row],[wiek]]</f>
        <v>3905913</v>
      </c>
      <c r="K3065" s="1">
        <f>Table1[[#This Row],[m_miasto]]+Table1[[#This Row],[m_wies]]-Table1[[#This Row],[k_miasto]]-Table1[[#This Row],[k_wies]]</f>
        <v>12502</v>
      </c>
      <c r="L3065" s="1" cm="1">
        <f t="array" ref="L3065">_xlfn.IFS(A3064&lt;&gt;Table1[[#This Row],[rok]],0,AND(L3064=0, Table1[[#This Row],[Column1]]&lt;0),Table1[[#This Row],[wiek]]*Table1[[#This Row],[rok]],L3064&lt;&gt;0,L3064,L3064=0,L3064)</f>
        <v>0</v>
      </c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x14ac:dyDescent="0.3">
      <c r="A3066">
        <v>2043</v>
      </c>
      <c r="B3066">
        <v>34</v>
      </c>
      <c r="C3066">
        <v>122761</v>
      </c>
      <c r="D3066">
        <v>119343</v>
      </c>
      <c r="E3066">
        <v>98107</v>
      </c>
      <c r="F3066">
        <v>90054</v>
      </c>
      <c r="G3066">
        <f>Table1[[#This Row],[m_miasto]]+Table1[[#This Row],[k_miasto]]+Table1[[#This Row],[m_wies]]+Table1[[#This Row],[k_wies]]</f>
        <v>430265</v>
      </c>
      <c r="H3066">
        <f>Table1[[#This Row],[m_miasto]]+Table1[[#This Row],[k_miasto]]</f>
        <v>242104</v>
      </c>
      <c r="I3066">
        <f>Table1[[#This Row],[m_wies]]+Table1[[#This Row],[k_wies]]</f>
        <v>188161</v>
      </c>
      <c r="J3066" s="1">
        <f>Table1[[#This Row],[m_miasto]]*Table1[[#This Row],[wiek]]</f>
        <v>4173874</v>
      </c>
      <c r="K3066" s="1">
        <f>Table1[[#This Row],[m_miasto]]+Table1[[#This Row],[m_wies]]-Table1[[#This Row],[k_miasto]]-Table1[[#This Row],[k_wies]]</f>
        <v>11471</v>
      </c>
      <c r="L3066" s="1" cm="1">
        <f t="array" ref="L3066">_xlfn.IFS(A3065&lt;&gt;Table1[[#This Row],[rok]],0,AND(L3065=0, Table1[[#This Row],[Column1]]&lt;0),Table1[[#This Row],[wiek]]*Table1[[#This Row],[rok]],L3065&lt;&gt;0,L3065,L3065=0,L3065)</f>
        <v>0</v>
      </c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x14ac:dyDescent="0.3">
      <c r="A3067">
        <v>2043</v>
      </c>
      <c r="B3067">
        <v>35</v>
      </c>
      <c r="C3067">
        <v>121178</v>
      </c>
      <c r="D3067">
        <v>118079</v>
      </c>
      <c r="E3067">
        <v>98432</v>
      </c>
      <c r="F3067">
        <v>90150</v>
      </c>
      <c r="G3067">
        <f>Table1[[#This Row],[m_miasto]]+Table1[[#This Row],[k_miasto]]+Table1[[#This Row],[m_wies]]+Table1[[#This Row],[k_wies]]</f>
        <v>427839</v>
      </c>
      <c r="H3067">
        <f>Table1[[#This Row],[m_miasto]]+Table1[[#This Row],[k_miasto]]</f>
        <v>239257</v>
      </c>
      <c r="I3067">
        <f>Table1[[#This Row],[m_wies]]+Table1[[#This Row],[k_wies]]</f>
        <v>188582</v>
      </c>
      <c r="J3067" s="1">
        <f>Table1[[#This Row],[m_miasto]]*Table1[[#This Row],[wiek]]</f>
        <v>4241230</v>
      </c>
      <c r="K3067" s="1">
        <f>Table1[[#This Row],[m_miasto]]+Table1[[#This Row],[m_wies]]-Table1[[#This Row],[k_miasto]]-Table1[[#This Row],[k_wies]]</f>
        <v>11381</v>
      </c>
      <c r="L3067" s="1" cm="1">
        <f t="array" ref="L3067">_xlfn.IFS(A3066&lt;&gt;Table1[[#This Row],[rok]],0,AND(L3066=0, Table1[[#This Row],[Column1]]&lt;0),Table1[[#This Row],[wiek]]*Table1[[#This Row],[rok]],L3066&lt;&gt;0,L3066,L3066=0,L3066)</f>
        <v>0</v>
      </c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x14ac:dyDescent="0.3">
      <c r="A3068">
        <v>2043</v>
      </c>
      <c r="B3068">
        <v>36</v>
      </c>
      <c r="C3068">
        <v>112925</v>
      </c>
      <c r="D3068">
        <v>109745</v>
      </c>
      <c r="E3068">
        <v>92987</v>
      </c>
      <c r="F3068">
        <v>84788</v>
      </c>
      <c r="G3068">
        <f>Table1[[#This Row],[m_miasto]]+Table1[[#This Row],[k_miasto]]+Table1[[#This Row],[m_wies]]+Table1[[#This Row],[k_wies]]</f>
        <v>400445</v>
      </c>
      <c r="H3068">
        <f>Table1[[#This Row],[m_miasto]]+Table1[[#This Row],[k_miasto]]</f>
        <v>222670</v>
      </c>
      <c r="I3068">
        <f>Table1[[#This Row],[m_wies]]+Table1[[#This Row],[k_wies]]</f>
        <v>177775</v>
      </c>
      <c r="J3068" s="1">
        <f>Table1[[#This Row],[m_miasto]]*Table1[[#This Row],[wiek]]</f>
        <v>4065300</v>
      </c>
      <c r="K3068" s="1">
        <f>Table1[[#This Row],[m_miasto]]+Table1[[#This Row],[m_wies]]-Table1[[#This Row],[k_miasto]]-Table1[[#This Row],[k_wies]]</f>
        <v>11379</v>
      </c>
      <c r="L3068" s="1" cm="1">
        <f t="array" ref="L3068">_xlfn.IFS(A3067&lt;&gt;Table1[[#This Row],[rok]],0,AND(L3067=0, Table1[[#This Row],[Column1]]&lt;0),Table1[[#This Row],[wiek]]*Table1[[#This Row],[rok]],L3067&lt;&gt;0,L3067,L3067=0,L3067)</f>
        <v>0</v>
      </c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x14ac:dyDescent="0.3">
      <c r="A3069">
        <v>2043</v>
      </c>
      <c r="B3069">
        <v>37</v>
      </c>
      <c r="C3069">
        <v>106835</v>
      </c>
      <c r="D3069">
        <v>103648</v>
      </c>
      <c r="E3069">
        <v>88865</v>
      </c>
      <c r="F3069">
        <v>80929</v>
      </c>
      <c r="G3069">
        <f>Table1[[#This Row],[m_miasto]]+Table1[[#This Row],[k_miasto]]+Table1[[#This Row],[m_wies]]+Table1[[#This Row],[k_wies]]</f>
        <v>380277</v>
      </c>
      <c r="H3069">
        <f>Table1[[#This Row],[m_miasto]]+Table1[[#This Row],[k_miasto]]</f>
        <v>210483</v>
      </c>
      <c r="I3069">
        <f>Table1[[#This Row],[m_wies]]+Table1[[#This Row],[k_wies]]</f>
        <v>169794</v>
      </c>
      <c r="J3069" s="1">
        <f>Table1[[#This Row],[m_miasto]]*Table1[[#This Row],[wiek]]</f>
        <v>3952895</v>
      </c>
      <c r="K3069" s="1">
        <f>Table1[[#This Row],[m_miasto]]+Table1[[#This Row],[m_wies]]-Table1[[#This Row],[k_miasto]]-Table1[[#This Row],[k_wies]]</f>
        <v>11123</v>
      </c>
      <c r="L3069" s="1" cm="1">
        <f t="array" ref="L3069">_xlfn.IFS(A3068&lt;&gt;Table1[[#This Row],[rok]],0,AND(L3068=0, Table1[[#This Row],[Column1]]&lt;0),Table1[[#This Row],[wiek]]*Table1[[#This Row],[rok]],L3068&lt;&gt;0,L3068,L3068=0,L3068)</f>
        <v>0</v>
      </c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x14ac:dyDescent="0.3">
      <c r="A3070">
        <v>2043</v>
      </c>
      <c r="B3070">
        <v>38</v>
      </c>
      <c r="C3070">
        <v>102074</v>
      </c>
      <c r="D3070">
        <v>99086</v>
      </c>
      <c r="E3070">
        <v>86130</v>
      </c>
      <c r="F3070">
        <v>78832</v>
      </c>
      <c r="G3070">
        <f>Table1[[#This Row],[m_miasto]]+Table1[[#This Row],[k_miasto]]+Table1[[#This Row],[m_wies]]+Table1[[#This Row],[k_wies]]</f>
        <v>366122</v>
      </c>
      <c r="H3070">
        <f>Table1[[#This Row],[m_miasto]]+Table1[[#This Row],[k_miasto]]</f>
        <v>201160</v>
      </c>
      <c r="I3070">
        <f>Table1[[#This Row],[m_wies]]+Table1[[#This Row],[k_wies]]</f>
        <v>164962</v>
      </c>
      <c r="J3070" s="1">
        <f>Table1[[#This Row],[m_miasto]]*Table1[[#This Row],[wiek]]</f>
        <v>3878812</v>
      </c>
      <c r="K3070" s="1">
        <f>Table1[[#This Row],[m_miasto]]+Table1[[#This Row],[m_wies]]-Table1[[#This Row],[k_miasto]]-Table1[[#This Row],[k_wies]]</f>
        <v>10286</v>
      </c>
      <c r="L3070" s="1" cm="1">
        <f t="array" ref="L3070">_xlfn.IFS(A3069&lt;&gt;Table1[[#This Row],[rok]],0,AND(L3069=0, Table1[[#This Row],[Column1]]&lt;0),Table1[[#This Row],[wiek]]*Table1[[#This Row],[rok]],L3069&lt;&gt;0,L3069,L3069=0,L3069)</f>
        <v>0</v>
      </c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x14ac:dyDescent="0.3">
      <c r="A3071">
        <v>2043</v>
      </c>
      <c r="B3071">
        <v>39</v>
      </c>
      <c r="C3071">
        <v>98428</v>
      </c>
      <c r="D3071">
        <v>95107</v>
      </c>
      <c r="E3071">
        <v>84198</v>
      </c>
      <c r="F3071">
        <v>76665</v>
      </c>
      <c r="G3071">
        <f>Table1[[#This Row],[m_miasto]]+Table1[[#This Row],[k_miasto]]+Table1[[#This Row],[m_wies]]+Table1[[#This Row],[k_wies]]</f>
        <v>354398</v>
      </c>
      <c r="H3071">
        <f>Table1[[#This Row],[m_miasto]]+Table1[[#This Row],[k_miasto]]</f>
        <v>193535</v>
      </c>
      <c r="I3071">
        <f>Table1[[#This Row],[m_wies]]+Table1[[#This Row],[k_wies]]</f>
        <v>160863</v>
      </c>
      <c r="J3071" s="1">
        <f>Table1[[#This Row],[m_miasto]]*Table1[[#This Row],[wiek]]</f>
        <v>3838692</v>
      </c>
      <c r="K3071" s="1">
        <f>Table1[[#This Row],[m_miasto]]+Table1[[#This Row],[m_wies]]-Table1[[#This Row],[k_miasto]]-Table1[[#This Row],[k_wies]]</f>
        <v>10854</v>
      </c>
      <c r="L3071" s="1" cm="1">
        <f t="array" ref="L3071">_xlfn.IFS(A3070&lt;&gt;Table1[[#This Row],[rok]],0,AND(L3070=0, Table1[[#This Row],[Column1]]&lt;0),Table1[[#This Row],[wiek]]*Table1[[#This Row],[rok]],L3070&lt;&gt;0,L3070,L3070=0,L3070)</f>
        <v>0</v>
      </c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x14ac:dyDescent="0.3">
      <c r="A3072">
        <v>2043</v>
      </c>
      <c r="B3072">
        <v>40</v>
      </c>
      <c r="C3072">
        <v>95329</v>
      </c>
      <c r="D3072">
        <v>93058</v>
      </c>
      <c r="E3072">
        <v>83567</v>
      </c>
      <c r="F3072">
        <v>76020</v>
      </c>
      <c r="G3072">
        <f>Table1[[#This Row],[m_miasto]]+Table1[[#This Row],[k_miasto]]+Table1[[#This Row],[m_wies]]+Table1[[#This Row],[k_wies]]</f>
        <v>347974</v>
      </c>
      <c r="H3072">
        <f>Table1[[#This Row],[m_miasto]]+Table1[[#This Row],[k_miasto]]</f>
        <v>188387</v>
      </c>
      <c r="I3072">
        <f>Table1[[#This Row],[m_wies]]+Table1[[#This Row],[k_wies]]</f>
        <v>159587</v>
      </c>
      <c r="J3072" s="1">
        <f>Table1[[#This Row],[m_miasto]]*Table1[[#This Row],[wiek]]</f>
        <v>3813160</v>
      </c>
      <c r="K3072" s="1">
        <f>Table1[[#This Row],[m_miasto]]+Table1[[#This Row],[m_wies]]-Table1[[#This Row],[k_miasto]]-Table1[[#This Row],[k_wies]]</f>
        <v>9818</v>
      </c>
      <c r="L3072" s="1" cm="1">
        <f t="array" ref="L3072">_xlfn.IFS(A3071&lt;&gt;Table1[[#This Row],[rok]],0,AND(L3071=0, Table1[[#This Row],[Column1]]&lt;0),Table1[[#This Row],[wiek]]*Table1[[#This Row],[rok]],L3071&lt;&gt;0,L3071,L3071=0,L3071)</f>
        <v>0</v>
      </c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x14ac:dyDescent="0.3">
      <c r="A3073">
        <v>2043</v>
      </c>
      <c r="B3073">
        <v>41</v>
      </c>
      <c r="C3073">
        <v>95439</v>
      </c>
      <c r="D3073">
        <v>92963</v>
      </c>
      <c r="E3073">
        <v>85068</v>
      </c>
      <c r="F3073">
        <v>77405</v>
      </c>
      <c r="G3073">
        <f>Table1[[#This Row],[m_miasto]]+Table1[[#This Row],[k_miasto]]+Table1[[#This Row],[m_wies]]+Table1[[#This Row],[k_wies]]</f>
        <v>350875</v>
      </c>
      <c r="H3073">
        <f>Table1[[#This Row],[m_miasto]]+Table1[[#This Row],[k_miasto]]</f>
        <v>188402</v>
      </c>
      <c r="I3073">
        <f>Table1[[#This Row],[m_wies]]+Table1[[#This Row],[k_wies]]</f>
        <v>162473</v>
      </c>
      <c r="J3073" s="1">
        <f>Table1[[#This Row],[m_miasto]]*Table1[[#This Row],[wiek]]</f>
        <v>3912999</v>
      </c>
      <c r="K3073" s="1">
        <f>Table1[[#This Row],[m_miasto]]+Table1[[#This Row],[m_wies]]-Table1[[#This Row],[k_miasto]]-Table1[[#This Row],[k_wies]]</f>
        <v>10139</v>
      </c>
      <c r="L3073" s="1" cm="1">
        <f t="array" ref="L3073">_xlfn.IFS(A3072&lt;&gt;Table1[[#This Row],[rok]],0,AND(L3072=0, Table1[[#This Row],[Column1]]&lt;0),Table1[[#This Row],[wiek]]*Table1[[#This Row],[rok]],L3072&lt;&gt;0,L3072,L3072=0,L3072)</f>
        <v>0</v>
      </c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x14ac:dyDescent="0.3">
      <c r="A3074">
        <v>2043</v>
      </c>
      <c r="B3074">
        <v>42</v>
      </c>
      <c r="C3074">
        <v>98272</v>
      </c>
      <c r="D3074">
        <v>95974</v>
      </c>
      <c r="E3074">
        <v>87903</v>
      </c>
      <c r="F3074">
        <v>80225</v>
      </c>
      <c r="G3074">
        <f>Table1[[#This Row],[m_miasto]]+Table1[[#This Row],[k_miasto]]+Table1[[#This Row],[m_wies]]+Table1[[#This Row],[k_wies]]</f>
        <v>362374</v>
      </c>
      <c r="H3074">
        <f>Table1[[#This Row],[m_miasto]]+Table1[[#This Row],[k_miasto]]</f>
        <v>194246</v>
      </c>
      <c r="I3074">
        <f>Table1[[#This Row],[m_wies]]+Table1[[#This Row],[k_wies]]</f>
        <v>168128</v>
      </c>
      <c r="J3074" s="1">
        <f>Table1[[#This Row],[m_miasto]]*Table1[[#This Row],[wiek]]</f>
        <v>4127424</v>
      </c>
      <c r="K3074" s="1">
        <f>Table1[[#This Row],[m_miasto]]+Table1[[#This Row],[m_wies]]-Table1[[#This Row],[k_miasto]]-Table1[[#This Row],[k_wies]]</f>
        <v>9976</v>
      </c>
      <c r="L3074" s="1" cm="1">
        <f t="array" ref="L3074">_xlfn.IFS(A3073&lt;&gt;Table1[[#This Row],[rok]],0,AND(L3073=0, Table1[[#This Row],[Column1]]&lt;0),Table1[[#This Row],[wiek]]*Table1[[#This Row],[rok]],L3073&lt;&gt;0,L3073,L3073=0,L3073)</f>
        <v>0</v>
      </c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x14ac:dyDescent="0.3">
      <c r="A3075">
        <v>2043</v>
      </c>
      <c r="B3075">
        <v>43</v>
      </c>
      <c r="C3075">
        <v>100391</v>
      </c>
      <c r="D3075">
        <v>98213</v>
      </c>
      <c r="E3075">
        <v>90373</v>
      </c>
      <c r="F3075">
        <v>82530</v>
      </c>
      <c r="G3075">
        <f>Table1[[#This Row],[m_miasto]]+Table1[[#This Row],[k_miasto]]+Table1[[#This Row],[m_wies]]+Table1[[#This Row],[k_wies]]</f>
        <v>371507</v>
      </c>
      <c r="H3075">
        <f>Table1[[#This Row],[m_miasto]]+Table1[[#This Row],[k_miasto]]</f>
        <v>198604</v>
      </c>
      <c r="I3075">
        <f>Table1[[#This Row],[m_wies]]+Table1[[#This Row],[k_wies]]</f>
        <v>172903</v>
      </c>
      <c r="J3075" s="1">
        <f>Table1[[#This Row],[m_miasto]]*Table1[[#This Row],[wiek]]</f>
        <v>4316813</v>
      </c>
      <c r="K3075" s="1">
        <f>Table1[[#This Row],[m_miasto]]+Table1[[#This Row],[m_wies]]-Table1[[#This Row],[k_miasto]]-Table1[[#This Row],[k_wies]]</f>
        <v>10021</v>
      </c>
      <c r="L3075" s="1" cm="1">
        <f t="array" ref="L3075">_xlfn.IFS(A3074&lt;&gt;Table1[[#This Row],[rok]],0,AND(L3074=0, Table1[[#This Row],[Column1]]&lt;0),Table1[[#This Row],[wiek]]*Table1[[#This Row],[rok]],L3074&lt;&gt;0,L3074,L3074=0,L3074)</f>
        <v>0</v>
      </c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x14ac:dyDescent="0.3">
      <c r="A3076">
        <v>2043</v>
      </c>
      <c r="B3076">
        <v>44</v>
      </c>
      <c r="C3076">
        <v>100154</v>
      </c>
      <c r="D3076">
        <v>98279</v>
      </c>
      <c r="E3076">
        <v>91592</v>
      </c>
      <c r="F3076">
        <v>83857</v>
      </c>
      <c r="G3076">
        <f>Table1[[#This Row],[m_miasto]]+Table1[[#This Row],[k_miasto]]+Table1[[#This Row],[m_wies]]+Table1[[#This Row],[k_wies]]</f>
        <v>373882</v>
      </c>
      <c r="H3076">
        <f>Table1[[#This Row],[m_miasto]]+Table1[[#This Row],[k_miasto]]</f>
        <v>198433</v>
      </c>
      <c r="I3076">
        <f>Table1[[#This Row],[m_wies]]+Table1[[#This Row],[k_wies]]</f>
        <v>175449</v>
      </c>
      <c r="J3076" s="1">
        <f>Table1[[#This Row],[m_miasto]]*Table1[[#This Row],[wiek]]</f>
        <v>4406776</v>
      </c>
      <c r="K3076" s="1">
        <f>Table1[[#This Row],[m_miasto]]+Table1[[#This Row],[m_wies]]-Table1[[#This Row],[k_miasto]]-Table1[[#This Row],[k_wies]]</f>
        <v>9610</v>
      </c>
      <c r="L3076" s="1" cm="1">
        <f t="array" ref="L3076">_xlfn.IFS(A3075&lt;&gt;Table1[[#This Row],[rok]],0,AND(L3075=0, Table1[[#This Row],[Column1]]&lt;0),Table1[[#This Row],[wiek]]*Table1[[#This Row],[rok]],L3075&lt;&gt;0,L3075,L3075=0,L3075)</f>
        <v>0</v>
      </c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x14ac:dyDescent="0.3">
      <c r="A3077">
        <v>2043</v>
      </c>
      <c r="B3077">
        <v>45</v>
      </c>
      <c r="C3077">
        <v>102778</v>
      </c>
      <c r="D3077">
        <v>100630</v>
      </c>
      <c r="E3077">
        <v>94370</v>
      </c>
      <c r="F3077">
        <v>86055</v>
      </c>
      <c r="G3077">
        <f>Table1[[#This Row],[m_miasto]]+Table1[[#This Row],[k_miasto]]+Table1[[#This Row],[m_wies]]+Table1[[#This Row],[k_wies]]</f>
        <v>383833</v>
      </c>
      <c r="H3077">
        <f>Table1[[#This Row],[m_miasto]]+Table1[[#This Row],[k_miasto]]</f>
        <v>203408</v>
      </c>
      <c r="I3077">
        <f>Table1[[#This Row],[m_wies]]+Table1[[#This Row],[k_wies]]</f>
        <v>180425</v>
      </c>
      <c r="J3077" s="1">
        <f>Table1[[#This Row],[m_miasto]]*Table1[[#This Row],[wiek]]</f>
        <v>4625010</v>
      </c>
      <c r="K3077" s="1">
        <f>Table1[[#This Row],[m_miasto]]+Table1[[#This Row],[m_wies]]-Table1[[#This Row],[k_miasto]]-Table1[[#This Row],[k_wies]]</f>
        <v>10463</v>
      </c>
      <c r="L3077" s="1" cm="1">
        <f t="array" ref="L3077">_xlfn.IFS(A3076&lt;&gt;Table1[[#This Row],[rok]],0,AND(L3076=0, Table1[[#This Row],[Column1]]&lt;0),Table1[[#This Row],[wiek]]*Table1[[#This Row],[rok]],L3076&lt;&gt;0,L3076,L3076=0,L3076)</f>
        <v>0</v>
      </c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x14ac:dyDescent="0.3">
      <c r="A3078">
        <v>2043</v>
      </c>
      <c r="B3078">
        <v>46</v>
      </c>
      <c r="C3078">
        <v>107842</v>
      </c>
      <c r="D3078">
        <v>107371</v>
      </c>
      <c r="E3078">
        <v>96222</v>
      </c>
      <c r="F3078">
        <v>87306</v>
      </c>
      <c r="G3078">
        <f>Table1[[#This Row],[m_miasto]]+Table1[[#This Row],[k_miasto]]+Table1[[#This Row],[m_wies]]+Table1[[#This Row],[k_wies]]</f>
        <v>398741</v>
      </c>
      <c r="H3078">
        <f>Table1[[#This Row],[m_miasto]]+Table1[[#This Row],[k_miasto]]</f>
        <v>215213</v>
      </c>
      <c r="I3078">
        <f>Table1[[#This Row],[m_wies]]+Table1[[#This Row],[k_wies]]</f>
        <v>183528</v>
      </c>
      <c r="J3078" s="1">
        <f>Table1[[#This Row],[m_miasto]]*Table1[[#This Row],[wiek]]</f>
        <v>4960732</v>
      </c>
      <c r="K3078" s="1">
        <f>Table1[[#This Row],[m_miasto]]+Table1[[#This Row],[m_wies]]-Table1[[#This Row],[k_miasto]]-Table1[[#This Row],[k_wies]]</f>
        <v>9387</v>
      </c>
      <c r="L3078" s="1" cm="1">
        <f t="array" ref="L3078">_xlfn.IFS(A3077&lt;&gt;Table1[[#This Row],[rok]],0,AND(L3077=0, Table1[[#This Row],[Column1]]&lt;0),Table1[[#This Row],[wiek]]*Table1[[#This Row],[rok]],L3077&lt;&gt;0,L3077,L3077=0,L3077)</f>
        <v>0</v>
      </c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x14ac:dyDescent="0.3">
      <c r="A3079">
        <v>2043</v>
      </c>
      <c r="B3079">
        <v>47</v>
      </c>
      <c r="C3079">
        <v>111885</v>
      </c>
      <c r="D3079">
        <v>111357</v>
      </c>
      <c r="E3079">
        <v>99919</v>
      </c>
      <c r="F3079">
        <v>90525</v>
      </c>
      <c r="G3079">
        <f>Table1[[#This Row],[m_miasto]]+Table1[[#This Row],[k_miasto]]+Table1[[#This Row],[m_wies]]+Table1[[#This Row],[k_wies]]</f>
        <v>413686</v>
      </c>
      <c r="H3079">
        <f>Table1[[#This Row],[m_miasto]]+Table1[[#This Row],[k_miasto]]</f>
        <v>223242</v>
      </c>
      <c r="I3079">
        <f>Table1[[#This Row],[m_wies]]+Table1[[#This Row],[k_wies]]</f>
        <v>190444</v>
      </c>
      <c r="J3079" s="1">
        <f>Table1[[#This Row],[m_miasto]]*Table1[[#This Row],[wiek]]</f>
        <v>5258595</v>
      </c>
      <c r="K3079" s="1">
        <f>Table1[[#This Row],[m_miasto]]+Table1[[#This Row],[m_wies]]-Table1[[#This Row],[k_miasto]]-Table1[[#This Row],[k_wies]]</f>
        <v>9922</v>
      </c>
      <c r="L3079" s="1" cm="1">
        <f t="array" ref="L3079">_xlfn.IFS(A3078&lt;&gt;Table1[[#This Row],[rok]],0,AND(L3078=0, Table1[[#This Row],[Column1]]&lt;0),Table1[[#This Row],[wiek]]*Table1[[#This Row],[rok]],L3078&lt;&gt;0,L3078,L3078=0,L3078)</f>
        <v>0</v>
      </c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x14ac:dyDescent="0.3">
      <c r="A3080">
        <v>2043</v>
      </c>
      <c r="B3080">
        <v>48</v>
      </c>
      <c r="C3080">
        <v>112015</v>
      </c>
      <c r="D3080">
        <v>111841</v>
      </c>
      <c r="E3080">
        <v>104062</v>
      </c>
      <c r="F3080">
        <v>96263</v>
      </c>
      <c r="G3080">
        <f>Table1[[#This Row],[m_miasto]]+Table1[[#This Row],[k_miasto]]+Table1[[#This Row],[m_wies]]+Table1[[#This Row],[k_wies]]</f>
        <v>424181</v>
      </c>
      <c r="H3080">
        <f>Table1[[#This Row],[m_miasto]]+Table1[[#This Row],[k_miasto]]</f>
        <v>223856</v>
      </c>
      <c r="I3080">
        <f>Table1[[#This Row],[m_wies]]+Table1[[#This Row],[k_wies]]</f>
        <v>200325</v>
      </c>
      <c r="J3080" s="1">
        <f>Table1[[#This Row],[m_miasto]]*Table1[[#This Row],[wiek]]</f>
        <v>5376720</v>
      </c>
      <c r="K3080" s="1">
        <f>Table1[[#This Row],[m_miasto]]+Table1[[#This Row],[m_wies]]-Table1[[#This Row],[k_miasto]]-Table1[[#This Row],[k_wies]]</f>
        <v>7973</v>
      </c>
      <c r="L3080" s="1" cm="1">
        <f t="array" ref="L3080">_xlfn.IFS(A3079&lt;&gt;Table1[[#This Row],[rok]],0,AND(L3079=0, Table1[[#This Row],[Column1]]&lt;0),Table1[[#This Row],[wiek]]*Table1[[#This Row],[rok]],L3079&lt;&gt;0,L3079,L3079=0,L3079)</f>
        <v>0</v>
      </c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x14ac:dyDescent="0.3">
      <c r="A3081">
        <v>2043</v>
      </c>
      <c r="B3081">
        <v>49</v>
      </c>
      <c r="C3081">
        <v>119915</v>
      </c>
      <c r="D3081">
        <v>120786</v>
      </c>
      <c r="E3081">
        <v>108069</v>
      </c>
      <c r="F3081">
        <v>100541</v>
      </c>
      <c r="G3081">
        <f>Table1[[#This Row],[m_miasto]]+Table1[[#This Row],[k_miasto]]+Table1[[#This Row],[m_wies]]+Table1[[#This Row],[k_wies]]</f>
        <v>449311</v>
      </c>
      <c r="H3081">
        <f>Table1[[#This Row],[m_miasto]]+Table1[[#This Row],[k_miasto]]</f>
        <v>240701</v>
      </c>
      <c r="I3081">
        <f>Table1[[#This Row],[m_wies]]+Table1[[#This Row],[k_wies]]</f>
        <v>208610</v>
      </c>
      <c r="J3081" s="1">
        <f>Table1[[#This Row],[m_miasto]]*Table1[[#This Row],[wiek]]</f>
        <v>5875835</v>
      </c>
      <c r="K3081" s="1">
        <f>Table1[[#This Row],[m_miasto]]+Table1[[#This Row],[m_wies]]-Table1[[#This Row],[k_miasto]]-Table1[[#This Row],[k_wies]]</f>
        <v>6657</v>
      </c>
      <c r="L3081" s="1" cm="1">
        <f t="array" ref="L3081">_xlfn.IFS(A3080&lt;&gt;Table1[[#This Row],[rok]],0,AND(L3080=0, Table1[[#This Row],[Column1]]&lt;0),Table1[[#This Row],[wiek]]*Table1[[#This Row],[rok]],L3080&lt;&gt;0,L3080,L3080=0,L3080)</f>
        <v>0</v>
      </c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x14ac:dyDescent="0.3">
      <c r="A3082">
        <v>2043</v>
      </c>
      <c r="B3082">
        <v>50</v>
      </c>
      <c r="C3082">
        <v>124252</v>
      </c>
      <c r="D3082">
        <v>124957</v>
      </c>
      <c r="E3082">
        <v>112720</v>
      </c>
      <c r="F3082">
        <v>104280</v>
      </c>
      <c r="G3082">
        <f>Table1[[#This Row],[m_miasto]]+Table1[[#This Row],[k_miasto]]+Table1[[#This Row],[m_wies]]+Table1[[#This Row],[k_wies]]</f>
        <v>466209</v>
      </c>
      <c r="H3082">
        <f>Table1[[#This Row],[m_miasto]]+Table1[[#This Row],[k_miasto]]</f>
        <v>249209</v>
      </c>
      <c r="I3082">
        <f>Table1[[#This Row],[m_wies]]+Table1[[#This Row],[k_wies]]</f>
        <v>217000</v>
      </c>
      <c r="J3082" s="1">
        <f>Table1[[#This Row],[m_miasto]]*Table1[[#This Row],[wiek]]</f>
        <v>6212600</v>
      </c>
      <c r="K3082" s="1">
        <f>Table1[[#This Row],[m_miasto]]+Table1[[#This Row],[m_wies]]-Table1[[#This Row],[k_miasto]]-Table1[[#This Row],[k_wies]]</f>
        <v>7735</v>
      </c>
      <c r="L3082" s="1" cm="1">
        <f t="array" ref="L3082">_xlfn.IFS(A3081&lt;&gt;Table1[[#This Row],[rok]],0,AND(L3081=0, Table1[[#This Row],[Column1]]&lt;0),Table1[[#This Row],[wiek]]*Table1[[#This Row],[rok]],L3081&lt;&gt;0,L3081,L3081=0,L3081)</f>
        <v>0</v>
      </c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x14ac:dyDescent="0.3">
      <c r="A3083">
        <v>2043</v>
      </c>
      <c r="B3083">
        <v>51</v>
      </c>
      <c r="C3083">
        <v>127817</v>
      </c>
      <c r="D3083">
        <v>128492</v>
      </c>
      <c r="E3083">
        <v>116902</v>
      </c>
      <c r="F3083">
        <v>109315</v>
      </c>
      <c r="G3083">
        <f>Table1[[#This Row],[m_miasto]]+Table1[[#This Row],[k_miasto]]+Table1[[#This Row],[m_wies]]+Table1[[#This Row],[k_wies]]</f>
        <v>482526</v>
      </c>
      <c r="H3083">
        <f>Table1[[#This Row],[m_miasto]]+Table1[[#This Row],[k_miasto]]</f>
        <v>256309</v>
      </c>
      <c r="I3083">
        <f>Table1[[#This Row],[m_wies]]+Table1[[#This Row],[k_wies]]</f>
        <v>226217</v>
      </c>
      <c r="J3083" s="1">
        <f>Table1[[#This Row],[m_miasto]]*Table1[[#This Row],[wiek]]</f>
        <v>6518667</v>
      </c>
      <c r="K3083" s="1">
        <f>Table1[[#This Row],[m_miasto]]+Table1[[#This Row],[m_wies]]-Table1[[#This Row],[k_miasto]]-Table1[[#This Row],[k_wies]]</f>
        <v>6912</v>
      </c>
      <c r="L3083" s="1" cm="1">
        <f t="array" ref="L3083">_xlfn.IFS(A3082&lt;&gt;Table1[[#This Row],[rok]],0,AND(L3082=0, Table1[[#This Row],[Column1]]&lt;0),Table1[[#This Row],[wiek]]*Table1[[#This Row],[rok]],L3082&lt;&gt;0,L3082,L3082=0,L3082)</f>
        <v>0</v>
      </c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x14ac:dyDescent="0.3">
      <c r="A3084">
        <v>2043</v>
      </c>
      <c r="B3084">
        <v>52</v>
      </c>
      <c r="C3084">
        <v>137754</v>
      </c>
      <c r="D3084">
        <v>139410</v>
      </c>
      <c r="E3084">
        <v>120648</v>
      </c>
      <c r="F3084">
        <v>111547</v>
      </c>
      <c r="G3084">
        <f>Table1[[#This Row],[m_miasto]]+Table1[[#This Row],[k_miasto]]+Table1[[#This Row],[m_wies]]+Table1[[#This Row],[k_wies]]</f>
        <v>509359</v>
      </c>
      <c r="H3084">
        <f>Table1[[#This Row],[m_miasto]]+Table1[[#This Row],[k_miasto]]</f>
        <v>277164</v>
      </c>
      <c r="I3084">
        <f>Table1[[#This Row],[m_wies]]+Table1[[#This Row],[k_wies]]</f>
        <v>232195</v>
      </c>
      <c r="J3084" s="1">
        <f>Table1[[#This Row],[m_miasto]]*Table1[[#This Row],[wiek]]</f>
        <v>7163208</v>
      </c>
      <c r="K3084" s="1">
        <f>Table1[[#This Row],[m_miasto]]+Table1[[#This Row],[m_wies]]-Table1[[#This Row],[k_miasto]]-Table1[[#This Row],[k_wies]]</f>
        <v>7445</v>
      </c>
      <c r="L3084" s="1" cm="1">
        <f t="array" ref="L3084">_xlfn.IFS(A3083&lt;&gt;Table1[[#This Row],[rok]],0,AND(L3083=0, Table1[[#This Row],[Column1]]&lt;0),Table1[[#This Row],[wiek]]*Table1[[#This Row],[rok]],L3083&lt;&gt;0,L3083,L3083=0,L3083)</f>
        <v>0</v>
      </c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x14ac:dyDescent="0.3">
      <c r="A3085">
        <v>2043</v>
      </c>
      <c r="B3085">
        <v>53</v>
      </c>
      <c r="C3085">
        <v>141939</v>
      </c>
      <c r="D3085">
        <v>144536</v>
      </c>
      <c r="E3085">
        <v>120695</v>
      </c>
      <c r="F3085">
        <v>112147</v>
      </c>
      <c r="G3085">
        <f>Table1[[#This Row],[m_miasto]]+Table1[[#This Row],[k_miasto]]+Table1[[#This Row],[m_wies]]+Table1[[#This Row],[k_wies]]</f>
        <v>519317</v>
      </c>
      <c r="H3085">
        <f>Table1[[#This Row],[m_miasto]]+Table1[[#This Row],[k_miasto]]</f>
        <v>286475</v>
      </c>
      <c r="I3085">
        <f>Table1[[#This Row],[m_wies]]+Table1[[#This Row],[k_wies]]</f>
        <v>232842</v>
      </c>
      <c r="J3085" s="1">
        <f>Table1[[#This Row],[m_miasto]]*Table1[[#This Row],[wiek]]</f>
        <v>7522767</v>
      </c>
      <c r="K3085" s="1">
        <f>Table1[[#This Row],[m_miasto]]+Table1[[#This Row],[m_wies]]-Table1[[#This Row],[k_miasto]]-Table1[[#This Row],[k_wies]]</f>
        <v>5951</v>
      </c>
      <c r="L3085" s="1" cm="1">
        <f t="array" ref="L3085">_xlfn.IFS(A3084&lt;&gt;Table1[[#This Row],[rok]],0,AND(L3084=0, Table1[[#This Row],[Column1]]&lt;0),Table1[[#This Row],[wiek]]*Table1[[#This Row],[rok]],L3084&lt;&gt;0,L3084,L3084=0,L3084)</f>
        <v>0</v>
      </c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x14ac:dyDescent="0.3">
      <c r="A3086">
        <v>2043</v>
      </c>
      <c r="B3086">
        <v>54</v>
      </c>
      <c r="C3086">
        <v>143730</v>
      </c>
      <c r="D3086">
        <v>146577</v>
      </c>
      <c r="E3086">
        <v>119602</v>
      </c>
      <c r="F3086">
        <v>111828</v>
      </c>
      <c r="G3086">
        <f>Table1[[#This Row],[m_miasto]]+Table1[[#This Row],[k_miasto]]+Table1[[#This Row],[m_wies]]+Table1[[#This Row],[k_wies]]</f>
        <v>521737</v>
      </c>
      <c r="H3086">
        <f>Table1[[#This Row],[m_miasto]]+Table1[[#This Row],[k_miasto]]</f>
        <v>290307</v>
      </c>
      <c r="I3086">
        <f>Table1[[#This Row],[m_wies]]+Table1[[#This Row],[k_wies]]</f>
        <v>231430</v>
      </c>
      <c r="J3086" s="1">
        <f>Table1[[#This Row],[m_miasto]]*Table1[[#This Row],[wiek]]</f>
        <v>7761420</v>
      </c>
      <c r="K3086" s="1">
        <f>Table1[[#This Row],[m_miasto]]+Table1[[#This Row],[m_wies]]-Table1[[#This Row],[k_miasto]]-Table1[[#This Row],[k_wies]]</f>
        <v>4927</v>
      </c>
      <c r="L3086" s="1" cm="1">
        <f t="array" ref="L3086">_xlfn.IFS(A3085&lt;&gt;Table1[[#This Row],[rok]],0,AND(L3085=0, Table1[[#This Row],[Column1]]&lt;0),Table1[[#This Row],[wiek]]*Table1[[#This Row],[rok]],L3085&lt;&gt;0,L3085,L3085=0,L3085)</f>
        <v>0</v>
      </c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x14ac:dyDescent="0.3">
      <c r="A3087">
        <v>2043</v>
      </c>
      <c r="B3087">
        <v>55</v>
      </c>
      <c r="C3087">
        <v>147886</v>
      </c>
      <c r="D3087">
        <v>152932</v>
      </c>
      <c r="E3087">
        <v>121177</v>
      </c>
      <c r="F3087">
        <v>113583</v>
      </c>
      <c r="G3087">
        <f>Table1[[#This Row],[m_miasto]]+Table1[[#This Row],[k_miasto]]+Table1[[#This Row],[m_wies]]+Table1[[#This Row],[k_wies]]</f>
        <v>535578</v>
      </c>
      <c r="H3087">
        <f>Table1[[#This Row],[m_miasto]]+Table1[[#This Row],[k_miasto]]</f>
        <v>300818</v>
      </c>
      <c r="I3087">
        <f>Table1[[#This Row],[m_wies]]+Table1[[#This Row],[k_wies]]</f>
        <v>234760</v>
      </c>
      <c r="J3087" s="1">
        <f>Table1[[#This Row],[m_miasto]]*Table1[[#This Row],[wiek]]</f>
        <v>8133730</v>
      </c>
      <c r="K3087" s="1">
        <f>Table1[[#This Row],[m_miasto]]+Table1[[#This Row],[m_wies]]-Table1[[#This Row],[k_miasto]]-Table1[[#This Row],[k_wies]]</f>
        <v>2548</v>
      </c>
      <c r="L3087" s="1" cm="1">
        <f t="array" ref="L3087">_xlfn.IFS(A3086&lt;&gt;Table1[[#This Row],[rok]],0,AND(L3086=0, Table1[[#This Row],[Column1]]&lt;0),Table1[[#This Row],[wiek]]*Table1[[#This Row],[rok]],L3086&lt;&gt;0,L3086,L3086=0,L3086)</f>
        <v>0</v>
      </c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x14ac:dyDescent="0.3">
      <c r="A3088">
        <v>2043</v>
      </c>
      <c r="B3088">
        <v>56</v>
      </c>
      <c r="C3088">
        <v>151672</v>
      </c>
      <c r="D3088">
        <v>156310</v>
      </c>
      <c r="E3088">
        <v>121159</v>
      </c>
      <c r="F3088">
        <v>113966</v>
      </c>
      <c r="G3088">
        <f>Table1[[#This Row],[m_miasto]]+Table1[[#This Row],[k_miasto]]+Table1[[#This Row],[m_wies]]+Table1[[#This Row],[k_wies]]</f>
        <v>543107</v>
      </c>
      <c r="H3088">
        <f>Table1[[#This Row],[m_miasto]]+Table1[[#This Row],[k_miasto]]</f>
        <v>307982</v>
      </c>
      <c r="I3088">
        <f>Table1[[#This Row],[m_wies]]+Table1[[#This Row],[k_wies]]</f>
        <v>235125</v>
      </c>
      <c r="J3088" s="1">
        <f>Table1[[#This Row],[m_miasto]]*Table1[[#This Row],[wiek]]</f>
        <v>8493632</v>
      </c>
      <c r="K3088" s="1">
        <f>Table1[[#This Row],[m_miasto]]+Table1[[#This Row],[m_wies]]-Table1[[#This Row],[k_miasto]]-Table1[[#This Row],[k_wies]]</f>
        <v>2555</v>
      </c>
      <c r="L3088" s="1" cm="1">
        <f t="array" ref="L3088">_xlfn.IFS(A3087&lt;&gt;Table1[[#This Row],[rok]],0,AND(L3087=0, Table1[[#This Row],[Column1]]&lt;0),Table1[[#This Row],[wiek]]*Table1[[#This Row],[rok]],L3087&lt;&gt;0,L3087,L3087=0,L3087)</f>
        <v>0</v>
      </c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x14ac:dyDescent="0.3">
      <c r="A3089">
        <v>2043</v>
      </c>
      <c r="B3089">
        <v>57</v>
      </c>
      <c r="C3089">
        <v>158479</v>
      </c>
      <c r="D3089">
        <v>164682</v>
      </c>
      <c r="E3089">
        <v>123262</v>
      </c>
      <c r="F3089">
        <v>117701</v>
      </c>
      <c r="G3089">
        <f>Table1[[#This Row],[m_miasto]]+Table1[[#This Row],[k_miasto]]+Table1[[#This Row],[m_wies]]+Table1[[#This Row],[k_wies]]</f>
        <v>564124</v>
      </c>
      <c r="H3089">
        <f>Table1[[#This Row],[m_miasto]]+Table1[[#This Row],[k_miasto]]</f>
        <v>323161</v>
      </c>
      <c r="I3089">
        <f>Table1[[#This Row],[m_wies]]+Table1[[#This Row],[k_wies]]</f>
        <v>240963</v>
      </c>
      <c r="J3089" s="1">
        <f>Table1[[#This Row],[m_miasto]]*Table1[[#This Row],[wiek]]</f>
        <v>9033303</v>
      </c>
      <c r="K3089" s="1">
        <f>Table1[[#This Row],[m_miasto]]+Table1[[#This Row],[m_wies]]-Table1[[#This Row],[k_miasto]]-Table1[[#This Row],[k_wies]]</f>
        <v>-642</v>
      </c>
      <c r="L3089" s="1" cm="1">
        <f t="array" ref="L3089">_xlfn.IFS(A3088&lt;&gt;Table1[[#This Row],[rok]],0,AND(L3088=0, Table1[[#This Row],[Column1]]&lt;0),Table1[[#This Row],[wiek]]*Table1[[#This Row],[rok]],L3088&lt;&gt;0,L3088,L3088=0,L3088)</f>
        <v>116451</v>
      </c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x14ac:dyDescent="0.3">
      <c r="A3090">
        <v>2043</v>
      </c>
      <c r="B3090">
        <v>58</v>
      </c>
      <c r="C3090">
        <v>167642</v>
      </c>
      <c r="D3090">
        <v>174976</v>
      </c>
      <c r="E3090">
        <v>128283</v>
      </c>
      <c r="F3090">
        <v>122779</v>
      </c>
      <c r="G3090">
        <f>Table1[[#This Row],[m_miasto]]+Table1[[#This Row],[k_miasto]]+Table1[[#This Row],[m_wies]]+Table1[[#This Row],[k_wies]]</f>
        <v>593680</v>
      </c>
      <c r="H3090">
        <f>Table1[[#This Row],[m_miasto]]+Table1[[#This Row],[k_miasto]]</f>
        <v>342618</v>
      </c>
      <c r="I3090">
        <f>Table1[[#This Row],[m_wies]]+Table1[[#This Row],[k_wies]]</f>
        <v>251062</v>
      </c>
      <c r="J3090" s="1">
        <f>Table1[[#This Row],[m_miasto]]*Table1[[#This Row],[wiek]]</f>
        <v>9723236</v>
      </c>
      <c r="K3090" s="1">
        <f>Table1[[#This Row],[m_miasto]]+Table1[[#This Row],[m_wies]]-Table1[[#This Row],[k_miasto]]-Table1[[#This Row],[k_wies]]</f>
        <v>-1830</v>
      </c>
      <c r="L3090" s="1" cm="1">
        <f t="array" ref="L3090">_xlfn.IFS(A3089&lt;&gt;Table1[[#This Row],[rok]],0,AND(L3089=0, Table1[[#This Row],[Column1]]&lt;0),Table1[[#This Row],[wiek]]*Table1[[#This Row],[rok]],L3089&lt;&gt;0,L3089,L3089=0,L3089)</f>
        <v>116451</v>
      </c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x14ac:dyDescent="0.3">
      <c r="A3091">
        <v>2043</v>
      </c>
      <c r="B3091">
        <v>59</v>
      </c>
      <c r="C3091">
        <v>173620</v>
      </c>
      <c r="D3091">
        <v>181180</v>
      </c>
      <c r="E3091">
        <v>129467</v>
      </c>
      <c r="F3091">
        <v>124681</v>
      </c>
      <c r="G3091">
        <f>Table1[[#This Row],[m_miasto]]+Table1[[#This Row],[k_miasto]]+Table1[[#This Row],[m_wies]]+Table1[[#This Row],[k_wies]]</f>
        <v>608948</v>
      </c>
      <c r="H3091">
        <f>Table1[[#This Row],[m_miasto]]+Table1[[#This Row],[k_miasto]]</f>
        <v>354800</v>
      </c>
      <c r="I3091">
        <f>Table1[[#This Row],[m_wies]]+Table1[[#This Row],[k_wies]]</f>
        <v>254148</v>
      </c>
      <c r="J3091" s="1">
        <f>Table1[[#This Row],[m_miasto]]*Table1[[#This Row],[wiek]]</f>
        <v>10243580</v>
      </c>
      <c r="K3091" s="1">
        <f>Table1[[#This Row],[m_miasto]]+Table1[[#This Row],[m_wies]]-Table1[[#This Row],[k_miasto]]-Table1[[#This Row],[k_wies]]</f>
        <v>-2774</v>
      </c>
      <c r="L3091" s="1" cm="1">
        <f t="array" ref="L3091">_xlfn.IFS(A3090&lt;&gt;Table1[[#This Row],[rok]],0,AND(L3090=0, Table1[[#This Row],[Column1]]&lt;0),Table1[[#This Row],[wiek]]*Table1[[#This Row],[rok]],L3090&lt;&gt;0,L3090,L3090=0,L3090)</f>
        <v>116451</v>
      </c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x14ac:dyDescent="0.3">
      <c r="A3092">
        <v>2043</v>
      </c>
      <c r="B3092">
        <v>60</v>
      </c>
      <c r="C3092">
        <v>177702</v>
      </c>
      <c r="D3092">
        <v>187270</v>
      </c>
      <c r="E3092">
        <v>130893</v>
      </c>
      <c r="F3092">
        <v>127614</v>
      </c>
      <c r="G3092">
        <f>Table1[[#This Row],[m_miasto]]+Table1[[#This Row],[k_miasto]]+Table1[[#This Row],[m_wies]]+Table1[[#This Row],[k_wies]]</f>
        <v>623479</v>
      </c>
      <c r="H3092">
        <f>Table1[[#This Row],[m_miasto]]+Table1[[#This Row],[k_miasto]]</f>
        <v>364972</v>
      </c>
      <c r="I3092">
        <f>Table1[[#This Row],[m_wies]]+Table1[[#This Row],[k_wies]]</f>
        <v>258507</v>
      </c>
      <c r="J3092" s="1">
        <f>Table1[[#This Row],[m_miasto]]*Table1[[#This Row],[wiek]]</f>
        <v>10662120</v>
      </c>
      <c r="K3092" s="1">
        <f>Table1[[#This Row],[m_miasto]]+Table1[[#This Row],[m_wies]]-Table1[[#This Row],[k_miasto]]-Table1[[#This Row],[k_wies]]</f>
        <v>-6289</v>
      </c>
      <c r="L3092" s="1" cm="1">
        <f t="array" ref="L3092">_xlfn.IFS(A3091&lt;&gt;Table1[[#This Row],[rok]],0,AND(L3091=0, Table1[[#This Row],[Column1]]&lt;0),Table1[[#This Row],[wiek]]*Table1[[#This Row],[rok]],L3091&lt;&gt;0,L3091,L3091=0,L3091)</f>
        <v>116451</v>
      </c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x14ac:dyDescent="0.3">
      <c r="A3093">
        <v>2043</v>
      </c>
      <c r="B3093">
        <v>61</v>
      </c>
      <c r="C3093">
        <v>170444</v>
      </c>
      <c r="D3093">
        <v>180022</v>
      </c>
      <c r="E3093">
        <v>126795</v>
      </c>
      <c r="F3093">
        <v>123145</v>
      </c>
      <c r="G3093">
        <f>Table1[[#This Row],[m_miasto]]+Table1[[#This Row],[k_miasto]]+Table1[[#This Row],[m_wies]]+Table1[[#This Row],[k_wies]]</f>
        <v>600406</v>
      </c>
      <c r="H3093">
        <f>Table1[[#This Row],[m_miasto]]+Table1[[#This Row],[k_miasto]]</f>
        <v>350466</v>
      </c>
      <c r="I3093">
        <f>Table1[[#This Row],[m_wies]]+Table1[[#This Row],[k_wies]]</f>
        <v>249940</v>
      </c>
      <c r="J3093" s="1">
        <f>Table1[[#This Row],[m_miasto]]*Table1[[#This Row],[wiek]]</f>
        <v>10397084</v>
      </c>
      <c r="K3093" s="1">
        <f>Table1[[#This Row],[m_miasto]]+Table1[[#This Row],[m_wies]]-Table1[[#This Row],[k_miasto]]-Table1[[#This Row],[k_wies]]</f>
        <v>-5928</v>
      </c>
      <c r="L3093" s="1" cm="1">
        <f t="array" ref="L3093">_xlfn.IFS(A3092&lt;&gt;Table1[[#This Row],[rok]],0,AND(L3092=0, Table1[[#This Row],[Column1]]&lt;0),Table1[[#This Row],[wiek]]*Table1[[#This Row],[rok]],L3092&lt;&gt;0,L3092,L3092=0,L3092)</f>
        <v>116451</v>
      </c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x14ac:dyDescent="0.3">
      <c r="A3094">
        <v>2043</v>
      </c>
      <c r="B3094">
        <v>62</v>
      </c>
      <c r="C3094">
        <v>161749</v>
      </c>
      <c r="D3094">
        <v>173309</v>
      </c>
      <c r="E3094">
        <v>119367</v>
      </c>
      <c r="F3094">
        <v>116844</v>
      </c>
      <c r="G3094">
        <f>Table1[[#This Row],[m_miasto]]+Table1[[#This Row],[k_miasto]]+Table1[[#This Row],[m_wies]]+Table1[[#This Row],[k_wies]]</f>
        <v>571269</v>
      </c>
      <c r="H3094">
        <f>Table1[[#This Row],[m_miasto]]+Table1[[#This Row],[k_miasto]]</f>
        <v>335058</v>
      </c>
      <c r="I3094">
        <f>Table1[[#This Row],[m_wies]]+Table1[[#This Row],[k_wies]]</f>
        <v>236211</v>
      </c>
      <c r="J3094" s="1">
        <f>Table1[[#This Row],[m_miasto]]*Table1[[#This Row],[wiek]]</f>
        <v>10028438</v>
      </c>
      <c r="K3094" s="1">
        <f>Table1[[#This Row],[m_miasto]]+Table1[[#This Row],[m_wies]]-Table1[[#This Row],[k_miasto]]-Table1[[#This Row],[k_wies]]</f>
        <v>-9037</v>
      </c>
      <c r="L3094" s="1" cm="1">
        <f t="array" ref="L3094">_xlfn.IFS(A3093&lt;&gt;Table1[[#This Row],[rok]],0,AND(L3093=0, Table1[[#This Row],[Column1]]&lt;0),Table1[[#This Row],[wiek]]*Table1[[#This Row],[rok]],L3093&lt;&gt;0,L3093,L3093=0,L3093)</f>
        <v>116451</v>
      </c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x14ac:dyDescent="0.3">
      <c r="A3095">
        <v>2043</v>
      </c>
      <c r="B3095">
        <v>63</v>
      </c>
      <c r="C3095">
        <v>163319</v>
      </c>
      <c r="D3095">
        <v>175649</v>
      </c>
      <c r="E3095">
        <v>119909</v>
      </c>
      <c r="F3095">
        <v>118900</v>
      </c>
      <c r="G3095">
        <f>Table1[[#This Row],[m_miasto]]+Table1[[#This Row],[k_miasto]]+Table1[[#This Row],[m_wies]]+Table1[[#This Row],[k_wies]]</f>
        <v>577777</v>
      </c>
      <c r="H3095">
        <f>Table1[[#This Row],[m_miasto]]+Table1[[#This Row],[k_miasto]]</f>
        <v>338968</v>
      </c>
      <c r="I3095">
        <f>Table1[[#This Row],[m_wies]]+Table1[[#This Row],[k_wies]]</f>
        <v>238809</v>
      </c>
      <c r="J3095" s="1">
        <f>Table1[[#This Row],[m_miasto]]*Table1[[#This Row],[wiek]]</f>
        <v>10289097</v>
      </c>
      <c r="K3095" s="1">
        <f>Table1[[#This Row],[m_miasto]]+Table1[[#This Row],[m_wies]]-Table1[[#This Row],[k_miasto]]-Table1[[#This Row],[k_wies]]</f>
        <v>-11321</v>
      </c>
      <c r="L3095" s="1" cm="1">
        <f t="array" ref="L3095">_xlfn.IFS(A3094&lt;&gt;Table1[[#This Row],[rok]],0,AND(L3094=0, Table1[[#This Row],[Column1]]&lt;0),Table1[[#This Row],[wiek]]*Table1[[#This Row],[rok]],L3094&lt;&gt;0,L3094,L3094=0,L3094)</f>
        <v>116451</v>
      </c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x14ac:dyDescent="0.3">
      <c r="A3096">
        <v>2043</v>
      </c>
      <c r="B3096">
        <v>64</v>
      </c>
      <c r="C3096">
        <v>161621</v>
      </c>
      <c r="D3096">
        <v>173559</v>
      </c>
      <c r="E3096">
        <v>117640</v>
      </c>
      <c r="F3096">
        <v>116802</v>
      </c>
      <c r="G3096">
        <f>Table1[[#This Row],[m_miasto]]+Table1[[#This Row],[k_miasto]]+Table1[[#This Row],[m_wies]]+Table1[[#This Row],[k_wies]]</f>
        <v>569622</v>
      </c>
      <c r="H3096">
        <f>Table1[[#This Row],[m_miasto]]+Table1[[#This Row],[k_miasto]]</f>
        <v>335180</v>
      </c>
      <c r="I3096">
        <f>Table1[[#This Row],[m_wies]]+Table1[[#This Row],[k_wies]]</f>
        <v>234442</v>
      </c>
      <c r="J3096" s="1">
        <f>Table1[[#This Row],[m_miasto]]*Table1[[#This Row],[wiek]]</f>
        <v>10343744</v>
      </c>
      <c r="K3096" s="1">
        <f>Table1[[#This Row],[m_miasto]]+Table1[[#This Row],[m_wies]]-Table1[[#This Row],[k_miasto]]-Table1[[#This Row],[k_wies]]</f>
        <v>-11100</v>
      </c>
      <c r="L3096" s="1" cm="1">
        <f t="array" ref="L3096">_xlfn.IFS(A3095&lt;&gt;Table1[[#This Row],[rok]],0,AND(L3095=0, Table1[[#This Row],[Column1]]&lt;0),Table1[[#This Row],[wiek]]*Table1[[#This Row],[rok]],L3095&lt;&gt;0,L3095,L3095=0,L3095)</f>
        <v>116451</v>
      </c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x14ac:dyDescent="0.3">
      <c r="A3097">
        <v>2043</v>
      </c>
      <c r="B3097">
        <v>65</v>
      </c>
      <c r="C3097">
        <v>154564</v>
      </c>
      <c r="D3097">
        <v>167888</v>
      </c>
      <c r="E3097">
        <v>113158</v>
      </c>
      <c r="F3097">
        <v>113587</v>
      </c>
      <c r="G3097">
        <f>Table1[[#This Row],[m_miasto]]+Table1[[#This Row],[k_miasto]]+Table1[[#This Row],[m_wies]]+Table1[[#This Row],[k_wies]]</f>
        <v>549197</v>
      </c>
      <c r="H3097">
        <f>Table1[[#This Row],[m_miasto]]+Table1[[#This Row],[k_miasto]]</f>
        <v>322452</v>
      </c>
      <c r="I3097">
        <f>Table1[[#This Row],[m_wies]]+Table1[[#This Row],[k_wies]]</f>
        <v>226745</v>
      </c>
      <c r="J3097" s="1">
        <f>Table1[[#This Row],[m_miasto]]*Table1[[#This Row],[wiek]]</f>
        <v>10046660</v>
      </c>
      <c r="K3097" s="1">
        <f>Table1[[#This Row],[m_miasto]]+Table1[[#This Row],[m_wies]]-Table1[[#This Row],[k_miasto]]-Table1[[#This Row],[k_wies]]</f>
        <v>-13753</v>
      </c>
      <c r="L3097" s="1" cm="1">
        <f t="array" ref="L3097">_xlfn.IFS(A3096&lt;&gt;Table1[[#This Row],[rok]],0,AND(L3096=0, Table1[[#This Row],[Column1]]&lt;0),Table1[[#This Row],[wiek]]*Table1[[#This Row],[rok]],L3096&lt;&gt;0,L3096,L3096=0,L3096)</f>
        <v>116451</v>
      </c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x14ac:dyDescent="0.3">
      <c r="A3098">
        <v>2043</v>
      </c>
      <c r="B3098">
        <v>66</v>
      </c>
      <c r="C3098">
        <v>150969</v>
      </c>
      <c r="D3098">
        <v>165506</v>
      </c>
      <c r="E3098">
        <v>111339</v>
      </c>
      <c r="F3098">
        <v>112144</v>
      </c>
      <c r="G3098">
        <f>Table1[[#This Row],[m_miasto]]+Table1[[#This Row],[k_miasto]]+Table1[[#This Row],[m_wies]]+Table1[[#This Row],[k_wies]]</f>
        <v>539958</v>
      </c>
      <c r="H3098">
        <f>Table1[[#This Row],[m_miasto]]+Table1[[#This Row],[k_miasto]]</f>
        <v>316475</v>
      </c>
      <c r="I3098">
        <f>Table1[[#This Row],[m_wies]]+Table1[[#This Row],[k_wies]]</f>
        <v>223483</v>
      </c>
      <c r="J3098" s="1">
        <f>Table1[[#This Row],[m_miasto]]*Table1[[#This Row],[wiek]]</f>
        <v>9963954</v>
      </c>
      <c r="K3098" s="1">
        <f>Table1[[#This Row],[m_miasto]]+Table1[[#This Row],[m_wies]]-Table1[[#This Row],[k_miasto]]-Table1[[#This Row],[k_wies]]</f>
        <v>-15342</v>
      </c>
      <c r="L3098" s="1" cm="1">
        <f t="array" ref="L3098">_xlfn.IFS(A3097&lt;&gt;Table1[[#This Row],[rok]],0,AND(L3097=0, Table1[[#This Row],[Column1]]&lt;0),Table1[[#This Row],[wiek]]*Table1[[#This Row],[rok]],L3097&lt;&gt;0,L3097,L3097=0,L3097)</f>
        <v>116451</v>
      </c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x14ac:dyDescent="0.3">
      <c r="A3099">
        <v>2043</v>
      </c>
      <c r="B3099">
        <v>67</v>
      </c>
      <c r="C3099">
        <v>148507</v>
      </c>
      <c r="D3099">
        <v>165569</v>
      </c>
      <c r="E3099">
        <v>110531</v>
      </c>
      <c r="F3099">
        <v>112016</v>
      </c>
      <c r="G3099">
        <f>Table1[[#This Row],[m_miasto]]+Table1[[#This Row],[k_miasto]]+Table1[[#This Row],[m_wies]]+Table1[[#This Row],[k_wies]]</f>
        <v>536623</v>
      </c>
      <c r="H3099">
        <f>Table1[[#This Row],[m_miasto]]+Table1[[#This Row],[k_miasto]]</f>
        <v>314076</v>
      </c>
      <c r="I3099">
        <f>Table1[[#This Row],[m_wies]]+Table1[[#This Row],[k_wies]]</f>
        <v>222547</v>
      </c>
      <c r="J3099" s="1">
        <f>Table1[[#This Row],[m_miasto]]*Table1[[#This Row],[wiek]]</f>
        <v>9949969</v>
      </c>
      <c r="K3099" s="1">
        <f>Table1[[#This Row],[m_miasto]]+Table1[[#This Row],[m_wies]]-Table1[[#This Row],[k_miasto]]-Table1[[#This Row],[k_wies]]</f>
        <v>-18547</v>
      </c>
      <c r="L3099" s="1" cm="1">
        <f t="array" ref="L3099">_xlfn.IFS(A3098&lt;&gt;Table1[[#This Row],[rok]],0,AND(L3098=0, Table1[[#This Row],[Column1]]&lt;0),Table1[[#This Row],[wiek]]*Table1[[#This Row],[rok]],L3098&lt;&gt;0,L3098,L3098=0,L3098)</f>
        <v>116451</v>
      </c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x14ac:dyDescent="0.3">
      <c r="A3100">
        <v>2043</v>
      </c>
      <c r="B3100">
        <v>68</v>
      </c>
      <c r="C3100">
        <v>140488</v>
      </c>
      <c r="D3100">
        <v>157273</v>
      </c>
      <c r="E3100">
        <v>105751</v>
      </c>
      <c r="F3100">
        <v>109313</v>
      </c>
      <c r="G3100">
        <f>Table1[[#This Row],[m_miasto]]+Table1[[#This Row],[k_miasto]]+Table1[[#This Row],[m_wies]]+Table1[[#This Row],[k_wies]]</f>
        <v>512825</v>
      </c>
      <c r="H3100">
        <f>Table1[[#This Row],[m_miasto]]+Table1[[#This Row],[k_miasto]]</f>
        <v>297761</v>
      </c>
      <c r="I3100">
        <f>Table1[[#This Row],[m_wies]]+Table1[[#This Row],[k_wies]]</f>
        <v>215064</v>
      </c>
      <c r="J3100" s="1">
        <f>Table1[[#This Row],[m_miasto]]*Table1[[#This Row],[wiek]]</f>
        <v>9553184</v>
      </c>
      <c r="K3100" s="1">
        <f>Table1[[#This Row],[m_miasto]]+Table1[[#This Row],[m_wies]]-Table1[[#This Row],[k_miasto]]-Table1[[#This Row],[k_wies]]</f>
        <v>-20347</v>
      </c>
      <c r="L3100" s="1" cm="1">
        <f t="array" ref="L3100">_xlfn.IFS(A3099&lt;&gt;Table1[[#This Row],[rok]],0,AND(L3099=0, Table1[[#This Row],[Column1]]&lt;0),Table1[[#This Row],[wiek]]*Table1[[#This Row],[rok]],L3099&lt;&gt;0,L3099,L3099=0,L3099)</f>
        <v>116451</v>
      </c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x14ac:dyDescent="0.3">
      <c r="A3101">
        <v>2043</v>
      </c>
      <c r="B3101">
        <v>69</v>
      </c>
      <c r="C3101">
        <v>132153</v>
      </c>
      <c r="D3101">
        <v>149408</v>
      </c>
      <c r="E3101">
        <v>101631</v>
      </c>
      <c r="F3101">
        <v>105506</v>
      </c>
      <c r="G3101">
        <f>Table1[[#This Row],[m_miasto]]+Table1[[#This Row],[k_miasto]]+Table1[[#This Row],[m_wies]]+Table1[[#This Row],[k_wies]]</f>
        <v>488698</v>
      </c>
      <c r="H3101">
        <f>Table1[[#This Row],[m_miasto]]+Table1[[#This Row],[k_miasto]]</f>
        <v>281561</v>
      </c>
      <c r="I3101">
        <f>Table1[[#This Row],[m_wies]]+Table1[[#This Row],[k_wies]]</f>
        <v>207137</v>
      </c>
      <c r="J3101" s="1">
        <f>Table1[[#This Row],[m_miasto]]*Table1[[#This Row],[wiek]]</f>
        <v>9118557</v>
      </c>
      <c r="K3101" s="1">
        <f>Table1[[#This Row],[m_miasto]]+Table1[[#This Row],[m_wies]]-Table1[[#This Row],[k_miasto]]-Table1[[#This Row],[k_wies]]</f>
        <v>-21130</v>
      </c>
      <c r="L3101" s="1" cm="1">
        <f t="array" ref="L3101">_xlfn.IFS(A3100&lt;&gt;Table1[[#This Row],[rok]],0,AND(L3100=0, Table1[[#This Row],[Column1]]&lt;0),Table1[[#This Row],[wiek]]*Table1[[#This Row],[rok]],L3100&lt;&gt;0,L3100,L3100=0,L3100)</f>
        <v>116451</v>
      </c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x14ac:dyDescent="0.3">
      <c r="A3102">
        <v>2043</v>
      </c>
      <c r="B3102">
        <v>70</v>
      </c>
      <c r="C3102">
        <v>123768</v>
      </c>
      <c r="D3102">
        <v>142014</v>
      </c>
      <c r="E3102">
        <v>96103</v>
      </c>
      <c r="F3102">
        <v>101754</v>
      </c>
      <c r="G3102">
        <f>Table1[[#This Row],[m_miasto]]+Table1[[#This Row],[k_miasto]]+Table1[[#This Row],[m_wies]]+Table1[[#This Row],[k_wies]]</f>
        <v>463639</v>
      </c>
      <c r="H3102">
        <f>Table1[[#This Row],[m_miasto]]+Table1[[#This Row],[k_miasto]]</f>
        <v>265782</v>
      </c>
      <c r="I3102">
        <f>Table1[[#This Row],[m_wies]]+Table1[[#This Row],[k_wies]]</f>
        <v>197857</v>
      </c>
      <c r="J3102" s="1">
        <f>Table1[[#This Row],[m_miasto]]*Table1[[#This Row],[wiek]]</f>
        <v>8663760</v>
      </c>
      <c r="K3102" s="1">
        <f>Table1[[#This Row],[m_miasto]]+Table1[[#This Row],[m_wies]]-Table1[[#This Row],[k_miasto]]-Table1[[#This Row],[k_wies]]</f>
        <v>-23897</v>
      </c>
      <c r="L3102" s="1" cm="1">
        <f t="array" ref="L3102">_xlfn.IFS(A3101&lt;&gt;Table1[[#This Row],[rok]],0,AND(L3101=0, Table1[[#This Row],[Column1]]&lt;0),Table1[[#This Row],[wiek]]*Table1[[#This Row],[rok]],L3101&lt;&gt;0,L3101,L3101=0,L3101)</f>
        <v>116451</v>
      </c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x14ac:dyDescent="0.3">
      <c r="A3103">
        <v>2043</v>
      </c>
      <c r="B3103">
        <v>71</v>
      </c>
      <c r="C3103">
        <v>116502</v>
      </c>
      <c r="D3103">
        <v>134945</v>
      </c>
      <c r="E3103">
        <v>90970</v>
      </c>
      <c r="F3103">
        <v>97761</v>
      </c>
      <c r="G3103">
        <f>Table1[[#This Row],[m_miasto]]+Table1[[#This Row],[k_miasto]]+Table1[[#This Row],[m_wies]]+Table1[[#This Row],[k_wies]]</f>
        <v>440178</v>
      </c>
      <c r="H3103">
        <f>Table1[[#This Row],[m_miasto]]+Table1[[#This Row],[k_miasto]]</f>
        <v>251447</v>
      </c>
      <c r="I3103">
        <f>Table1[[#This Row],[m_wies]]+Table1[[#This Row],[k_wies]]</f>
        <v>188731</v>
      </c>
      <c r="J3103" s="1">
        <f>Table1[[#This Row],[m_miasto]]*Table1[[#This Row],[wiek]]</f>
        <v>8271642</v>
      </c>
      <c r="K3103" s="1">
        <f>Table1[[#This Row],[m_miasto]]+Table1[[#This Row],[m_wies]]-Table1[[#This Row],[k_miasto]]-Table1[[#This Row],[k_wies]]</f>
        <v>-25234</v>
      </c>
      <c r="L3103" s="1" cm="1">
        <f t="array" ref="L3103">_xlfn.IFS(A3102&lt;&gt;Table1[[#This Row],[rok]],0,AND(L3102=0, Table1[[#This Row],[Column1]]&lt;0),Table1[[#This Row],[wiek]]*Table1[[#This Row],[rok]],L3102&lt;&gt;0,L3102,L3102=0,L3102)</f>
        <v>116451</v>
      </c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x14ac:dyDescent="0.3">
      <c r="A3104">
        <v>2043</v>
      </c>
      <c r="B3104">
        <v>72</v>
      </c>
      <c r="C3104">
        <v>107962</v>
      </c>
      <c r="D3104">
        <v>128387</v>
      </c>
      <c r="E3104">
        <v>85921</v>
      </c>
      <c r="F3104">
        <v>93920</v>
      </c>
      <c r="G3104">
        <f>Table1[[#This Row],[m_miasto]]+Table1[[#This Row],[k_miasto]]+Table1[[#This Row],[m_wies]]+Table1[[#This Row],[k_wies]]</f>
        <v>416190</v>
      </c>
      <c r="H3104">
        <f>Table1[[#This Row],[m_miasto]]+Table1[[#This Row],[k_miasto]]</f>
        <v>236349</v>
      </c>
      <c r="I3104">
        <f>Table1[[#This Row],[m_wies]]+Table1[[#This Row],[k_wies]]</f>
        <v>179841</v>
      </c>
      <c r="J3104" s="1">
        <f>Table1[[#This Row],[m_miasto]]*Table1[[#This Row],[wiek]]</f>
        <v>7773264</v>
      </c>
      <c r="K3104" s="1">
        <f>Table1[[#This Row],[m_miasto]]+Table1[[#This Row],[m_wies]]-Table1[[#This Row],[k_miasto]]-Table1[[#This Row],[k_wies]]</f>
        <v>-28424</v>
      </c>
      <c r="L3104" s="1" cm="1">
        <f t="array" ref="L3104">_xlfn.IFS(A3103&lt;&gt;Table1[[#This Row],[rok]],0,AND(L3103=0, Table1[[#This Row],[Column1]]&lt;0),Table1[[#This Row],[wiek]]*Table1[[#This Row],[rok]],L3103&lt;&gt;0,L3103,L3103=0,L3103)</f>
        <v>116451</v>
      </c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x14ac:dyDescent="0.3">
      <c r="A3105">
        <v>2043</v>
      </c>
      <c r="B3105">
        <v>73</v>
      </c>
      <c r="C3105">
        <v>102382</v>
      </c>
      <c r="D3105">
        <v>123452</v>
      </c>
      <c r="E3105">
        <v>81227</v>
      </c>
      <c r="F3105">
        <v>89150</v>
      </c>
      <c r="G3105">
        <f>Table1[[#This Row],[m_miasto]]+Table1[[#This Row],[k_miasto]]+Table1[[#This Row],[m_wies]]+Table1[[#This Row],[k_wies]]</f>
        <v>396211</v>
      </c>
      <c r="H3105">
        <f>Table1[[#This Row],[m_miasto]]+Table1[[#This Row],[k_miasto]]</f>
        <v>225834</v>
      </c>
      <c r="I3105">
        <f>Table1[[#This Row],[m_wies]]+Table1[[#This Row],[k_wies]]</f>
        <v>170377</v>
      </c>
      <c r="J3105" s="1">
        <f>Table1[[#This Row],[m_miasto]]*Table1[[#This Row],[wiek]]</f>
        <v>7473886</v>
      </c>
      <c r="K3105" s="1">
        <f>Table1[[#This Row],[m_miasto]]+Table1[[#This Row],[m_wies]]-Table1[[#This Row],[k_miasto]]-Table1[[#This Row],[k_wies]]</f>
        <v>-28993</v>
      </c>
      <c r="L3105" s="1" cm="1">
        <f t="array" ref="L3105">_xlfn.IFS(A3104&lt;&gt;Table1[[#This Row],[rok]],0,AND(L3104=0, Table1[[#This Row],[Column1]]&lt;0),Table1[[#This Row],[wiek]]*Table1[[#This Row],[rok]],L3104&lt;&gt;0,L3104,L3104=0,L3104)</f>
        <v>116451</v>
      </c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x14ac:dyDescent="0.3">
      <c r="A3106">
        <v>2043</v>
      </c>
      <c r="B3106">
        <v>74</v>
      </c>
      <c r="C3106">
        <v>94755</v>
      </c>
      <c r="D3106">
        <v>117125</v>
      </c>
      <c r="E3106">
        <v>76149</v>
      </c>
      <c r="F3106">
        <v>85940</v>
      </c>
      <c r="G3106">
        <f>Table1[[#This Row],[m_miasto]]+Table1[[#This Row],[k_miasto]]+Table1[[#This Row],[m_wies]]+Table1[[#This Row],[k_wies]]</f>
        <v>373969</v>
      </c>
      <c r="H3106">
        <f>Table1[[#This Row],[m_miasto]]+Table1[[#This Row],[k_miasto]]</f>
        <v>211880</v>
      </c>
      <c r="I3106">
        <f>Table1[[#This Row],[m_wies]]+Table1[[#This Row],[k_wies]]</f>
        <v>162089</v>
      </c>
      <c r="J3106" s="1">
        <f>Table1[[#This Row],[m_miasto]]*Table1[[#This Row],[wiek]]</f>
        <v>7011870</v>
      </c>
      <c r="K3106" s="1">
        <f>Table1[[#This Row],[m_miasto]]+Table1[[#This Row],[m_wies]]-Table1[[#This Row],[k_miasto]]-Table1[[#This Row],[k_wies]]</f>
        <v>-32161</v>
      </c>
      <c r="L3106" s="1" cm="1">
        <f t="array" ref="L3106">_xlfn.IFS(A3105&lt;&gt;Table1[[#This Row],[rok]],0,AND(L3105=0, Table1[[#This Row],[Column1]]&lt;0),Table1[[#This Row],[wiek]]*Table1[[#This Row],[rok]],L3105&lt;&gt;0,L3105,L3105=0,L3105)</f>
        <v>116451</v>
      </c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x14ac:dyDescent="0.3">
      <c r="A3107">
        <v>2043</v>
      </c>
      <c r="B3107">
        <v>75</v>
      </c>
      <c r="C3107">
        <v>89949</v>
      </c>
      <c r="D3107">
        <v>113634</v>
      </c>
      <c r="E3107">
        <v>72454</v>
      </c>
      <c r="F3107">
        <v>82983</v>
      </c>
      <c r="G3107">
        <f>Table1[[#This Row],[m_miasto]]+Table1[[#This Row],[k_miasto]]+Table1[[#This Row],[m_wies]]+Table1[[#This Row],[k_wies]]</f>
        <v>359020</v>
      </c>
      <c r="H3107">
        <f>Table1[[#This Row],[m_miasto]]+Table1[[#This Row],[k_miasto]]</f>
        <v>203583</v>
      </c>
      <c r="I3107">
        <f>Table1[[#This Row],[m_wies]]+Table1[[#This Row],[k_wies]]</f>
        <v>155437</v>
      </c>
      <c r="J3107" s="1">
        <f>Table1[[#This Row],[m_miasto]]*Table1[[#This Row],[wiek]]</f>
        <v>6746175</v>
      </c>
      <c r="K3107" s="1">
        <f>Table1[[#This Row],[m_miasto]]+Table1[[#This Row],[m_wies]]-Table1[[#This Row],[k_miasto]]-Table1[[#This Row],[k_wies]]</f>
        <v>-34214</v>
      </c>
      <c r="L3107" s="1" cm="1">
        <f t="array" ref="L3107">_xlfn.IFS(A3106&lt;&gt;Table1[[#This Row],[rok]],0,AND(L3106=0, Table1[[#This Row],[Column1]]&lt;0),Table1[[#This Row],[wiek]]*Table1[[#This Row],[rok]],L3106&lt;&gt;0,L3106,L3106=0,L3106)</f>
        <v>116451</v>
      </c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x14ac:dyDescent="0.3">
      <c r="A3108">
        <v>2043</v>
      </c>
      <c r="B3108">
        <v>76</v>
      </c>
      <c r="C3108">
        <v>85374</v>
      </c>
      <c r="D3108">
        <v>111137</v>
      </c>
      <c r="E3108">
        <v>69245</v>
      </c>
      <c r="F3108">
        <v>80599</v>
      </c>
      <c r="G3108">
        <f>Table1[[#This Row],[m_miasto]]+Table1[[#This Row],[k_miasto]]+Table1[[#This Row],[m_wies]]+Table1[[#This Row],[k_wies]]</f>
        <v>346355</v>
      </c>
      <c r="H3108">
        <f>Table1[[#This Row],[m_miasto]]+Table1[[#This Row],[k_miasto]]</f>
        <v>196511</v>
      </c>
      <c r="I3108">
        <f>Table1[[#This Row],[m_wies]]+Table1[[#This Row],[k_wies]]</f>
        <v>149844</v>
      </c>
      <c r="J3108" s="1">
        <f>Table1[[#This Row],[m_miasto]]*Table1[[#This Row],[wiek]]</f>
        <v>6488424</v>
      </c>
      <c r="K3108" s="1">
        <f>Table1[[#This Row],[m_miasto]]+Table1[[#This Row],[m_wies]]-Table1[[#This Row],[k_miasto]]-Table1[[#This Row],[k_wies]]</f>
        <v>-37117</v>
      </c>
      <c r="L3108" s="1" cm="1">
        <f t="array" ref="L3108">_xlfn.IFS(A3107&lt;&gt;Table1[[#This Row],[rok]],0,AND(L3107=0, Table1[[#This Row],[Column1]]&lt;0),Table1[[#This Row],[wiek]]*Table1[[#This Row],[rok]],L3107&lt;&gt;0,L3107,L3107=0,L3107)</f>
        <v>116451</v>
      </c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x14ac:dyDescent="0.3">
      <c r="A3109">
        <v>2043</v>
      </c>
      <c r="B3109">
        <v>77</v>
      </c>
      <c r="C3109">
        <v>82679</v>
      </c>
      <c r="D3109">
        <v>110978</v>
      </c>
      <c r="E3109">
        <v>66017</v>
      </c>
      <c r="F3109">
        <v>78415</v>
      </c>
      <c r="G3109">
        <f>Table1[[#This Row],[m_miasto]]+Table1[[#This Row],[k_miasto]]+Table1[[#This Row],[m_wies]]+Table1[[#This Row],[k_wies]]</f>
        <v>338089</v>
      </c>
      <c r="H3109">
        <f>Table1[[#This Row],[m_miasto]]+Table1[[#This Row],[k_miasto]]</f>
        <v>193657</v>
      </c>
      <c r="I3109">
        <f>Table1[[#This Row],[m_wies]]+Table1[[#This Row],[k_wies]]</f>
        <v>144432</v>
      </c>
      <c r="J3109" s="1">
        <f>Table1[[#This Row],[m_miasto]]*Table1[[#This Row],[wiek]]</f>
        <v>6366283</v>
      </c>
      <c r="K3109" s="1">
        <f>Table1[[#This Row],[m_miasto]]+Table1[[#This Row],[m_wies]]-Table1[[#This Row],[k_miasto]]-Table1[[#This Row],[k_wies]]</f>
        <v>-40697</v>
      </c>
      <c r="L3109" s="1" cm="1">
        <f t="array" ref="L3109">_xlfn.IFS(A3108&lt;&gt;Table1[[#This Row],[rok]],0,AND(L3108=0, Table1[[#This Row],[Column1]]&lt;0),Table1[[#This Row],[wiek]]*Table1[[#This Row],[rok]],L3108&lt;&gt;0,L3108,L3108=0,L3108)</f>
        <v>116451</v>
      </c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x14ac:dyDescent="0.3">
      <c r="A3110">
        <v>2043</v>
      </c>
      <c r="B3110">
        <v>78</v>
      </c>
      <c r="C3110">
        <v>79891</v>
      </c>
      <c r="D3110">
        <v>110456</v>
      </c>
      <c r="E3110">
        <v>63339</v>
      </c>
      <c r="F3110">
        <v>77006</v>
      </c>
      <c r="G3110">
        <f>Table1[[#This Row],[m_miasto]]+Table1[[#This Row],[k_miasto]]+Table1[[#This Row],[m_wies]]+Table1[[#This Row],[k_wies]]</f>
        <v>330692</v>
      </c>
      <c r="H3110">
        <f>Table1[[#This Row],[m_miasto]]+Table1[[#This Row],[k_miasto]]</f>
        <v>190347</v>
      </c>
      <c r="I3110">
        <f>Table1[[#This Row],[m_wies]]+Table1[[#This Row],[k_wies]]</f>
        <v>140345</v>
      </c>
      <c r="J3110" s="1">
        <f>Table1[[#This Row],[m_miasto]]*Table1[[#This Row],[wiek]]</f>
        <v>6231498</v>
      </c>
      <c r="K3110" s="1">
        <f>Table1[[#This Row],[m_miasto]]+Table1[[#This Row],[m_wies]]-Table1[[#This Row],[k_miasto]]-Table1[[#This Row],[k_wies]]</f>
        <v>-44232</v>
      </c>
      <c r="L3110" s="1" cm="1">
        <f t="array" ref="L3110">_xlfn.IFS(A3109&lt;&gt;Table1[[#This Row],[rok]],0,AND(L3109=0, Table1[[#This Row],[Column1]]&lt;0),Table1[[#This Row],[wiek]]*Table1[[#This Row],[rok]],L3109&lt;&gt;0,L3109,L3109=0,L3109)</f>
        <v>116451</v>
      </c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x14ac:dyDescent="0.3">
      <c r="A3111">
        <v>2043</v>
      </c>
      <c r="B3111">
        <v>79</v>
      </c>
      <c r="C3111">
        <v>78035</v>
      </c>
      <c r="D3111">
        <v>111614</v>
      </c>
      <c r="E3111">
        <v>60398</v>
      </c>
      <c r="F3111">
        <v>75331</v>
      </c>
      <c r="G3111">
        <f>Table1[[#This Row],[m_miasto]]+Table1[[#This Row],[k_miasto]]+Table1[[#This Row],[m_wies]]+Table1[[#This Row],[k_wies]]</f>
        <v>325378</v>
      </c>
      <c r="H3111">
        <f>Table1[[#This Row],[m_miasto]]+Table1[[#This Row],[k_miasto]]</f>
        <v>189649</v>
      </c>
      <c r="I3111">
        <f>Table1[[#This Row],[m_wies]]+Table1[[#This Row],[k_wies]]</f>
        <v>135729</v>
      </c>
      <c r="J3111" s="1">
        <f>Table1[[#This Row],[m_miasto]]*Table1[[#This Row],[wiek]]</f>
        <v>6164765</v>
      </c>
      <c r="K3111" s="1">
        <f>Table1[[#This Row],[m_miasto]]+Table1[[#This Row],[m_wies]]-Table1[[#This Row],[k_miasto]]-Table1[[#This Row],[k_wies]]</f>
        <v>-48512</v>
      </c>
      <c r="L3111" s="1" cm="1">
        <f t="array" ref="L3111">_xlfn.IFS(A3110&lt;&gt;Table1[[#This Row],[rok]],0,AND(L3110=0, Table1[[#This Row],[Column1]]&lt;0),Table1[[#This Row],[wiek]]*Table1[[#This Row],[rok]],L3110&lt;&gt;0,L3110,L3110=0,L3110)</f>
        <v>116451</v>
      </c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x14ac:dyDescent="0.3">
      <c r="A3112">
        <v>2043</v>
      </c>
      <c r="B3112">
        <v>80</v>
      </c>
      <c r="C3112">
        <v>75150</v>
      </c>
      <c r="D3112">
        <v>111663</v>
      </c>
      <c r="E3112">
        <v>57117</v>
      </c>
      <c r="F3112">
        <v>74271</v>
      </c>
      <c r="G3112">
        <f>Table1[[#This Row],[m_miasto]]+Table1[[#This Row],[k_miasto]]+Table1[[#This Row],[m_wies]]+Table1[[#This Row],[k_wies]]</f>
        <v>318201</v>
      </c>
      <c r="H3112">
        <f>Table1[[#This Row],[m_miasto]]+Table1[[#This Row],[k_miasto]]</f>
        <v>186813</v>
      </c>
      <c r="I3112">
        <f>Table1[[#This Row],[m_wies]]+Table1[[#This Row],[k_wies]]</f>
        <v>131388</v>
      </c>
      <c r="J3112" s="1">
        <f>Table1[[#This Row],[m_miasto]]*Table1[[#This Row],[wiek]]</f>
        <v>6012000</v>
      </c>
      <c r="K3112" s="1">
        <f>Table1[[#This Row],[m_miasto]]+Table1[[#This Row],[m_wies]]-Table1[[#This Row],[k_miasto]]-Table1[[#This Row],[k_wies]]</f>
        <v>-53667</v>
      </c>
      <c r="L3112" s="1" cm="1">
        <f t="array" ref="L3112">_xlfn.IFS(A3111&lt;&gt;Table1[[#This Row],[rok]],0,AND(L3111=0, Table1[[#This Row],[Column1]]&lt;0),Table1[[#This Row],[wiek]]*Table1[[#This Row],[rok]],L3111&lt;&gt;0,L3111,L3111=0,L3111)</f>
        <v>116451</v>
      </c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x14ac:dyDescent="0.3">
      <c r="A3113">
        <v>2043</v>
      </c>
      <c r="B3113">
        <v>81</v>
      </c>
      <c r="C3113">
        <v>71292</v>
      </c>
      <c r="D3113">
        <v>109817</v>
      </c>
      <c r="E3113">
        <v>53118</v>
      </c>
      <c r="F3113">
        <v>71324</v>
      </c>
      <c r="G3113">
        <f>Table1[[#This Row],[m_miasto]]+Table1[[#This Row],[k_miasto]]+Table1[[#This Row],[m_wies]]+Table1[[#This Row],[k_wies]]</f>
        <v>305551</v>
      </c>
      <c r="H3113">
        <f>Table1[[#This Row],[m_miasto]]+Table1[[#This Row],[k_miasto]]</f>
        <v>181109</v>
      </c>
      <c r="I3113">
        <f>Table1[[#This Row],[m_wies]]+Table1[[#This Row],[k_wies]]</f>
        <v>124442</v>
      </c>
      <c r="J3113" s="1">
        <f>Table1[[#This Row],[m_miasto]]*Table1[[#This Row],[wiek]]</f>
        <v>5774652</v>
      </c>
      <c r="K3113" s="1">
        <f>Table1[[#This Row],[m_miasto]]+Table1[[#This Row],[m_wies]]-Table1[[#This Row],[k_miasto]]-Table1[[#This Row],[k_wies]]</f>
        <v>-56731</v>
      </c>
      <c r="L3113" s="1" cm="1">
        <f t="array" ref="L3113">_xlfn.IFS(A3112&lt;&gt;Table1[[#This Row],[rok]],0,AND(L3112=0, Table1[[#This Row],[Column1]]&lt;0),Table1[[#This Row],[wiek]]*Table1[[#This Row],[rok]],L3112&lt;&gt;0,L3112,L3112=0,L3112)</f>
        <v>116451</v>
      </c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x14ac:dyDescent="0.3">
      <c r="A3114">
        <v>2043</v>
      </c>
      <c r="B3114">
        <v>82</v>
      </c>
      <c r="C3114">
        <v>69169</v>
      </c>
      <c r="D3114">
        <v>111475</v>
      </c>
      <c r="E3114">
        <v>49676</v>
      </c>
      <c r="F3114">
        <v>69482</v>
      </c>
      <c r="G3114">
        <f>Table1[[#This Row],[m_miasto]]+Table1[[#This Row],[k_miasto]]+Table1[[#This Row],[m_wies]]+Table1[[#This Row],[k_wies]]</f>
        <v>299802</v>
      </c>
      <c r="H3114">
        <f>Table1[[#This Row],[m_miasto]]+Table1[[#This Row],[k_miasto]]</f>
        <v>180644</v>
      </c>
      <c r="I3114">
        <f>Table1[[#This Row],[m_wies]]+Table1[[#This Row],[k_wies]]</f>
        <v>119158</v>
      </c>
      <c r="J3114" s="1">
        <f>Table1[[#This Row],[m_miasto]]*Table1[[#This Row],[wiek]]</f>
        <v>5671858</v>
      </c>
      <c r="K3114" s="1">
        <f>Table1[[#This Row],[m_miasto]]+Table1[[#This Row],[m_wies]]-Table1[[#This Row],[k_miasto]]-Table1[[#This Row],[k_wies]]</f>
        <v>-62112</v>
      </c>
      <c r="L3114" s="1" cm="1">
        <f t="array" ref="L3114">_xlfn.IFS(A3113&lt;&gt;Table1[[#This Row],[rok]],0,AND(L3113=0, Table1[[#This Row],[Column1]]&lt;0),Table1[[#This Row],[wiek]]*Table1[[#This Row],[rok]],L3113&lt;&gt;0,L3113,L3113=0,L3113)</f>
        <v>116451</v>
      </c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x14ac:dyDescent="0.3">
      <c r="A3115">
        <v>2043</v>
      </c>
      <c r="B3115">
        <v>83</v>
      </c>
      <c r="C3115">
        <v>67682</v>
      </c>
      <c r="D3115">
        <v>114697</v>
      </c>
      <c r="E3115">
        <v>46857</v>
      </c>
      <c r="F3115">
        <v>68479</v>
      </c>
      <c r="G3115">
        <f>Table1[[#This Row],[m_miasto]]+Table1[[#This Row],[k_miasto]]+Table1[[#This Row],[m_wies]]+Table1[[#This Row],[k_wies]]</f>
        <v>297715</v>
      </c>
      <c r="H3115">
        <f>Table1[[#This Row],[m_miasto]]+Table1[[#This Row],[k_miasto]]</f>
        <v>182379</v>
      </c>
      <c r="I3115">
        <f>Table1[[#This Row],[m_wies]]+Table1[[#This Row],[k_wies]]</f>
        <v>115336</v>
      </c>
      <c r="J3115" s="1">
        <f>Table1[[#This Row],[m_miasto]]*Table1[[#This Row],[wiek]]</f>
        <v>5617606</v>
      </c>
      <c r="K3115" s="1">
        <f>Table1[[#This Row],[m_miasto]]+Table1[[#This Row],[m_wies]]-Table1[[#This Row],[k_miasto]]-Table1[[#This Row],[k_wies]]</f>
        <v>-68637</v>
      </c>
      <c r="L3115" s="1" cm="1">
        <f t="array" ref="L3115">_xlfn.IFS(A3114&lt;&gt;Table1[[#This Row],[rok]],0,AND(L3114=0, Table1[[#This Row],[Column1]]&lt;0),Table1[[#This Row],[wiek]]*Table1[[#This Row],[rok]],L3114&lt;&gt;0,L3114,L3114=0,L3114)</f>
        <v>116451</v>
      </c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x14ac:dyDescent="0.3">
      <c r="A3116">
        <v>2043</v>
      </c>
      <c r="B3116">
        <v>84</v>
      </c>
      <c r="C3116">
        <v>66562</v>
      </c>
      <c r="D3116">
        <v>117617</v>
      </c>
      <c r="E3116">
        <v>44122</v>
      </c>
      <c r="F3116">
        <v>67249</v>
      </c>
      <c r="G3116">
        <f>Table1[[#This Row],[m_miasto]]+Table1[[#This Row],[k_miasto]]+Table1[[#This Row],[m_wies]]+Table1[[#This Row],[k_wies]]</f>
        <v>295550</v>
      </c>
      <c r="H3116">
        <f>Table1[[#This Row],[m_miasto]]+Table1[[#This Row],[k_miasto]]</f>
        <v>184179</v>
      </c>
      <c r="I3116">
        <f>Table1[[#This Row],[m_wies]]+Table1[[#This Row],[k_wies]]</f>
        <v>111371</v>
      </c>
      <c r="J3116" s="1">
        <f>Table1[[#This Row],[m_miasto]]*Table1[[#This Row],[wiek]]</f>
        <v>5591208</v>
      </c>
      <c r="K3116" s="1">
        <f>Table1[[#This Row],[m_miasto]]+Table1[[#This Row],[m_wies]]-Table1[[#This Row],[k_miasto]]-Table1[[#This Row],[k_wies]]</f>
        <v>-74182</v>
      </c>
      <c r="L3116" s="1" cm="1">
        <f t="array" ref="L3116">_xlfn.IFS(A3115&lt;&gt;Table1[[#This Row],[rok]],0,AND(L3115=0, Table1[[#This Row],[Column1]]&lt;0),Table1[[#This Row],[wiek]]*Table1[[#This Row],[rok]],L3115&lt;&gt;0,L3115,L3115=0,L3115)</f>
        <v>116451</v>
      </c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x14ac:dyDescent="0.3">
      <c r="A3117">
        <v>2043</v>
      </c>
      <c r="B3117">
        <v>85</v>
      </c>
      <c r="C3117">
        <v>63483</v>
      </c>
      <c r="D3117">
        <v>116589</v>
      </c>
      <c r="E3117">
        <v>39255</v>
      </c>
      <c r="F3117">
        <v>63416</v>
      </c>
      <c r="G3117">
        <f>Table1[[#This Row],[m_miasto]]+Table1[[#This Row],[k_miasto]]+Table1[[#This Row],[m_wies]]+Table1[[#This Row],[k_wies]]</f>
        <v>282743</v>
      </c>
      <c r="H3117">
        <f>Table1[[#This Row],[m_miasto]]+Table1[[#This Row],[k_miasto]]</f>
        <v>180072</v>
      </c>
      <c r="I3117">
        <f>Table1[[#This Row],[m_wies]]+Table1[[#This Row],[k_wies]]</f>
        <v>102671</v>
      </c>
      <c r="J3117" s="1">
        <f>Table1[[#This Row],[m_miasto]]*Table1[[#This Row],[wiek]]</f>
        <v>5396055</v>
      </c>
      <c r="K3117" s="1">
        <f>Table1[[#This Row],[m_miasto]]+Table1[[#This Row],[m_wies]]-Table1[[#This Row],[k_miasto]]-Table1[[#This Row],[k_wies]]</f>
        <v>-77267</v>
      </c>
      <c r="L3117" s="1" cm="1">
        <f t="array" ref="L3117">_xlfn.IFS(A3116&lt;&gt;Table1[[#This Row],[rok]],0,AND(L3116=0, Table1[[#This Row],[Column1]]&lt;0),Table1[[#This Row],[wiek]]*Table1[[#This Row],[rok]],L3116&lt;&gt;0,L3116,L3116=0,L3116)</f>
        <v>116451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x14ac:dyDescent="0.3">
      <c r="A3118">
        <v>2043</v>
      </c>
      <c r="B3118">
        <v>86</v>
      </c>
      <c r="C3118">
        <v>57967</v>
      </c>
      <c r="D3118">
        <v>112229</v>
      </c>
      <c r="E3118">
        <v>34349</v>
      </c>
      <c r="F3118">
        <v>58234</v>
      </c>
      <c r="G3118">
        <f>Table1[[#This Row],[m_miasto]]+Table1[[#This Row],[k_miasto]]+Table1[[#This Row],[m_wies]]+Table1[[#This Row],[k_wies]]</f>
        <v>262779</v>
      </c>
      <c r="H3118">
        <f>Table1[[#This Row],[m_miasto]]+Table1[[#This Row],[k_miasto]]</f>
        <v>170196</v>
      </c>
      <c r="I3118">
        <f>Table1[[#This Row],[m_wies]]+Table1[[#This Row],[k_wies]]</f>
        <v>92583</v>
      </c>
      <c r="J3118" s="1">
        <f>Table1[[#This Row],[m_miasto]]*Table1[[#This Row],[wiek]]</f>
        <v>4985162</v>
      </c>
      <c r="K3118" s="1">
        <f>Table1[[#This Row],[m_miasto]]+Table1[[#This Row],[m_wies]]-Table1[[#This Row],[k_miasto]]-Table1[[#This Row],[k_wies]]</f>
        <v>-78147</v>
      </c>
      <c r="L3118" s="1" cm="1">
        <f t="array" ref="L3118">_xlfn.IFS(A3117&lt;&gt;Table1[[#This Row],[rok]],0,AND(L3117=0, Table1[[#This Row],[Column1]]&lt;0),Table1[[#This Row],[wiek]]*Table1[[#This Row],[rok]],L3117&lt;&gt;0,L3117,L3117=0,L3117)</f>
        <v>116451</v>
      </c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x14ac:dyDescent="0.3">
      <c r="A3119">
        <v>2043</v>
      </c>
      <c r="B3119">
        <v>87</v>
      </c>
      <c r="C3119">
        <v>51324</v>
      </c>
      <c r="D3119">
        <v>103580</v>
      </c>
      <c r="E3119">
        <v>28939</v>
      </c>
      <c r="F3119">
        <v>51903</v>
      </c>
      <c r="G3119">
        <f>Table1[[#This Row],[m_miasto]]+Table1[[#This Row],[k_miasto]]+Table1[[#This Row],[m_wies]]+Table1[[#This Row],[k_wies]]</f>
        <v>235746</v>
      </c>
      <c r="H3119">
        <f>Table1[[#This Row],[m_miasto]]+Table1[[#This Row],[k_miasto]]</f>
        <v>154904</v>
      </c>
      <c r="I3119">
        <f>Table1[[#This Row],[m_wies]]+Table1[[#This Row],[k_wies]]</f>
        <v>80842</v>
      </c>
      <c r="J3119" s="1">
        <f>Table1[[#This Row],[m_miasto]]*Table1[[#This Row],[wiek]]</f>
        <v>4465188</v>
      </c>
      <c r="K3119" s="1">
        <f>Table1[[#This Row],[m_miasto]]+Table1[[#This Row],[m_wies]]-Table1[[#This Row],[k_miasto]]-Table1[[#This Row],[k_wies]]</f>
        <v>-75220</v>
      </c>
      <c r="L3119" s="1" cm="1">
        <f t="array" ref="L3119">_xlfn.IFS(A3118&lt;&gt;Table1[[#This Row],[rok]],0,AND(L3118=0, Table1[[#This Row],[Column1]]&lt;0),Table1[[#This Row],[wiek]]*Table1[[#This Row],[rok]],L3118&lt;&gt;0,L3118,L3118=0,L3118)</f>
        <v>116451</v>
      </c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x14ac:dyDescent="0.3">
      <c r="A3120">
        <v>2043</v>
      </c>
      <c r="B3120">
        <v>88</v>
      </c>
      <c r="C3120">
        <v>45738</v>
      </c>
      <c r="D3120">
        <v>96623</v>
      </c>
      <c r="E3120">
        <v>24529</v>
      </c>
      <c r="F3120">
        <v>46854</v>
      </c>
      <c r="G3120">
        <f>Table1[[#This Row],[m_miasto]]+Table1[[#This Row],[k_miasto]]+Table1[[#This Row],[m_wies]]+Table1[[#This Row],[k_wies]]</f>
        <v>213744</v>
      </c>
      <c r="H3120">
        <f>Table1[[#This Row],[m_miasto]]+Table1[[#This Row],[k_miasto]]</f>
        <v>142361</v>
      </c>
      <c r="I3120">
        <f>Table1[[#This Row],[m_wies]]+Table1[[#This Row],[k_wies]]</f>
        <v>71383</v>
      </c>
      <c r="J3120" s="1">
        <f>Table1[[#This Row],[m_miasto]]*Table1[[#This Row],[wiek]]</f>
        <v>4024944</v>
      </c>
      <c r="K3120" s="1">
        <f>Table1[[#This Row],[m_miasto]]+Table1[[#This Row],[m_wies]]-Table1[[#This Row],[k_miasto]]-Table1[[#This Row],[k_wies]]</f>
        <v>-73210</v>
      </c>
      <c r="L3120" s="1" cm="1">
        <f t="array" ref="L3120">_xlfn.IFS(A3119&lt;&gt;Table1[[#This Row],[rok]],0,AND(L3119=0, Table1[[#This Row],[Column1]]&lt;0),Table1[[#This Row],[wiek]]*Table1[[#This Row],[rok]],L3119&lt;&gt;0,L3119,L3119=0,L3119)</f>
        <v>116451</v>
      </c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x14ac:dyDescent="0.3">
      <c r="A3121">
        <v>2043</v>
      </c>
      <c r="B3121">
        <v>89</v>
      </c>
      <c r="C3121">
        <v>38062</v>
      </c>
      <c r="D3121">
        <v>85167</v>
      </c>
      <c r="E3121">
        <v>19577</v>
      </c>
      <c r="F3121">
        <v>39914</v>
      </c>
      <c r="G3121">
        <f>Table1[[#This Row],[m_miasto]]+Table1[[#This Row],[k_miasto]]+Table1[[#This Row],[m_wies]]+Table1[[#This Row],[k_wies]]</f>
        <v>182720</v>
      </c>
      <c r="H3121">
        <f>Table1[[#This Row],[m_miasto]]+Table1[[#This Row],[k_miasto]]</f>
        <v>123229</v>
      </c>
      <c r="I3121">
        <f>Table1[[#This Row],[m_wies]]+Table1[[#This Row],[k_wies]]</f>
        <v>59491</v>
      </c>
      <c r="J3121" s="1">
        <f>Table1[[#This Row],[m_miasto]]*Table1[[#This Row],[wiek]]</f>
        <v>3387518</v>
      </c>
      <c r="K3121" s="1">
        <f>Table1[[#This Row],[m_miasto]]+Table1[[#This Row],[m_wies]]-Table1[[#This Row],[k_miasto]]-Table1[[#This Row],[k_wies]]</f>
        <v>-67442</v>
      </c>
      <c r="L3121" s="1" cm="1">
        <f t="array" ref="L3121">_xlfn.IFS(A3120&lt;&gt;Table1[[#This Row],[rok]],0,AND(L3120=0, Table1[[#This Row],[Column1]]&lt;0),Table1[[#This Row],[wiek]]*Table1[[#This Row],[rok]],L3120&lt;&gt;0,L3120,L3120=0,L3120)</f>
        <v>116451</v>
      </c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x14ac:dyDescent="0.3">
      <c r="A3122">
        <v>2043</v>
      </c>
      <c r="B3122">
        <v>90</v>
      </c>
      <c r="C3122">
        <v>32141</v>
      </c>
      <c r="D3122">
        <v>76103</v>
      </c>
      <c r="E3122">
        <v>16024</v>
      </c>
      <c r="F3122">
        <v>35059</v>
      </c>
      <c r="G3122">
        <f>Table1[[#This Row],[m_miasto]]+Table1[[#This Row],[k_miasto]]+Table1[[#This Row],[m_wies]]+Table1[[#This Row],[k_wies]]</f>
        <v>159327</v>
      </c>
      <c r="H3122">
        <f>Table1[[#This Row],[m_miasto]]+Table1[[#This Row],[k_miasto]]</f>
        <v>108244</v>
      </c>
      <c r="I3122">
        <f>Table1[[#This Row],[m_wies]]+Table1[[#This Row],[k_wies]]</f>
        <v>51083</v>
      </c>
      <c r="J3122" s="1">
        <f>Table1[[#This Row],[m_miasto]]*Table1[[#This Row],[wiek]]</f>
        <v>2892690</v>
      </c>
      <c r="K3122" s="1">
        <f>Table1[[#This Row],[m_miasto]]+Table1[[#This Row],[m_wies]]-Table1[[#This Row],[k_miasto]]-Table1[[#This Row],[k_wies]]</f>
        <v>-62997</v>
      </c>
      <c r="L3122" s="1" cm="1">
        <f t="array" ref="L3122">_xlfn.IFS(A3121&lt;&gt;Table1[[#This Row],[rok]],0,AND(L3121=0, Table1[[#This Row],[Column1]]&lt;0),Table1[[#This Row],[wiek]]*Table1[[#This Row],[rok]],L3121&lt;&gt;0,L3121,L3121=0,L3121)</f>
        <v>116451</v>
      </c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x14ac:dyDescent="0.3">
      <c r="A3123">
        <v>2043</v>
      </c>
      <c r="B3123">
        <v>91</v>
      </c>
      <c r="C3123">
        <v>26522</v>
      </c>
      <c r="D3123">
        <v>66308</v>
      </c>
      <c r="E3123">
        <v>12785</v>
      </c>
      <c r="F3123">
        <v>30217</v>
      </c>
      <c r="G3123">
        <f>Table1[[#This Row],[m_miasto]]+Table1[[#This Row],[k_miasto]]+Table1[[#This Row],[m_wies]]+Table1[[#This Row],[k_wies]]</f>
        <v>135832</v>
      </c>
      <c r="H3123">
        <f>Table1[[#This Row],[m_miasto]]+Table1[[#This Row],[k_miasto]]</f>
        <v>92830</v>
      </c>
      <c r="I3123">
        <f>Table1[[#This Row],[m_wies]]+Table1[[#This Row],[k_wies]]</f>
        <v>43002</v>
      </c>
      <c r="J3123" s="1">
        <f>Table1[[#This Row],[m_miasto]]*Table1[[#This Row],[wiek]]</f>
        <v>2413502</v>
      </c>
      <c r="K3123" s="1">
        <f>Table1[[#This Row],[m_miasto]]+Table1[[#This Row],[m_wies]]-Table1[[#This Row],[k_miasto]]-Table1[[#This Row],[k_wies]]</f>
        <v>-57218</v>
      </c>
      <c r="L3123" s="1" cm="1">
        <f t="array" ref="L3123">_xlfn.IFS(A3122&lt;&gt;Table1[[#This Row],[rok]],0,AND(L3122=0, Table1[[#This Row],[Column1]]&lt;0),Table1[[#This Row],[wiek]]*Table1[[#This Row],[rok]],L3122&lt;&gt;0,L3122,L3122=0,L3122)</f>
        <v>116451</v>
      </c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x14ac:dyDescent="0.3">
      <c r="A3124">
        <v>2043</v>
      </c>
      <c r="B3124">
        <v>92</v>
      </c>
      <c r="C3124">
        <v>21509</v>
      </c>
      <c r="D3124">
        <v>57091</v>
      </c>
      <c r="E3124">
        <v>9924</v>
      </c>
      <c r="F3124">
        <v>25791</v>
      </c>
      <c r="G3124">
        <f>Table1[[#This Row],[m_miasto]]+Table1[[#This Row],[k_miasto]]+Table1[[#This Row],[m_wies]]+Table1[[#This Row],[k_wies]]</f>
        <v>114315</v>
      </c>
      <c r="H3124">
        <f>Table1[[#This Row],[m_miasto]]+Table1[[#This Row],[k_miasto]]</f>
        <v>78600</v>
      </c>
      <c r="I3124">
        <f>Table1[[#This Row],[m_wies]]+Table1[[#This Row],[k_wies]]</f>
        <v>35715</v>
      </c>
      <c r="J3124" s="1">
        <f>Table1[[#This Row],[m_miasto]]*Table1[[#This Row],[wiek]]</f>
        <v>1978828</v>
      </c>
      <c r="K3124" s="1">
        <f>Table1[[#This Row],[m_miasto]]+Table1[[#This Row],[m_wies]]-Table1[[#This Row],[k_miasto]]-Table1[[#This Row],[k_wies]]</f>
        <v>-51449</v>
      </c>
      <c r="L3124" s="1" cm="1">
        <f t="array" ref="L3124">_xlfn.IFS(A3123&lt;&gt;Table1[[#This Row],[rok]],0,AND(L3123=0, Table1[[#This Row],[Column1]]&lt;0),Table1[[#This Row],[wiek]]*Table1[[#This Row],[rok]],L3123&lt;&gt;0,L3123,L3123=0,L3123)</f>
        <v>116451</v>
      </c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x14ac:dyDescent="0.3">
      <c r="A3125">
        <v>2043</v>
      </c>
      <c r="B3125">
        <v>93</v>
      </c>
      <c r="C3125">
        <v>16716</v>
      </c>
      <c r="D3125">
        <v>46489</v>
      </c>
      <c r="E3125">
        <v>7492</v>
      </c>
      <c r="F3125">
        <v>21035</v>
      </c>
      <c r="G3125">
        <f>Table1[[#This Row],[m_miasto]]+Table1[[#This Row],[k_miasto]]+Table1[[#This Row],[m_wies]]+Table1[[#This Row],[k_wies]]</f>
        <v>91732</v>
      </c>
      <c r="H3125">
        <f>Table1[[#This Row],[m_miasto]]+Table1[[#This Row],[k_miasto]]</f>
        <v>63205</v>
      </c>
      <c r="I3125">
        <f>Table1[[#This Row],[m_wies]]+Table1[[#This Row],[k_wies]]</f>
        <v>28527</v>
      </c>
      <c r="J3125" s="1">
        <f>Table1[[#This Row],[m_miasto]]*Table1[[#This Row],[wiek]]</f>
        <v>1554588</v>
      </c>
      <c r="K3125" s="1">
        <f>Table1[[#This Row],[m_miasto]]+Table1[[#This Row],[m_wies]]-Table1[[#This Row],[k_miasto]]-Table1[[#This Row],[k_wies]]</f>
        <v>-43316</v>
      </c>
      <c r="L3125" s="1" cm="1">
        <f t="array" ref="L3125">_xlfn.IFS(A3124&lt;&gt;Table1[[#This Row],[rok]],0,AND(L3124=0, Table1[[#This Row],[Column1]]&lt;0),Table1[[#This Row],[wiek]]*Table1[[#This Row],[rok]],L3124&lt;&gt;0,L3124,L3124=0,L3124)</f>
        <v>116451</v>
      </c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x14ac:dyDescent="0.3">
      <c r="A3126">
        <v>2043</v>
      </c>
      <c r="B3126">
        <v>94</v>
      </c>
      <c r="C3126">
        <v>12724</v>
      </c>
      <c r="D3126">
        <v>37772</v>
      </c>
      <c r="E3126">
        <v>5460</v>
      </c>
      <c r="F3126">
        <v>16846</v>
      </c>
      <c r="G3126">
        <f>Table1[[#This Row],[m_miasto]]+Table1[[#This Row],[k_miasto]]+Table1[[#This Row],[m_wies]]+Table1[[#This Row],[k_wies]]</f>
        <v>72802</v>
      </c>
      <c r="H3126">
        <f>Table1[[#This Row],[m_miasto]]+Table1[[#This Row],[k_miasto]]</f>
        <v>50496</v>
      </c>
      <c r="I3126">
        <f>Table1[[#This Row],[m_wies]]+Table1[[#This Row],[k_wies]]</f>
        <v>22306</v>
      </c>
      <c r="J3126" s="1">
        <f>Table1[[#This Row],[m_miasto]]*Table1[[#This Row],[wiek]]</f>
        <v>1196056</v>
      </c>
      <c r="K3126" s="1">
        <f>Table1[[#This Row],[m_miasto]]+Table1[[#This Row],[m_wies]]-Table1[[#This Row],[k_miasto]]-Table1[[#This Row],[k_wies]]</f>
        <v>-36434</v>
      </c>
      <c r="L3126" s="1" cm="1">
        <f t="array" ref="L3126">_xlfn.IFS(A3125&lt;&gt;Table1[[#This Row],[rok]],0,AND(L3125=0, Table1[[#This Row],[Column1]]&lt;0),Table1[[#This Row],[wiek]]*Table1[[#This Row],[rok]],L3125&lt;&gt;0,L3125,L3125=0,L3125)</f>
        <v>116451</v>
      </c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x14ac:dyDescent="0.3">
      <c r="A3127">
        <v>2043</v>
      </c>
      <c r="B3127">
        <v>95</v>
      </c>
      <c r="C3127">
        <v>9620</v>
      </c>
      <c r="D3127">
        <v>30254</v>
      </c>
      <c r="E3127">
        <v>4028</v>
      </c>
      <c r="F3127">
        <v>13417</v>
      </c>
      <c r="G3127">
        <f>Table1[[#This Row],[m_miasto]]+Table1[[#This Row],[k_miasto]]+Table1[[#This Row],[m_wies]]+Table1[[#This Row],[k_wies]]</f>
        <v>57319</v>
      </c>
      <c r="H3127">
        <f>Table1[[#This Row],[m_miasto]]+Table1[[#This Row],[k_miasto]]</f>
        <v>39874</v>
      </c>
      <c r="I3127">
        <f>Table1[[#This Row],[m_wies]]+Table1[[#This Row],[k_wies]]</f>
        <v>17445</v>
      </c>
      <c r="J3127" s="1">
        <f>Table1[[#This Row],[m_miasto]]*Table1[[#This Row],[wiek]]</f>
        <v>913900</v>
      </c>
      <c r="K3127" s="1">
        <f>Table1[[#This Row],[m_miasto]]+Table1[[#This Row],[m_wies]]-Table1[[#This Row],[k_miasto]]-Table1[[#This Row],[k_wies]]</f>
        <v>-30023</v>
      </c>
      <c r="L3127" s="1" cm="1">
        <f t="array" ref="L3127">_xlfn.IFS(A3126&lt;&gt;Table1[[#This Row],[rok]],0,AND(L3126=0, Table1[[#This Row],[Column1]]&lt;0),Table1[[#This Row],[wiek]]*Table1[[#This Row],[rok]],L3126&lt;&gt;0,L3126,L3126=0,L3126)</f>
        <v>116451</v>
      </c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x14ac:dyDescent="0.3">
      <c r="A3128">
        <v>2043</v>
      </c>
      <c r="B3128">
        <v>96</v>
      </c>
      <c r="C3128">
        <v>6838</v>
      </c>
      <c r="D3128">
        <v>23013</v>
      </c>
      <c r="E3128">
        <v>2724</v>
      </c>
      <c r="F3128">
        <v>10021</v>
      </c>
      <c r="G3128">
        <f>Table1[[#This Row],[m_miasto]]+Table1[[#This Row],[k_miasto]]+Table1[[#This Row],[m_wies]]+Table1[[#This Row],[k_wies]]</f>
        <v>42596</v>
      </c>
      <c r="H3128">
        <f>Table1[[#This Row],[m_miasto]]+Table1[[#This Row],[k_miasto]]</f>
        <v>29851</v>
      </c>
      <c r="I3128">
        <f>Table1[[#This Row],[m_wies]]+Table1[[#This Row],[k_wies]]</f>
        <v>12745</v>
      </c>
      <c r="J3128" s="1">
        <f>Table1[[#This Row],[m_miasto]]*Table1[[#This Row],[wiek]]</f>
        <v>656448</v>
      </c>
      <c r="K3128" s="1">
        <f>Table1[[#This Row],[m_miasto]]+Table1[[#This Row],[m_wies]]-Table1[[#This Row],[k_miasto]]-Table1[[#This Row],[k_wies]]</f>
        <v>-23472</v>
      </c>
      <c r="L3128" s="1" cm="1">
        <f t="array" ref="L3128">_xlfn.IFS(A3127&lt;&gt;Table1[[#This Row],[rok]],0,AND(L3127=0, Table1[[#This Row],[Column1]]&lt;0),Table1[[#This Row],[wiek]]*Table1[[#This Row],[rok]],L3127&lt;&gt;0,L3127,L3127=0,L3127)</f>
        <v>116451</v>
      </c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x14ac:dyDescent="0.3">
      <c r="A3129">
        <v>2043</v>
      </c>
      <c r="B3129">
        <v>97</v>
      </c>
      <c r="C3129">
        <v>4597</v>
      </c>
      <c r="D3129">
        <v>16613</v>
      </c>
      <c r="E3129">
        <v>1750</v>
      </c>
      <c r="F3129">
        <v>7181</v>
      </c>
      <c r="G3129">
        <f>Table1[[#This Row],[m_miasto]]+Table1[[#This Row],[k_miasto]]+Table1[[#This Row],[m_wies]]+Table1[[#This Row],[k_wies]]</f>
        <v>30141</v>
      </c>
      <c r="H3129">
        <f>Table1[[#This Row],[m_miasto]]+Table1[[#This Row],[k_miasto]]</f>
        <v>21210</v>
      </c>
      <c r="I3129">
        <f>Table1[[#This Row],[m_wies]]+Table1[[#This Row],[k_wies]]</f>
        <v>8931</v>
      </c>
      <c r="J3129" s="1">
        <f>Table1[[#This Row],[m_miasto]]*Table1[[#This Row],[wiek]]</f>
        <v>445909</v>
      </c>
      <c r="K3129" s="1">
        <f>Table1[[#This Row],[m_miasto]]+Table1[[#This Row],[m_wies]]-Table1[[#This Row],[k_miasto]]-Table1[[#This Row],[k_wies]]</f>
        <v>-17447</v>
      </c>
      <c r="L3129" s="1" cm="1">
        <f t="array" ref="L3129">_xlfn.IFS(A3128&lt;&gt;Table1[[#This Row],[rok]],0,AND(L3128=0, Table1[[#This Row],[Column1]]&lt;0),Table1[[#This Row],[wiek]]*Table1[[#This Row],[rok]],L3128&lt;&gt;0,L3128,L3128=0,L3128)</f>
        <v>116451</v>
      </c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x14ac:dyDescent="0.3">
      <c r="A3130">
        <v>2043</v>
      </c>
      <c r="B3130">
        <v>98</v>
      </c>
      <c r="C3130">
        <v>2345</v>
      </c>
      <c r="D3130">
        <v>9104</v>
      </c>
      <c r="E3130">
        <v>900</v>
      </c>
      <c r="F3130">
        <v>4137</v>
      </c>
      <c r="G3130">
        <f>Table1[[#This Row],[m_miasto]]+Table1[[#This Row],[k_miasto]]+Table1[[#This Row],[m_wies]]+Table1[[#This Row],[k_wies]]</f>
        <v>16486</v>
      </c>
      <c r="H3130">
        <f>Table1[[#This Row],[m_miasto]]+Table1[[#This Row],[k_miasto]]</f>
        <v>11449</v>
      </c>
      <c r="I3130">
        <f>Table1[[#This Row],[m_wies]]+Table1[[#This Row],[k_wies]]</f>
        <v>5037</v>
      </c>
      <c r="J3130" s="1">
        <f>Table1[[#This Row],[m_miasto]]*Table1[[#This Row],[wiek]]</f>
        <v>229810</v>
      </c>
      <c r="K3130" s="1">
        <f>Table1[[#This Row],[m_miasto]]+Table1[[#This Row],[m_wies]]-Table1[[#This Row],[k_miasto]]-Table1[[#This Row],[k_wies]]</f>
        <v>-9996</v>
      </c>
      <c r="L3130" s="1" cm="1">
        <f t="array" ref="L3130">_xlfn.IFS(A3129&lt;&gt;Table1[[#This Row],[rok]],0,AND(L3129=0, Table1[[#This Row],[Column1]]&lt;0),Table1[[#This Row],[wiek]]*Table1[[#This Row],[rok]],L3129&lt;&gt;0,L3129,L3129=0,L3129)</f>
        <v>116451</v>
      </c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x14ac:dyDescent="0.3">
      <c r="A3131">
        <v>2043</v>
      </c>
      <c r="B3131">
        <v>99</v>
      </c>
      <c r="C3131">
        <v>1605</v>
      </c>
      <c r="D3131">
        <v>6754</v>
      </c>
      <c r="E3131">
        <v>609</v>
      </c>
      <c r="F3131">
        <v>3062</v>
      </c>
      <c r="G3131">
        <f>Table1[[#This Row],[m_miasto]]+Table1[[#This Row],[k_miasto]]+Table1[[#This Row],[m_wies]]+Table1[[#This Row],[k_wies]]</f>
        <v>12030</v>
      </c>
      <c r="H3131">
        <f>Table1[[#This Row],[m_miasto]]+Table1[[#This Row],[k_miasto]]</f>
        <v>8359</v>
      </c>
      <c r="I3131">
        <f>Table1[[#This Row],[m_wies]]+Table1[[#This Row],[k_wies]]</f>
        <v>3671</v>
      </c>
      <c r="J3131" s="1">
        <f>Table1[[#This Row],[m_miasto]]*Table1[[#This Row],[wiek]]</f>
        <v>158895</v>
      </c>
      <c r="K3131" s="1">
        <f>Table1[[#This Row],[m_miasto]]+Table1[[#This Row],[m_wies]]-Table1[[#This Row],[k_miasto]]-Table1[[#This Row],[k_wies]]</f>
        <v>-7602</v>
      </c>
      <c r="L3131" s="1" cm="1">
        <f t="array" ref="L3131">_xlfn.IFS(A3130&lt;&gt;Table1[[#This Row],[rok]],0,AND(L3130=0, Table1[[#This Row],[Column1]]&lt;0),Table1[[#This Row],[wiek]]*Table1[[#This Row],[rok]],L3130&lt;&gt;0,L3130,L3130=0,L3130)</f>
        <v>116451</v>
      </c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x14ac:dyDescent="0.3">
      <c r="A3132">
        <v>2043</v>
      </c>
      <c r="B3132">
        <v>100</v>
      </c>
      <c r="C3132">
        <v>3030</v>
      </c>
      <c r="D3132">
        <v>16414</v>
      </c>
      <c r="E3132">
        <v>1098</v>
      </c>
      <c r="F3132">
        <v>7476</v>
      </c>
      <c r="G3132">
        <f>Table1[[#This Row],[m_miasto]]+Table1[[#This Row],[k_miasto]]+Table1[[#This Row],[m_wies]]+Table1[[#This Row],[k_wies]]</f>
        <v>28018</v>
      </c>
      <c r="H3132">
        <f>Table1[[#This Row],[m_miasto]]+Table1[[#This Row],[k_miasto]]</f>
        <v>19444</v>
      </c>
      <c r="I3132">
        <f>Table1[[#This Row],[m_wies]]+Table1[[#This Row],[k_wies]]</f>
        <v>8574</v>
      </c>
      <c r="J3132" s="1">
        <f>Table1[[#This Row],[m_miasto]]*Table1[[#This Row],[wiek]]</f>
        <v>303000</v>
      </c>
      <c r="K3132" s="1">
        <f>Table1[[#This Row],[m_miasto]]+Table1[[#This Row],[m_wies]]-Table1[[#This Row],[k_miasto]]-Table1[[#This Row],[k_wies]]</f>
        <v>-19762</v>
      </c>
      <c r="L3132" s="1" cm="1">
        <f t="array" ref="L3132">_xlfn.IFS(A3131&lt;&gt;Table1[[#This Row],[rok]],0,AND(L3131=0, Table1[[#This Row],[Column1]]&lt;0),Table1[[#This Row],[wiek]]*Table1[[#This Row],[rok]],L3131&lt;&gt;0,L3131,L3131=0,L3131)</f>
        <v>116451</v>
      </c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x14ac:dyDescent="0.3">
      <c r="A3133">
        <v>2044</v>
      </c>
      <c r="B3133">
        <v>0</v>
      </c>
      <c r="C3133">
        <v>76942</v>
      </c>
      <c r="D3133">
        <v>72544</v>
      </c>
      <c r="E3133">
        <v>63286</v>
      </c>
      <c r="F3133">
        <v>59621</v>
      </c>
      <c r="G3133">
        <f>Table1[[#This Row],[m_miasto]]+Table1[[#This Row],[k_miasto]]+Table1[[#This Row],[m_wies]]+Table1[[#This Row],[k_wies]]</f>
        <v>272393</v>
      </c>
      <c r="H3133">
        <f>Table1[[#This Row],[m_miasto]]+Table1[[#This Row],[k_miasto]]</f>
        <v>149486</v>
      </c>
      <c r="I3133">
        <f>Table1[[#This Row],[m_wies]]+Table1[[#This Row],[k_wies]]</f>
        <v>122907</v>
      </c>
      <c r="J3133" s="1">
        <f>Table1[[#This Row],[m_miasto]]*Table1[[#This Row],[wiek]]</f>
        <v>0</v>
      </c>
      <c r="K3133" s="1">
        <f>Table1[[#This Row],[m_miasto]]+Table1[[#This Row],[m_wies]]-Table1[[#This Row],[k_miasto]]-Table1[[#This Row],[k_wies]]</f>
        <v>8063</v>
      </c>
      <c r="L3133" s="1" cm="1">
        <f t="array" ref="L3133">_xlfn.IFS(A3132&lt;&gt;Table1[[#This Row],[rok]],0,AND(L3132=0, Table1[[#This Row],[Column1]]&lt;0),Table1[[#This Row],[wiek]]*Table1[[#This Row],[rok]],L3132&lt;&gt;0,L3132,L3132=0,L3132)</f>
        <v>0</v>
      </c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x14ac:dyDescent="0.3">
      <c r="A3134">
        <v>2044</v>
      </c>
      <c r="B3134">
        <v>1</v>
      </c>
      <c r="C3134">
        <v>77860</v>
      </c>
      <c r="D3134">
        <v>73464</v>
      </c>
      <c r="E3134">
        <v>63978</v>
      </c>
      <c r="F3134">
        <v>60260</v>
      </c>
      <c r="G3134">
        <f>Table1[[#This Row],[m_miasto]]+Table1[[#This Row],[k_miasto]]+Table1[[#This Row],[m_wies]]+Table1[[#This Row],[k_wies]]</f>
        <v>275562</v>
      </c>
      <c r="H3134">
        <f>Table1[[#This Row],[m_miasto]]+Table1[[#This Row],[k_miasto]]</f>
        <v>151324</v>
      </c>
      <c r="I3134">
        <f>Table1[[#This Row],[m_wies]]+Table1[[#This Row],[k_wies]]</f>
        <v>124238</v>
      </c>
      <c r="J3134" s="1">
        <f>Table1[[#This Row],[m_miasto]]*Table1[[#This Row],[wiek]]</f>
        <v>77860</v>
      </c>
      <c r="K3134" s="1">
        <f>Table1[[#This Row],[m_miasto]]+Table1[[#This Row],[m_wies]]-Table1[[#This Row],[k_miasto]]-Table1[[#This Row],[k_wies]]</f>
        <v>8114</v>
      </c>
      <c r="L3134" s="1" cm="1">
        <f t="array" ref="L3134">_xlfn.IFS(A3133&lt;&gt;Table1[[#This Row],[rok]],0,AND(L3133=0, Table1[[#This Row],[Column1]]&lt;0),Table1[[#This Row],[wiek]]*Table1[[#This Row],[rok]],L3133&lt;&gt;0,L3133,L3133=0,L3133)</f>
        <v>0</v>
      </c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x14ac:dyDescent="0.3">
      <c r="A3135">
        <v>2044</v>
      </c>
      <c r="B3135">
        <v>2</v>
      </c>
      <c r="C3135">
        <v>78371</v>
      </c>
      <c r="D3135">
        <v>73991</v>
      </c>
      <c r="E3135">
        <v>64602</v>
      </c>
      <c r="F3135">
        <v>60821</v>
      </c>
      <c r="G3135">
        <f>Table1[[#This Row],[m_miasto]]+Table1[[#This Row],[k_miasto]]+Table1[[#This Row],[m_wies]]+Table1[[#This Row],[k_wies]]</f>
        <v>277785</v>
      </c>
      <c r="H3135">
        <f>Table1[[#This Row],[m_miasto]]+Table1[[#This Row],[k_miasto]]</f>
        <v>152362</v>
      </c>
      <c r="I3135">
        <f>Table1[[#This Row],[m_wies]]+Table1[[#This Row],[k_wies]]</f>
        <v>125423</v>
      </c>
      <c r="J3135" s="1">
        <f>Table1[[#This Row],[m_miasto]]*Table1[[#This Row],[wiek]]</f>
        <v>156742</v>
      </c>
      <c r="K3135" s="1">
        <f>Table1[[#This Row],[m_miasto]]+Table1[[#This Row],[m_wies]]-Table1[[#This Row],[k_miasto]]-Table1[[#This Row],[k_wies]]</f>
        <v>8161</v>
      </c>
      <c r="L3135" s="1" cm="1">
        <f t="array" ref="L3135">_xlfn.IFS(A3134&lt;&gt;Table1[[#This Row],[rok]],0,AND(L3134=0, Table1[[#This Row],[Column1]]&lt;0),Table1[[#This Row],[wiek]]*Table1[[#This Row],[rok]],L3134&lt;&gt;0,L3134,L3134=0,L3134)</f>
        <v>0</v>
      </c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x14ac:dyDescent="0.3">
      <c r="A3136">
        <v>2044</v>
      </c>
      <c r="B3136">
        <v>3</v>
      </c>
      <c r="C3136">
        <v>78530</v>
      </c>
      <c r="D3136">
        <v>74177</v>
      </c>
      <c r="E3136">
        <v>65160</v>
      </c>
      <c r="F3136">
        <v>61321</v>
      </c>
      <c r="G3136">
        <f>Table1[[#This Row],[m_miasto]]+Table1[[#This Row],[k_miasto]]+Table1[[#This Row],[m_wies]]+Table1[[#This Row],[k_wies]]</f>
        <v>279188</v>
      </c>
      <c r="H3136">
        <f>Table1[[#This Row],[m_miasto]]+Table1[[#This Row],[k_miasto]]</f>
        <v>152707</v>
      </c>
      <c r="I3136">
        <f>Table1[[#This Row],[m_wies]]+Table1[[#This Row],[k_wies]]</f>
        <v>126481</v>
      </c>
      <c r="J3136" s="1">
        <f>Table1[[#This Row],[m_miasto]]*Table1[[#This Row],[wiek]]</f>
        <v>235590</v>
      </c>
      <c r="K3136" s="1">
        <f>Table1[[#This Row],[m_miasto]]+Table1[[#This Row],[m_wies]]-Table1[[#This Row],[k_miasto]]-Table1[[#This Row],[k_wies]]</f>
        <v>8192</v>
      </c>
      <c r="L3136" s="1" cm="1">
        <f t="array" ref="L3136">_xlfn.IFS(A3135&lt;&gt;Table1[[#This Row],[rok]],0,AND(L3135=0, Table1[[#This Row],[Column1]]&lt;0),Table1[[#This Row],[wiek]]*Table1[[#This Row],[rok]],L3135&lt;&gt;0,L3135,L3135=0,L3135)</f>
        <v>0</v>
      </c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x14ac:dyDescent="0.3">
      <c r="A3137">
        <v>2044</v>
      </c>
      <c r="B3137">
        <v>4</v>
      </c>
      <c r="C3137">
        <v>78412</v>
      </c>
      <c r="D3137">
        <v>74097</v>
      </c>
      <c r="E3137">
        <v>65665</v>
      </c>
      <c r="F3137">
        <v>61765</v>
      </c>
      <c r="G3137">
        <f>Table1[[#This Row],[m_miasto]]+Table1[[#This Row],[k_miasto]]+Table1[[#This Row],[m_wies]]+Table1[[#This Row],[k_wies]]</f>
        <v>279939</v>
      </c>
      <c r="H3137">
        <f>Table1[[#This Row],[m_miasto]]+Table1[[#This Row],[k_miasto]]</f>
        <v>152509</v>
      </c>
      <c r="I3137">
        <f>Table1[[#This Row],[m_wies]]+Table1[[#This Row],[k_wies]]</f>
        <v>127430</v>
      </c>
      <c r="J3137" s="1">
        <f>Table1[[#This Row],[m_miasto]]*Table1[[#This Row],[wiek]]</f>
        <v>313648</v>
      </c>
      <c r="K3137" s="1">
        <f>Table1[[#This Row],[m_miasto]]+Table1[[#This Row],[m_wies]]-Table1[[#This Row],[k_miasto]]-Table1[[#This Row],[k_wies]]</f>
        <v>8215</v>
      </c>
      <c r="L3137" s="1" cm="1">
        <f t="array" ref="L3137">_xlfn.IFS(A3136&lt;&gt;Table1[[#This Row],[rok]],0,AND(L3136=0, Table1[[#This Row],[Column1]]&lt;0),Table1[[#This Row],[wiek]]*Table1[[#This Row],[rok]],L3136&lt;&gt;0,L3136,L3136=0,L3136)</f>
        <v>0</v>
      </c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x14ac:dyDescent="0.3">
      <c r="A3138">
        <v>2044</v>
      </c>
      <c r="B3138">
        <v>5</v>
      </c>
      <c r="C3138">
        <v>78103</v>
      </c>
      <c r="D3138">
        <v>73830</v>
      </c>
      <c r="E3138">
        <v>66137</v>
      </c>
      <c r="F3138">
        <v>62182</v>
      </c>
      <c r="G3138">
        <f>Table1[[#This Row],[m_miasto]]+Table1[[#This Row],[k_miasto]]+Table1[[#This Row],[m_wies]]+Table1[[#This Row],[k_wies]]</f>
        <v>280252</v>
      </c>
      <c r="H3138">
        <f>Table1[[#This Row],[m_miasto]]+Table1[[#This Row],[k_miasto]]</f>
        <v>151933</v>
      </c>
      <c r="I3138">
        <f>Table1[[#This Row],[m_wies]]+Table1[[#This Row],[k_wies]]</f>
        <v>128319</v>
      </c>
      <c r="J3138" s="1">
        <f>Table1[[#This Row],[m_miasto]]*Table1[[#This Row],[wiek]]</f>
        <v>390515</v>
      </c>
      <c r="K3138" s="1">
        <f>Table1[[#This Row],[m_miasto]]+Table1[[#This Row],[m_wies]]-Table1[[#This Row],[k_miasto]]-Table1[[#This Row],[k_wies]]</f>
        <v>8228</v>
      </c>
      <c r="L3138" s="1" cm="1">
        <f t="array" ref="L3138">_xlfn.IFS(A3137&lt;&gt;Table1[[#This Row],[rok]],0,AND(L3137=0, Table1[[#This Row],[Column1]]&lt;0),Table1[[#This Row],[wiek]]*Table1[[#This Row],[rok]],L3137&lt;&gt;0,L3137,L3137=0,L3137)</f>
        <v>0</v>
      </c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x14ac:dyDescent="0.3">
      <c r="A3139">
        <v>2044</v>
      </c>
      <c r="B3139">
        <v>6</v>
      </c>
      <c r="C3139">
        <v>77683</v>
      </c>
      <c r="D3139">
        <v>73451</v>
      </c>
      <c r="E3139">
        <v>66590</v>
      </c>
      <c r="F3139">
        <v>62584</v>
      </c>
      <c r="G3139">
        <f>Table1[[#This Row],[m_miasto]]+Table1[[#This Row],[k_miasto]]+Table1[[#This Row],[m_wies]]+Table1[[#This Row],[k_wies]]</f>
        <v>280308</v>
      </c>
      <c r="H3139">
        <f>Table1[[#This Row],[m_miasto]]+Table1[[#This Row],[k_miasto]]</f>
        <v>151134</v>
      </c>
      <c r="I3139">
        <f>Table1[[#This Row],[m_wies]]+Table1[[#This Row],[k_wies]]</f>
        <v>129174</v>
      </c>
      <c r="J3139" s="1">
        <f>Table1[[#This Row],[m_miasto]]*Table1[[#This Row],[wiek]]</f>
        <v>466098</v>
      </c>
      <c r="K3139" s="1">
        <f>Table1[[#This Row],[m_miasto]]+Table1[[#This Row],[m_wies]]-Table1[[#This Row],[k_miasto]]-Table1[[#This Row],[k_wies]]</f>
        <v>8238</v>
      </c>
      <c r="L3139" s="1" cm="1">
        <f t="array" ref="L3139">_xlfn.IFS(A3138&lt;&gt;Table1[[#This Row],[rok]],0,AND(L3138=0, Table1[[#This Row],[Column1]]&lt;0),Table1[[#This Row],[wiek]]*Table1[[#This Row],[rok]],L3138&lt;&gt;0,L3138,L3138=0,L3138)</f>
        <v>0</v>
      </c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x14ac:dyDescent="0.3">
      <c r="A3140">
        <v>2044</v>
      </c>
      <c r="B3140">
        <v>7</v>
      </c>
      <c r="C3140">
        <v>77225</v>
      </c>
      <c r="D3140">
        <v>73035</v>
      </c>
      <c r="E3140">
        <v>67041</v>
      </c>
      <c r="F3140">
        <v>62992</v>
      </c>
      <c r="G3140">
        <f>Table1[[#This Row],[m_miasto]]+Table1[[#This Row],[k_miasto]]+Table1[[#This Row],[m_wies]]+Table1[[#This Row],[k_wies]]</f>
        <v>280293</v>
      </c>
      <c r="H3140">
        <f>Table1[[#This Row],[m_miasto]]+Table1[[#This Row],[k_miasto]]</f>
        <v>150260</v>
      </c>
      <c r="I3140">
        <f>Table1[[#This Row],[m_wies]]+Table1[[#This Row],[k_wies]]</f>
        <v>130033</v>
      </c>
      <c r="J3140" s="1">
        <f>Table1[[#This Row],[m_miasto]]*Table1[[#This Row],[wiek]]</f>
        <v>540575</v>
      </c>
      <c r="K3140" s="1">
        <f>Table1[[#This Row],[m_miasto]]+Table1[[#This Row],[m_wies]]-Table1[[#This Row],[k_miasto]]-Table1[[#This Row],[k_wies]]</f>
        <v>8239</v>
      </c>
      <c r="L3140" s="1" cm="1">
        <f t="array" ref="L3140">_xlfn.IFS(A3139&lt;&gt;Table1[[#This Row],[rok]],0,AND(L3139=0, Table1[[#This Row],[Column1]]&lt;0),Table1[[#This Row],[wiek]]*Table1[[#This Row],[rok]],L3139&lt;&gt;0,L3139,L3139=0,L3139)</f>
        <v>0</v>
      </c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x14ac:dyDescent="0.3">
      <c r="A3141">
        <v>2044</v>
      </c>
      <c r="B3141">
        <v>8</v>
      </c>
      <c r="C3141">
        <v>76808</v>
      </c>
      <c r="D3141">
        <v>72656</v>
      </c>
      <c r="E3141">
        <v>67517</v>
      </c>
      <c r="F3141">
        <v>63430</v>
      </c>
      <c r="G3141">
        <f>Table1[[#This Row],[m_miasto]]+Table1[[#This Row],[k_miasto]]+Table1[[#This Row],[m_wies]]+Table1[[#This Row],[k_wies]]</f>
        <v>280411</v>
      </c>
      <c r="H3141">
        <f>Table1[[#This Row],[m_miasto]]+Table1[[#This Row],[k_miasto]]</f>
        <v>149464</v>
      </c>
      <c r="I3141">
        <f>Table1[[#This Row],[m_wies]]+Table1[[#This Row],[k_wies]]</f>
        <v>130947</v>
      </c>
      <c r="J3141" s="1">
        <f>Table1[[#This Row],[m_miasto]]*Table1[[#This Row],[wiek]]</f>
        <v>614464</v>
      </c>
      <c r="K3141" s="1">
        <f>Table1[[#This Row],[m_miasto]]+Table1[[#This Row],[m_wies]]-Table1[[#This Row],[k_miasto]]-Table1[[#This Row],[k_wies]]</f>
        <v>8239</v>
      </c>
      <c r="L3141" s="1" cm="1">
        <f t="array" ref="L3141">_xlfn.IFS(A3140&lt;&gt;Table1[[#This Row],[rok]],0,AND(L3140=0, Table1[[#This Row],[Column1]]&lt;0),Table1[[#This Row],[wiek]]*Table1[[#This Row],[rok]],L3140&lt;&gt;0,L3140,L3140=0,L3140)</f>
        <v>0</v>
      </c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x14ac:dyDescent="0.3">
      <c r="A3142">
        <v>2044</v>
      </c>
      <c r="B3142">
        <v>9</v>
      </c>
      <c r="C3142">
        <v>76486</v>
      </c>
      <c r="D3142">
        <v>72366</v>
      </c>
      <c r="E3142">
        <v>68029</v>
      </c>
      <c r="F3142">
        <v>63907</v>
      </c>
      <c r="G3142">
        <f>Table1[[#This Row],[m_miasto]]+Table1[[#This Row],[k_miasto]]+Table1[[#This Row],[m_wies]]+Table1[[#This Row],[k_wies]]</f>
        <v>280788</v>
      </c>
      <c r="H3142">
        <f>Table1[[#This Row],[m_miasto]]+Table1[[#This Row],[k_miasto]]</f>
        <v>148852</v>
      </c>
      <c r="I3142">
        <f>Table1[[#This Row],[m_wies]]+Table1[[#This Row],[k_wies]]</f>
        <v>131936</v>
      </c>
      <c r="J3142" s="1">
        <f>Table1[[#This Row],[m_miasto]]*Table1[[#This Row],[wiek]]</f>
        <v>688374</v>
      </c>
      <c r="K3142" s="1">
        <f>Table1[[#This Row],[m_miasto]]+Table1[[#This Row],[m_wies]]-Table1[[#This Row],[k_miasto]]-Table1[[#This Row],[k_wies]]</f>
        <v>8242</v>
      </c>
      <c r="L3142" s="1" cm="1">
        <f t="array" ref="L3142">_xlfn.IFS(A3141&lt;&gt;Table1[[#This Row],[rok]],0,AND(L3141=0, Table1[[#This Row],[Column1]]&lt;0),Table1[[#This Row],[wiek]]*Table1[[#This Row],[rok]],L3141&lt;&gt;0,L3141,L3141=0,L3141)</f>
        <v>0</v>
      </c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x14ac:dyDescent="0.3">
      <c r="A3143">
        <v>2044</v>
      </c>
      <c r="B3143">
        <v>10</v>
      </c>
      <c r="C3143">
        <v>76293</v>
      </c>
      <c r="D3143">
        <v>72193</v>
      </c>
      <c r="E3143">
        <v>68584</v>
      </c>
      <c r="F3143">
        <v>64432</v>
      </c>
      <c r="G3143">
        <f>Table1[[#This Row],[m_miasto]]+Table1[[#This Row],[k_miasto]]+Table1[[#This Row],[m_wies]]+Table1[[#This Row],[k_wies]]</f>
        <v>281502</v>
      </c>
      <c r="H3143">
        <f>Table1[[#This Row],[m_miasto]]+Table1[[#This Row],[k_miasto]]</f>
        <v>148486</v>
      </c>
      <c r="I3143">
        <f>Table1[[#This Row],[m_wies]]+Table1[[#This Row],[k_wies]]</f>
        <v>133016</v>
      </c>
      <c r="J3143" s="1">
        <f>Table1[[#This Row],[m_miasto]]*Table1[[#This Row],[wiek]]</f>
        <v>762930</v>
      </c>
      <c r="K3143" s="1">
        <f>Table1[[#This Row],[m_miasto]]+Table1[[#This Row],[m_wies]]-Table1[[#This Row],[k_miasto]]-Table1[[#This Row],[k_wies]]</f>
        <v>8252</v>
      </c>
      <c r="L3143" s="1" cm="1">
        <f t="array" ref="L3143">_xlfn.IFS(A3142&lt;&gt;Table1[[#This Row],[rok]],0,AND(L3142=0, Table1[[#This Row],[Column1]]&lt;0),Table1[[#This Row],[wiek]]*Table1[[#This Row],[rok]],L3142&lt;&gt;0,L3142,L3142=0,L3142)</f>
        <v>0</v>
      </c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x14ac:dyDescent="0.3">
      <c r="A3144">
        <v>2044</v>
      </c>
      <c r="B3144">
        <v>11</v>
      </c>
      <c r="C3144">
        <v>76278</v>
      </c>
      <c r="D3144">
        <v>72186</v>
      </c>
      <c r="E3144">
        <v>69199</v>
      </c>
      <c r="F3144">
        <v>65023</v>
      </c>
      <c r="G3144">
        <f>Table1[[#This Row],[m_miasto]]+Table1[[#This Row],[k_miasto]]+Table1[[#This Row],[m_wies]]+Table1[[#This Row],[k_wies]]</f>
        <v>282686</v>
      </c>
      <c r="H3144">
        <f>Table1[[#This Row],[m_miasto]]+Table1[[#This Row],[k_miasto]]</f>
        <v>148464</v>
      </c>
      <c r="I3144">
        <f>Table1[[#This Row],[m_wies]]+Table1[[#This Row],[k_wies]]</f>
        <v>134222</v>
      </c>
      <c r="J3144" s="1">
        <f>Table1[[#This Row],[m_miasto]]*Table1[[#This Row],[wiek]]</f>
        <v>839058</v>
      </c>
      <c r="K3144" s="1">
        <f>Table1[[#This Row],[m_miasto]]+Table1[[#This Row],[m_wies]]-Table1[[#This Row],[k_miasto]]-Table1[[#This Row],[k_wies]]</f>
        <v>8268</v>
      </c>
      <c r="L3144" s="1" cm="1">
        <f t="array" ref="L3144">_xlfn.IFS(A3143&lt;&gt;Table1[[#This Row],[rok]],0,AND(L3143=0, Table1[[#This Row],[Column1]]&lt;0),Table1[[#This Row],[wiek]]*Table1[[#This Row],[rok]],L3143&lt;&gt;0,L3143,L3143=0,L3143)</f>
        <v>0</v>
      </c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x14ac:dyDescent="0.3">
      <c r="A3145">
        <v>2044</v>
      </c>
      <c r="B3145">
        <v>12</v>
      </c>
      <c r="C3145">
        <v>76472</v>
      </c>
      <c r="D3145">
        <v>72376</v>
      </c>
      <c r="E3145">
        <v>69899</v>
      </c>
      <c r="F3145">
        <v>65701</v>
      </c>
      <c r="G3145">
        <f>Table1[[#This Row],[m_miasto]]+Table1[[#This Row],[k_miasto]]+Table1[[#This Row],[m_wies]]+Table1[[#This Row],[k_wies]]</f>
        <v>284448</v>
      </c>
      <c r="H3145">
        <f>Table1[[#This Row],[m_miasto]]+Table1[[#This Row],[k_miasto]]</f>
        <v>148848</v>
      </c>
      <c r="I3145">
        <f>Table1[[#This Row],[m_wies]]+Table1[[#This Row],[k_wies]]</f>
        <v>135600</v>
      </c>
      <c r="J3145" s="1">
        <f>Table1[[#This Row],[m_miasto]]*Table1[[#This Row],[wiek]]</f>
        <v>917664</v>
      </c>
      <c r="K3145" s="1">
        <f>Table1[[#This Row],[m_miasto]]+Table1[[#This Row],[m_wies]]-Table1[[#This Row],[k_miasto]]-Table1[[#This Row],[k_wies]]</f>
        <v>8294</v>
      </c>
      <c r="L3145" s="1" cm="1">
        <f t="array" ref="L3145">_xlfn.IFS(A3144&lt;&gt;Table1[[#This Row],[rok]],0,AND(L3144=0, Table1[[#This Row],[Column1]]&lt;0),Table1[[#This Row],[wiek]]*Table1[[#This Row],[rok]],L3144&lt;&gt;0,L3144,L3144=0,L3144)</f>
        <v>0</v>
      </c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x14ac:dyDescent="0.3">
      <c r="A3146">
        <v>2044</v>
      </c>
      <c r="B3146">
        <v>13</v>
      </c>
      <c r="C3146">
        <v>76892</v>
      </c>
      <c r="D3146">
        <v>72786</v>
      </c>
      <c r="E3146">
        <v>70692</v>
      </c>
      <c r="F3146">
        <v>66466</v>
      </c>
      <c r="G3146">
        <f>Table1[[#This Row],[m_miasto]]+Table1[[#This Row],[k_miasto]]+Table1[[#This Row],[m_wies]]+Table1[[#This Row],[k_wies]]</f>
        <v>286836</v>
      </c>
      <c r="H3146">
        <f>Table1[[#This Row],[m_miasto]]+Table1[[#This Row],[k_miasto]]</f>
        <v>149678</v>
      </c>
      <c r="I3146">
        <f>Table1[[#This Row],[m_wies]]+Table1[[#This Row],[k_wies]]</f>
        <v>137158</v>
      </c>
      <c r="J3146" s="1">
        <f>Table1[[#This Row],[m_miasto]]*Table1[[#This Row],[wiek]]</f>
        <v>999596</v>
      </c>
      <c r="K3146" s="1">
        <f>Table1[[#This Row],[m_miasto]]+Table1[[#This Row],[m_wies]]-Table1[[#This Row],[k_miasto]]-Table1[[#This Row],[k_wies]]</f>
        <v>8332</v>
      </c>
      <c r="L3146" s="1" cm="1">
        <f t="array" ref="L3146">_xlfn.IFS(A3145&lt;&gt;Table1[[#This Row],[rok]],0,AND(L3145=0, Table1[[#This Row],[Column1]]&lt;0),Table1[[#This Row],[wiek]]*Table1[[#This Row],[rok]],L3145&lt;&gt;0,L3145,L3145=0,L3145)</f>
        <v>0</v>
      </c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x14ac:dyDescent="0.3">
      <c r="A3147">
        <v>2044</v>
      </c>
      <c r="B3147">
        <v>14</v>
      </c>
      <c r="C3147">
        <v>77544</v>
      </c>
      <c r="D3147">
        <v>73425</v>
      </c>
      <c r="E3147">
        <v>71587</v>
      </c>
      <c r="F3147">
        <v>67322</v>
      </c>
      <c r="G3147">
        <f>Table1[[#This Row],[m_miasto]]+Table1[[#This Row],[k_miasto]]+Table1[[#This Row],[m_wies]]+Table1[[#This Row],[k_wies]]</f>
        <v>289878</v>
      </c>
      <c r="H3147">
        <f>Table1[[#This Row],[m_miasto]]+Table1[[#This Row],[k_miasto]]</f>
        <v>150969</v>
      </c>
      <c r="I3147">
        <f>Table1[[#This Row],[m_wies]]+Table1[[#This Row],[k_wies]]</f>
        <v>138909</v>
      </c>
      <c r="J3147" s="1">
        <f>Table1[[#This Row],[m_miasto]]*Table1[[#This Row],[wiek]]</f>
        <v>1085616</v>
      </c>
      <c r="K3147" s="1">
        <f>Table1[[#This Row],[m_miasto]]+Table1[[#This Row],[m_wies]]-Table1[[#This Row],[k_miasto]]-Table1[[#This Row],[k_wies]]</f>
        <v>8384</v>
      </c>
      <c r="L3147" s="1" cm="1">
        <f t="array" ref="L3147">_xlfn.IFS(A3146&lt;&gt;Table1[[#This Row],[rok]],0,AND(L3146=0, Table1[[#This Row],[Column1]]&lt;0),Table1[[#This Row],[wiek]]*Table1[[#This Row],[rok]],L3146&lt;&gt;0,L3146,L3146=0,L3146)</f>
        <v>0</v>
      </c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x14ac:dyDescent="0.3">
      <c r="A3148">
        <v>2044</v>
      </c>
      <c r="B3148">
        <v>15</v>
      </c>
      <c r="C3148">
        <v>78434</v>
      </c>
      <c r="D3148">
        <v>74304</v>
      </c>
      <c r="E3148">
        <v>72570</v>
      </c>
      <c r="F3148">
        <v>68260</v>
      </c>
      <c r="G3148">
        <f>Table1[[#This Row],[m_miasto]]+Table1[[#This Row],[k_miasto]]+Table1[[#This Row],[m_wies]]+Table1[[#This Row],[k_wies]]</f>
        <v>293568</v>
      </c>
      <c r="H3148">
        <f>Table1[[#This Row],[m_miasto]]+Table1[[#This Row],[k_miasto]]</f>
        <v>152738</v>
      </c>
      <c r="I3148">
        <f>Table1[[#This Row],[m_wies]]+Table1[[#This Row],[k_wies]]</f>
        <v>140830</v>
      </c>
      <c r="J3148" s="1">
        <f>Table1[[#This Row],[m_miasto]]*Table1[[#This Row],[wiek]]</f>
        <v>1176510</v>
      </c>
      <c r="K3148" s="1">
        <f>Table1[[#This Row],[m_miasto]]+Table1[[#This Row],[m_wies]]-Table1[[#This Row],[k_miasto]]-Table1[[#This Row],[k_wies]]</f>
        <v>8440</v>
      </c>
      <c r="L3148" s="1" cm="1">
        <f t="array" ref="L3148">_xlfn.IFS(A3147&lt;&gt;Table1[[#This Row],[rok]],0,AND(L3147=0, Table1[[#This Row],[Column1]]&lt;0),Table1[[#This Row],[wiek]]*Table1[[#This Row],[rok]],L3147&lt;&gt;0,L3147,L3147=0,L3147)</f>
        <v>0</v>
      </c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x14ac:dyDescent="0.3">
      <c r="A3149">
        <v>2044</v>
      </c>
      <c r="B3149">
        <v>16</v>
      </c>
      <c r="C3149">
        <v>79550</v>
      </c>
      <c r="D3149">
        <v>75418</v>
      </c>
      <c r="E3149">
        <v>73639</v>
      </c>
      <c r="F3149">
        <v>69267</v>
      </c>
      <c r="G3149">
        <f>Table1[[#This Row],[m_miasto]]+Table1[[#This Row],[k_miasto]]+Table1[[#This Row],[m_wies]]+Table1[[#This Row],[k_wies]]</f>
        <v>297874</v>
      </c>
      <c r="H3149">
        <f>Table1[[#This Row],[m_miasto]]+Table1[[#This Row],[k_miasto]]</f>
        <v>154968</v>
      </c>
      <c r="I3149">
        <f>Table1[[#This Row],[m_wies]]+Table1[[#This Row],[k_wies]]</f>
        <v>142906</v>
      </c>
      <c r="J3149" s="1">
        <f>Table1[[#This Row],[m_miasto]]*Table1[[#This Row],[wiek]]</f>
        <v>1272800</v>
      </c>
      <c r="K3149" s="1">
        <f>Table1[[#This Row],[m_miasto]]+Table1[[#This Row],[m_wies]]-Table1[[#This Row],[k_miasto]]-Table1[[#This Row],[k_wies]]</f>
        <v>8504</v>
      </c>
      <c r="L3149" s="1" cm="1">
        <f t="array" ref="L3149">_xlfn.IFS(A3148&lt;&gt;Table1[[#This Row],[rok]],0,AND(L3148=0, Table1[[#This Row],[Column1]]&lt;0),Table1[[#This Row],[wiek]]*Table1[[#This Row],[rok]],L3148&lt;&gt;0,L3148,L3148=0,L3148)</f>
        <v>0</v>
      </c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x14ac:dyDescent="0.3">
      <c r="A3150">
        <v>2044</v>
      </c>
      <c r="B3150">
        <v>17</v>
      </c>
      <c r="C3150">
        <v>80886</v>
      </c>
      <c r="D3150">
        <v>76772</v>
      </c>
      <c r="E3150">
        <v>74788</v>
      </c>
      <c r="F3150">
        <v>70325</v>
      </c>
      <c r="G3150">
        <f>Table1[[#This Row],[m_miasto]]+Table1[[#This Row],[k_miasto]]+Table1[[#This Row],[m_wies]]+Table1[[#This Row],[k_wies]]</f>
        <v>302771</v>
      </c>
      <c r="H3150">
        <f>Table1[[#This Row],[m_miasto]]+Table1[[#This Row],[k_miasto]]</f>
        <v>157658</v>
      </c>
      <c r="I3150">
        <f>Table1[[#This Row],[m_wies]]+Table1[[#This Row],[k_wies]]</f>
        <v>145113</v>
      </c>
      <c r="J3150" s="1">
        <f>Table1[[#This Row],[m_miasto]]*Table1[[#This Row],[wiek]]</f>
        <v>1375062</v>
      </c>
      <c r="K3150" s="1">
        <f>Table1[[#This Row],[m_miasto]]+Table1[[#This Row],[m_wies]]-Table1[[#This Row],[k_miasto]]-Table1[[#This Row],[k_wies]]</f>
        <v>8577</v>
      </c>
      <c r="L3150" s="1" cm="1">
        <f t="array" ref="L3150">_xlfn.IFS(A3149&lt;&gt;Table1[[#This Row],[rok]],0,AND(L3149=0, Table1[[#This Row],[Column1]]&lt;0),Table1[[#This Row],[wiek]]*Table1[[#This Row],[rok]],L3149&lt;&gt;0,L3149,L3149=0,L3149)</f>
        <v>0</v>
      </c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x14ac:dyDescent="0.3">
      <c r="A3151">
        <v>2044</v>
      </c>
      <c r="B3151">
        <v>18</v>
      </c>
      <c r="C3151">
        <v>82402</v>
      </c>
      <c r="D3151">
        <v>78331</v>
      </c>
      <c r="E3151">
        <v>76003</v>
      </c>
      <c r="F3151">
        <v>71417</v>
      </c>
      <c r="G3151">
        <f>Table1[[#This Row],[m_miasto]]+Table1[[#This Row],[k_miasto]]+Table1[[#This Row],[m_wies]]+Table1[[#This Row],[k_wies]]</f>
        <v>308153</v>
      </c>
      <c r="H3151">
        <f>Table1[[#This Row],[m_miasto]]+Table1[[#This Row],[k_miasto]]</f>
        <v>160733</v>
      </c>
      <c r="I3151">
        <f>Table1[[#This Row],[m_wies]]+Table1[[#This Row],[k_wies]]</f>
        <v>147420</v>
      </c>
      <c r="J3151" s="1">
        <f>Table1[[#This Row],[m_miasto]]*Table1[[#This Row],[wiek]]</f>
        <v>1483236</v>
      </c>
      <c r="K3151" s="1">
        <f>Table1[[#This Row],[m_miasto]]+Table1[[#This Row],[m_wies]]-Table1[[#This Row],[k_miasto]]-Table1[[#This Row],[k_wies]]</f>
        <v>8657</v>
      </c>
      <c r="L3151" s="1" cm="1">
        <f t="array" ref="L3151">_xlfn.IFS(A3150&lt;&gt;Table1[[#This Row],[rok]],0,AND(L3150=0, Table1[[#This Row],[Column1]]&lt;0),Table1[[#This Row],[wiek]]*Table1[[#This Row],[rok]],L3150&lt;&gt;0,L3150,L3150=0,L3150)</f>
        <v>0</v>
      </c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x14ac:dyDescent="0.3">
      <c r="A3152">
        <v>2044</v>
      </c>
      <c r="B3152">
        <v>19</v>
      </c>
      <c r="C3152">
        <v>84072</v>
      </c>
      <c r="D3152">
        <v>80069</v>
      </c>
      <c r="E3152">
        <v>77255</v>
      </c>
      <c r="F3152">
        <v>72514</v>
      </c>
      <c r="G3152">
        <f>Table1[[#This Row],[m_miasto]]+Table1[[#This Row],[k_miasto]]+Table1[[#This Row],[m_wies]]+Table1[[#This Row],[k_wies]]</f>
        <v>313910</v>
      </c>
      <c r="H3152">
        <f>Table1[[#This Row],[m_miasto]]+Table1[[#This Row],[k_miasto]]</f>
        <v>164141</v>
      </c>
      <c r="I3152">
        <f>Table1[[#This Row],[m_wies]]+Table1[[#This Row],[k_wies]]</f>
        <v>149769</v>
      </c>
      <c r="J3152" s="1">
        <f>Table1[[#This Row],[m_miasto]]*Table1[[#This Row],[wiek]]</f>
        <v>1597368</v>
      </c>
      <c r="K3152" s="1">
        <f>Table1[[#This Row],[m_miasto]]+Table1[[#This Row],[m_wies]]-Table1[[#This Row],[k_miasto]]-Table1[[#This Row],[k_wies]]</f>
        <v>8744</v>
      </c>
      <c r="L3152" s="1" cm="1">
        <f t="array" ref="L3152">_xlfn.IFS(A3151&lt;&gt;Table1[[#This Row],[rok]],0,AND(L3151=0, Table1[[#This Row],[Column1]]&lt;0),Table1[[#This Row],[wiek]]*Table1[[#This Row],[rok]],L3151&lt;&gt;0,L3151,L3151=0,L3151)</f>
        <v>0</v>
      </c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x14ac:dyDescent="0.3">
      <c r="A3153">
        <v>2044</v>
      </c>
      <c r="B3153">
        <v>20</v>
      </c>
      <c r="C3153">
        <v>85841</v>
      </c>
      <c r="D3153">
        <v>81924</v>
      </c>
      <c r="E3153">
        <v>78516</v>
      </c>
      <c r="F3153">
        <v>73588</v>
      </c>
      <c r="G3153">
        <f>Table1[[#This Row],[m_miasto]]+Table1[[#This Row],[k_miasto]]+Table1[[#This Row],[m_wies]]+Table1[[#This Row],[k_wies]]</f>
        <v>319869</v>
      </c>
      <c r="H3153">
        <f>Table1[[#This Row],[m_miasto]]+Table1[[#This Row],[k_miasto]]</f>
        <v>167765</v>
      </c>
      <c r="I3153">
        <f>Table1[[#This Row],[m_wies]]+Table1[[#This Row],[k_wies]]</f>
        <v>152104</v>
      </c>
      <c r="J3153" s="1">
        <f>Table1[[#This Row],[m_miasto]]*Table1[[#This Row],[wiek]]</f>
        <v>1716820</v>
      </c>
      <c r="K3153" s="1">
        <f>Table1[[#This Row],[m_miasto]]+Table1[[#This Row],[m_wies]]-Table1[[#This Row],[k_miasto]]-Table1[[#This Row],[k_wies]]</f>
        <v>8845</v>
      </c>
      <c r="L3153" s="1" cm="1">
        <f t="array" ref="L3153">_xlfn.IFS(A3152&lt;&gt;Table1[[#This Row],[rok]],0,AND(L3152=0, Table1[[#This Row],[Column1]]&lt;0),Table1[[#This Row],[wiek]]*Table1[[#This Row],[rok]],L3152&lt;&gt;0,L3152,L3152=0,L3152)</f>
        <v>0</v>
      </c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x14ac:dyDescent="0.3">
      <c r="A3154">
        <v>2044</v>
      </c>
      <c r="B3154">
        <v>21</v>
      </c>
      <c r="C3154">
        <v>87639</v>
      </c>
      <c r="D3154">
        <v>83819</v>
      </c>
      <c r="E3154">
        <v>79744</v>
      </c>
      <c r="F3154">
        <v>74590</v>
      </c>
      <c r="G3154">
        <f>Table1[[#This Row],[m_miasto]]+Table1[[#This Row],[k_miasto]]+Table1[[#This Row],[m_wies]]+Table1[[#This Row],[k_wies]]</f>
        <v>325792</v>
      </c>
      <c r="H3154">
        <f>Table1[[#This Row],[m_miasto]]+Table1[[#This Row],[k_miasto]]</f>
        <v>171458</v>
      </c>
      <c r="I3154">
        <f>Table1[[#This Row],[m_wies]]+Table1[[#This Row],[k_wies]]</f>
        <v>154334</v>
      </c>
      <c r="J3154" s="1">
        <f>Table1[[#This Row],[m_miasto]]*Table1[[#This Row],[wiek]]</f>
        <v>1840419</v>
      </c>
      <c r="K3154" s="1">
        <f>Table1[[#This Row],[m_miasto]]+Table1[[#This Row],[m_wies]]-Table1[[#This Row],[k_miasto]]-Table1[[#This Row],[k_wies]]</f>
        <v>8974</v>
      </c>
      <c r="L3154" s="1" cm="1">
        <f t="array" ref="L3154">_xlfn.IFS(A3153&lt;&gt;Table1[[#This Row],[rok]],0,AND(L3153=0, Table1[[#This Row],[Column1]]&lt;0),Table1[[#This Row],[wiek]]*Table1[[#This Row],[rok]],L3153&lt;&gt;0,L3153,L3153=0,L3153)</f>
        <v>0</v>
      </c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x14ac:dyDescent="0.3">
      <c r="A3155">
        <v>2044</v>
      </c>
      <c r="B3155">
        <v>22</v>
      </c>
      <c r="C3155">
        <v>89379</v>
      </c>
      <c r="D3155">
        <v>85672</v>
      </c>
      <c r="E3155">
        <v>80861</v>
      </c>
      <c r="F3155">
        <v>75452</v>
      </c>
      <c r="G3155">
        <f>Table1[[#This Row],[m_miasto]]+Table1[[#This Row],[k_miasto]]+Table1[[#This Row],[m_wies]]+Table1[[#This Row],[k_wies]]</f>
        <v>331364</v>
      </c>
      <c r="H3155">
        <f>Table1[[#This Row],[m_miasto]]+Table1[[#This Row],[k_miasto]]</f>
        <v>175051</v>
      </c>
      <c r="I3155">
        <f>Table1[[#This Row],[m_wies]]+Table1[[#This Row],[k_wies]]</f>
        <v>156313</v>
      </c>
      <c r="J3155" s="1">
        <f>Table1[[#This Row],[m_miasto]]*Table1[[#This Row],[wiek]]</f>
        <v>1966338</v>
      </c>
      <c r="K3155" s="1">
        <f>Table1[[#This Row],[m_miasto]]+Table1[[#This Row],[m_wies]]-Table1[[#This Row],[k_miasto]]-Table1[[#This Row],[k_wies]]</f>
        <v>9116</v>
      </c>
      <c r="L3155" s="1" cm="1">
        <f t="array" ref="L3155">_xlfn.IFS(A3154&lt;&gt;Table1[[#This Row],[rok]],0,AND(L3154=0, Table1[[#This Row],[Column1]]&lt;0),Table1[[#This Row],[wiek]]*Table1[[#This Row],[rok]],L3154&lt;&gt;0,L3154,L3154=0,L3154)</f>
        <v>0</v>
      </c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x14ac:dyDescent="0.3">
      <c r="A3156">
        <v>2044</v>
      </c>
      <c r="B3156">
        <v>23</v>
      </c>
      <c r="C3156">
        <v>91072</v>
      </c>
      <c r="D3156">
        <v>87483</v>
      </c>
      <c r="E3156">
        <v>81795</v>
      </c>
      <c r="F3156">
        <v>76079</v>
      </c>
      <c r="G3156">
        <f>Table1[[#This Row],[m_miasto]]+Table1[[#This Row],[k_miasto]]+Table1[[#This Row],[m_wies]]+Table1[[#This Row],[k_wies]]</f>
        <v>336429</v>
      </c>
      <c r="H3156">
        <f>Table1[[#This Row],[m_miasto]]+Table1[[#This Row],[k_miasto]]</f>
        <v>178555</v>
      </c>
      <c r="I3156">
        <f>Table1[[#This Row],[m_wies]]+Table1[[#This Row],[k_wies]]</f>
        <v>157874</v>
      </c>
      <c r="J3156" s="1">
        <f>Table1[[#This Row],[m_miasto]]*Table1[[#This Row],[wiek]]</f>
        <v>2094656</v>
      </c>
      <c r="K3156" s="1">
        <f>Table1[[#This Row],[m_miasto]]+Table1[[#This Row],[m_wies]]-Table1[[#This Row],[k_miasto]]-Table1[[#This Row],[k_wies]]</f>
        <v>9305</v>
      </c>
      <c r="L3156" s="1" cm="1">
        <f t="array" ref="L3156">_xlfn.IFS(A3155&lt;&gt;Table1[[#This Row],[rok]],0,AND(L3155=0, Table1[[#This Row],[Column1]]&lt;0),Table1[[#This Row],[wiek]]*Table1[[#This Row],[rok]],L3155&lt;&gt;0,L3155,L3155=0,L3155)</f>
        <v>0</v>
      </c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x14ac:dyDescent="0.3">
      <c r="A3157">
        <v>2044</v>
      </c>
      <c r="B3157">
        <v>24</v>
      </c>
      <c r="C3157">
        <v>92703</v>
      </c>
      <c r="D3157">
        <v>89235</v>
      </c>
      <c r="E3157">
        <v>82423</v>
      </c>
      <c r="F3157">
        <v>76361</v>
      </c>
      <c r="G3157">
        <f>Table1[[#This Row],[m_miasto]]+Table1[[#This Row],[k_miasto]]+Table1[[#This Row],[m_wies]]+Table1[[#This Row],[k_wies]]</f>
        <v>340722</v>
      </c>
      <c r="H3157">
        <f>Table1[[#This Row],[m_miasto]]+Table1[[#This Row],[k_miasto]]</f>
        <v>181938</v>
      </c>
      <c r="I3157">
        <f>Table1[[#This Row],[m_wies]]+Table1[[#This Row],[k_wies]]</f>
        <v>158784</v>
      </c>
      <c r="J3157" s="1">
        <f>Table1[[#This Row],[m_miasto]]*Table1[[#This Row],[wiek]]</f>
        <v>2224872</v>
      </c>
      <c r="K3157" s="1">
        <f>Table1[[#This Row],[m_miasto]]+Table1[[#This Row],[m_wies]]-Table1[[#This Row],[k_miasto]]-Table1[[#This Row],[k_wies]]</f>
        <v>9530</v>
      </c>
      <c r="L3157" s="1" cm="1">
        <f t="array" ref="L3157">_xlfn.IFS(A3156&lt;&gt;Table1[[#This Row],[rok]],0,AND(L3156=0, Table1[[#This Row],[Column1]]&lt;0),Table1[[#This Row],[wiek]]*Table1[[#This Row],[rok]],L3156&lt;&gt;0,L3156,L3156=0,L3156)</f>
        <v>0</v>
      </c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x14ac:dyDescent="0.3">
      <c r="A3158">
        <v>2044</v>
      </c>
      <c r="B3158">
        <v>25</v>
      </c>
      <c r="C3158">
        <v>94188</v>
      </c>
      <c r="D3158">
        <v>90853</v>
      </c>
      <c r="E3158">
        <v>82695</v>
      </c>
      <c r="F3158">
        <v>76253</v>
      </c>
      <c r="G3158">
        <f>Table1[[#This Row],[m_miasto]]+Table1[[#This Row],[k_miasto]]+Table1[[#This Row],[m_wies]]+Table1[[#This Row],[k_wies]]</f>
        <v>343989</v>
      </c>
      <c r="H3158">
        <f>Table1[[#This Row],[m_miasto]]+Table1[[#This Row],[k_miasto]]</f>
        <v>185041</v>
      </c>
      <c r="I3158">
        <f>Table1[[#This Row],[m_wies]]+Table1[[#This Row],[k_wies]]</f>
        <v>158948</v>
      </c>
      <c r="J3158" s="1">
        <f>Table1[[#This Row],[m_miasto]]*Table1[[#This Row],[wiek]]</f>
        <v>2354700</v>
      </c>
      <c r="K3158" s="1">
        <f>Table1[[#This Row],[m_miasto]]+Table1[[#This Row],[m_wies]]-Table1[[#This Row],[k_miasto]]-Table1[[#This Row],[k_wies]]</f>
        <v>9777</v>
      </c>
      <c r="L3158" s="1" cm="1">
        <f t="array" ref="L3158">_xlfn.IFS(A3157&lt;&gt;Table1[[#This Row],[rok]],0,AND(L3157=0, Table1[[#This Row],[Column1]]&lt;0),Table1[[#This Row],[wiek]]*Table1[[#This Row],[rok]],L3157&lt;&gt;0,L3157,L3157=0,L3157)</f>
        <v>0</v>
      </c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x14ac:dyDescent="0.3">
      <c r="A3159">
        <v>2044</v>
      </c>
      <c r="B3159">
        <v>26</v>
      </c>
      <c r="C3159">
        <v>95526</v>
      </c>
      <c r="D3159">
        <v>92317</v>
      </c>
      <c r="E3159">
        <v>82656</v>
      </c>
      <c r="F3159">
        <v>75822</v>
      </c>
      <c r="G3159">
        <f>Table1[[#This Row],[m_miasto]]+Table1[[#This Row],[k_miasto]]+Table1[[#This Row],[m_wies]]+Table1[[#This Row],[k_wies]]</f>
        <v>346321</v>
      </c>
      <c r="H3159">
        <f>Table1[[#This Row],[m_miasto]]+Table1[[#This Row],[k_miasto]]</f>
        <v>187843</v>
      </c>
      <c r="I3159">
        <f>Table1[[#This Row],[m_wies]]+Table1[[#This Row],[k_wies]]</f>
        <v>158478</v>
      </c>
      <c r="J3159" s="1">
        <f>Table1[[#This Row],[m_miasto]]*Table1[[#This Row],[wiek]]</f>
        <v>2483676</v>
      </c>
      <c r="K3159" s="1">
        <f>Table1[[#This Row],[m_miasto]]+Table1[[#This Row],[m_wies]]-Table1[[#This Row],[k_miasto]]-Table1[[#This Row],[k_wies]]</f>
        <v>10043</v>
      </c>
      <c r="L3159" s="1" cm="1">
        <f t="array" ref="L3159">_xlfn.IFS(A3158&lt;&gt;Table1[[#This Row],[rok]],0,AND(L3158=0, Table1[[#This Row],[Column1]]&lt;0),Table1[[#This Row],[wiek]]*Table1[[#This Row],[rok]],L3158&lt;&gt;0,L3158,L3158=0,L3158)</f>
        <v>0</v>
      </c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x14ac:dyDescent="0.3">
      <c r="A3160">
        <v>2044</v>
      </c>
      <c r="B3160">
        <v>27</v>
      </c>
      <c r="C3160">
        <v>96357</v>
      </c>
      <c r="D3160">
        <v>93274</v>
      </c>
      <c r="E3160">
        <v>82468</v>
      </c>
      <c r="F3160">
        <v>75247</v>
      </c>
      <c r="G3160">
        <f>Table1[[#This Row],[m_miasto]]+Table1[[#This Row],[k_miasto]]+Table1[[#This Row],[m_wies]]+Table1[[#This Row],[k_wies]]</f>
        <v>347346</v>
      </c>
      <c r="H3160">
        <f>Table1[[#This Row],[m_miasto]]+Table1[[#This Row],[k_miasto]]</f>
        <v>189631</v>
      </c>
      <c r="I3160">
        <f>Table1[[#This Row],[m_wies]]+Table1[[#This Row],[k_wies]]</f>
        <v>157715</v>
      </c>
      <c r="J3160" s="1">
        <f>Table1[[#This Row],[m_miasto]]*Table1[[#This Row],[wiek]]</f>
        <v>2601639</v>
      </c>
      <c r="K3160" s="1">
        <f>Table1[[#This Row],[m_miasto]]+Table1[[#This Row],[m_wies]]-Table1[[#This Row],[k_miasto]]-Table1[[#This Row],[k_wies]]</f>
        <v>10304</v>
      </c>
      <c r="L3160" s="1" cm="1">
        <f t="array" ref="L3160">_xlfn.IFS(A3159&lt;&gt;Table1[[#This Row],[rok]],0,AND(L3159=0, Table1[[#This Row],[Column1]]&lt;0),Table1[[#This Row],[wiek]]*Table1[[#This Row],[rok]],L3159&lt;&gt;0,L3159,L3159=0,L3159)</f>
        <v>0</v>
      </c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x14ac:dyDescent="0.3">
      <c r="A3161">
        <v>2044</v>
      </c>
      <c r="B3161">
        <v>28</v>
      </c>
      <c r="C3161">
        <v>97857</v>
      </c>
      <c r="D3161">
        <v>94795</v>
      </c>
      <c r="E3161">
        <v>82577</v>
      </c>
      <c r="F3161">
        <v>75007</v>
      </c>
      <c r="G3161">
        <f>Table1[[#This Row],[m_miasto]]+Table1[[#This Row],[k_miasto]]+Table1[[#This Row],[m_wies]]+Table1[[#This Row],[k_wies]]</f>
        <v>350236</v>
      </c>
      <c r="H3161">
        <f>Table1[[#This Row],[m_miasto]]+Table1[[#This Row],[k_miasto]]</f>
        <v>192652</v>
      </c>
      <c r="I3161">
        <f>Table1[[#This Row],[m_wies]]+Table1[[#This Row],[k_wies]]</f>
        <v>157584</v>
      </c>
      <c r="J3161" s="1">
        <f>Table1[[#This Row],[m_miasto]]*Table1[[#This Row],[wiek]]</f>
        <v>2739996</v>
      </c>
      <c r="K3161" s="1">
        <f>Table1[[#This Row],[m_miasto]]+Table1[[#This Row],[m_wies]]-Table1[[#This Row],[k_miasto]]-Table1[[#This Row],[k_wies]]</f>
        <v>10632</v>
      </c>
      <c r="L3161" s="1" cm="1">
        <f t="array" ref="L3161">_xlfn.IFS(A3160&lt;&gt;Table1[[#This Row],[rok]],0,AND(L3160=0, Table1[[#This Row],[Column1]]&lt;0),Table1[[#This Row],[wiek]]*Table1[[#This Row],[rok]],L3160&lt;&gt;0,L3160,L3160=0,L3160)</f>
        <v>0</v>
      </c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x14ac:dyDescent="0.3">
      <c r="A3162">
        <v>2044</v>
      </c>
      <c r="B3162">
        <v>29</v>
      </c>
      <c r="C3162">
        <v>99989</v>
      </c>
      <c r="D3162">
        <v>96849</v>
      </c>
      <c r="E3162">
        <v>83120</v>
      </c>
      <c r="F3162">
        <v>75267</v>
      </c>
      <c r="G3162">
        <f>Table1[[#This Row],[m_miasto]]+Table1[[#This Row],[k_miasto]]+Table1[[#This Row],[m_wies]]+Table1[[#This Row],[k_wies]]</f>
        <v>355225</v>
      </c>
      <c r="H3162">
        <f>Table1[[#This Row],[m_miasto]]+Table1[[#This Row],[k_miasto]]</f>
        <v>196838</v>
      </c>
      <c r="I3162">
        <f>Table1[[#This Row],[m_wies]]+Table1[[#This Row],[k_wies]]</f>
        <v>158387</v>
      </c>
      <c r="J3162" s="1">
        <f>Table1[[#This Row],[m_miasto]]*Table1[[#This Row],[wiek]]</f>
        <v>2899681</v>
      </c>
      <c r="K3162" s="1">
        <f>Table1[[#This Row],[m_miasto]]+Table1[[#This Row],[m_wies]]-Table1[[#This Row],[k_miasto]]-Table1[[#This Row],[k_wies]]</f>
        <v>10993</v>
      </c>
      <c r="L3162" s="1" cm="1">
        <f t="array" ref="L3162">_xlfn.IFS(A3161&lt;&gt;Table1[[#This Row],[rok]],0,AND(L3161=0, Table1[[#This Row],[Column1]]&lt;0),Table1[[#This Row],[wiek]]*Table1[[#This Row],[rok]],L3161&lt;&gt;0,L3161,L3161=0,L3161)</f>
        <v>0</v>
      </c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x14ac:dyDescent="0.3">
      <c r="A3163">
        <v>2044</v>
      </c>
      <c r="B3163">
        <v>30</v>
      </c>
      <c r="C3163">
        <v>102421</v>
      </c>
      <c r="D3163">
        <v>99123</v>
      </c>
      <c r="E3163">
        <v>84019</v>
      </c>
      <c r="F3163">
        <v>75945</v>
      </c>
      <c r="G3163">
        <f>Table1[[#This Row],[m_miasto]]+Table1[[#This Row],[k_miasto]]+Table1[[#This Row],[m_wies]]+Table1[[#This Row],[k_wies]]</f>
        <v>361508</v>
      </c>
      <c r="H3163">
        <f>Table1[[#This Row],[m_miasto]]+Table1[[#This Row],[k_miasto]]</f>
        <v>201544</v>
      </c>
      <c r="I3163">
        <f>Table1[[#This Row],[m_wies]]+Table1[[#This Row],[k_wies]]</f>
        <v>159964</v>
      </c>
      <c r="J3163" s="1">
        <f>Table1[[#This Row],[m_miasto]]*Table1[[#This Row],[wiek]]</f>
        <v>3072630</v>
      </c>
      <c r="K3163" s="1">
        <f>Table1[[#This Row],[m_miasto]]+Table1[[#This Row],[m_wies]]-Table1[[#This Row],[k_miasto]]-Table1[[#This Row],[k_wies]]</f>
        <v>11372</v>
      </c>
      <c r="L3163" s="1" cm="1">
        <f t="array" ref="L3163">_xlfn.IFS(A3162&lt;&gt;Table1[[#This Row],[rok]],0,AND(L3162=0, Table1[[#This Row],[Column1]]&lt;0),Table1[[#This Row],[wiek]]*Table1[[#This Row],[rok]],L3162&lt;&gt;0,L3162,L3162=0,L3162)</f>
        <v>0</v>
      </c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x14ac:dyDescent="0.3">
      <c r="A3164">
        <v>2044</v>
      </c>
      <c r="B3164">
        <v>31</v>
      </c>
      <c r="C3164">
        <v>103196</v>
      </c>
      <c r="D3164">
        <v>99989</v>
      </c>
      <c r="E3164">
        <v>82882</v>
      </c>
      <c r="F3164">
        <v>75424</v>
      </c>
      <c r="G3164">
        <f>Table1[[#This Row],[m_miasto]]+Table1[[#This Row],[k_miasto]]+Table1[[#This Row],[m_wies]]+Table1[[#This Row],[k_wies]]</f>
        <v>361491</v>
      </c>
      <c r="H3164">
        <f>Table1[[#This Row],[m_miasto]]+Table1[[#This Row],[k_miasto]]</f>
        <v>203185</v>
      </c>
      <c r="I3164">
        <f>Table1[[#This Row],[m_wies]]+Table1[[#This Row],[k_wies]]</f>
        <v>158306</v>
      </c>
      <c r="J3164" s="1">
        <f>Table1[[#This Row],[m_miasto]]*Table1[[#This Row],[wiek]]</f>
        <v>3199076</v>
      </c>
      <c r="K3164" s="1">
        <f>Table1[[#This Row],[m_miasto]]+Table1[[#This Row],[m_wies]]-Table1[[#This Row],[k_miasto]]-Table1[[#This Row],[k_wies]]</f>
        <v>10665</v>
      </c>
      <c r="L3164" s="1" cm="1">
        <f t="array" ref="L3164">_xlfn.IFS(A3163&lt;&gt;Table1[[#This Row],[rok]],0,AND(L3163=0, Table1[[#This Row],[Column1]]&lt;0),Table1[[#This Row],[wiek]]*Table1[[#This Row],[rok]],L3163&lt;&gt;0,L3163,L3163=0,L3163)</f>
        <v>0</v>
      </c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x14ac:dyDescent="0.3">
      <c r="A3165">
        <v>2044</v>
      </c>
      <c r="B3165">
        <v>32</v>
      </c>
      <c r="C3165">
        <v>111252</v>
      </c>
      <c r="D3165">
        <v>107365</v>
      </c>
      <c r="E3165">
        <v>89029</v>
      </c>
      <c r="F3165">
        <v>80676</v>
      </c>
      <c r="G3165">
        <f>Table1[[#This Row],[m_miasto]]+Table1[[#This Row],[k_miasto]]+Table1[[#This Row],[m_wies]]+Table1[[#This Row],[k_wies]]</f>
        <v>388322</v>
      </c>
      <c r="H3165">
        <f>Table1[[#This Row],[m_miasto]]+Table1[[#This Row],[k_miasto]]</f>
        <v>218617</v>
      </c>
      <c r="I3165">
        <f>Table1[[#This Row],[m_wies]]+Table1[[#This Row],[k_wies]]</f>
        <v>169705</v>
      </c>
      <c r="J3165" s="1">
        <f>Table1[[#This Row],[m_miasto]]*Table1[[#This Row],[wiek]]</f>
        <v>3560064</v>
      </c>
      <c r="K3165" s="1">
        <f>Table1[[#This Row],[m_miasto]]+Table1[[#This Row],[m_wies]]-Table1[[#This Row],[k_miasto]]-Table1[[#This Row],[k_wies]]</f>
        <v>12240</v>
      </c>
      <c r="L3165" s="1" cm="1">
        <f t="array" ref="L3165">_xlfn.IFS(A3164&lt;&gt;Table1[[#This Row],[rok]],0,AND(L3164=0, Table1[[#This Row],[Column1]]&lt;0),Table1[[#This Row],[wiek]]*Table1[[#This Row],[rok]],L3164&lt;&gt;0,L3164,L3164=0,L3164)</f>
        <v>0</v>
      </c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x14ac:dyDescent="0.3">
      <c r="A3166">
        <v>2044</v>
      </c>
      <c r="B3166">
        <v>33</v>
      </c>
      <c r="C3166">
        <v>113472</v>
      </c>
      <c r="D3166">
        <v>109182</v>
      </c>
      <c r="E3166">
        <v>90389</v>
      </c>
      <c r="F3166">
        <v>82189</v>
      </c>
      <c r="G3166">
        <f>Table1[[#This Row],[m_miasto]]+Table1[[#This Row],[k_miasto]]+Table1[[#This Row],[m_wies]]+Table1[[#This Row],[k_wies]]</f>
        <v>395232</v>
      </c>
      <c r="H3166">
        <f>Table1[[#This Row],[m_miasto]]+Table1[[#This Row],[k_miasto]]</f>
        <v>222654</v>
      </c>
      <c r="I3166">
        <f>Table1[[#This Row],[m_wies]]+Table1[[#This Row],[k_wies]]</f>
        <v>172578</v>
      </c>
      <c r="J3166" s="1">
        <f>Table1[[#This Row],[m_miasto]]*Table1[[#This Row],[wiek]]</f>
        <v>3744576</v>
      </c>
      <c r="K3166" s="1">
        <f>Table1[[#This Row],[m_miasto]]+Table1[[#This Row],[m_wies]]-Table1[[#This Row],[k_miasto]]-Table1[[#This Row],[k_wies]]</f>
        <v>12490</v>
      </c>
      <c r="L3166" s="1" cm="1">
        <f t="array" ref="L3166">_xlfn.IFS(A3165&lt;&gt;Table1[[#This Row],[rok]],0,AND(L3165=0, Table1[[#This Row],[Column1]]&lt;0),Table1[[#This Row],[wiek]]*Table1[[#This Row],[rok]],L3165&lt;&gt;0,L3165,L3165=0,L3165)</f>
        <v>0</v>
      </c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x14ac:dyDescent="0.3">
      <c r="A3167">
        <v>2044</v>
      </c>
      <c r="B3167">
        <v>34</v>
      </c>
      <c r="C3167">
        <v>118111</v>
      </c>
      <c r="D3167">
        <v>114057</v>
      </c>
      <c r="E3167">
        <v>94177</v>
      </c>
      <c r="F3167">
        <v>85642</v>
      </c>
      <c r="G3167">
        <f>Table1[[#This Row],[m_miasto]]+Table1[[#This Row],[k_miasto]]+Table1[[#This Row],[m_wies]]+Table1[[#This Row],[k_wies]]</f>
        <v>411987</v>
      </c>
      <c r="H3167">
        <f>Table1[[#This Row],[m_miasto]]+Table1[[#This Row],[k_miasto]]</f>
        <v>232168</v>
      </c>
      <c r="I3167">
        <f>Table1[[#This Row],[m_wies]]+Table1[[#This Row],[k_wies]]</f>
        <v>179819</v>
      </c>
      <c r="J3167" s="1">
        <f>Table1[[#This Row],[m_miasto]]*Table1[[#This Row],[wiek]]</f>
        <v>4015774</v>
      </c>
      <c r="K3167" s="1">
        <f>Table1[[#This Row],[m_miasto]]+Table1[[#This Row],[m_wies]]-Table1[[#This Row],[k_miasto]]-Table1[[#This Row],[k_wies]]</f>
        <v>12589</v>
      </c>
      <c r="L3167" s="1" cm="1">
        <f t="array" ref="L3167">_xlfn.IFS(A3166&lt;&gt;Table1[[#This Row],[rok]],0,AND(L3166=0, Table1[[#This Row],[Column1]]&lt;0),Table1[[#This Row],[wiek]]*Table1[[#This Row],[rok]],L3166&lt;&gt;0,L3166,L3166=0,L3166)</f>
        <v>0</v>
      </c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x14ac:dyDescent="0.3">
      <c r="A3168">
        <v>2044</v>
      </c>
      <c r="B3168">
        <v>35</v>
      </c>
      <c r="C3168">
        <v>122408</v>
      </c>
      <c r="D3168">
        <v>118928</v>
      </c>
      <c r="E3168">
        <v>98384</v>
      </c>
      <c r="F3168">
        <v>90327</v>
      </c>
      <c r="G3168">
        <f>Table1[[#This Row],[m_miasto]]+Table1[[#This Row],[k_miasto]]+Table1[[#This Row],[m_wies]]+Table1[[#This Row],[k_wies]]</f>
        <v>430047</v>
      </c>
      <c r="H3168">
        <f>Table1[[#This Row],[m_miasto]]+Table1[[#This Row],[k_miasto]]</f>
        <v>241336</v>
      </c>
      <c r="I3168">
        <f>Table1[[#This Row],[m_wies]]+Table1[[#This Row],[k_wies]]</f>
        <v>188711</v>
      </c>
      <c r="J3168" s="1">
        <f>Table1[[#This Row],[m_miasto]]*Table1[[#This Row],[wiek]]</f>
        <v>4284280</v>
      </c>
      <c r="K3168" s="1">
        <f>Table1[[#This Row],[m_miasto]]+Table1[[#This Row],[m_wies]]-Table1[[#This Row],[k_miasto]]-Table1[[#This Row],[k_wies]]</f>
        <v>11537</v>
      </c>
      <c r="L3168" s="1" cm="1">
        <f t="array" ref="L3168">_xlfn.IFS(A3167&lt;&gt;Table1[[#This Row],[rok]],0,AND(L3167=0, Table1[[#This Row],[Column1]]&lt;0),Table1[[#This Row],[wiek]]*Table1[[#This Row],[rok]],L3167&lt;&gt;0,L3167,L3167=0,L3167)</f>
        <v>0</v>
      </c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x14ac:dyDescent="0.3">
      <c r="A3169">
        <v>2044</v>
      </c>
      <c r="B3169">
        <v>36</v>
      </c>
      <c r="C3169">
        <v>120768</v>
      </c>
      <c r="D3169">
        <v>117635</v>
      </c>
      <c r="E3169">
        <v>98725</v>
      </c>
      <c r="F3169">
        <v>90432</v>
      </c>
      <c r="G3169">
        <f>Table1[[#This Row],[m_miasto]]+Table1[[#This Row],[k_miasto]]+Table1[[#This Row],[m_wies]]+Table1[[#This Row],[k_wies]]</f>
        <v>427560</v>
      </c>
      <c r="H3169">
        <f>Table1[[#This Row],[m_miasto]]+Table1[[#This Row],[k_miasto]]</f>
        <v>238403</v>
      </c>
      <c r="I3169">
        <f>Table1[[#This Row],[m_wies]]+Table1[[#This Row],[k_wies]]</f>
        <v>189157</v>
      </c>
      <c r="J3169" s="1">
        <f>Table1[[#This Row],[m_miasto]]*Table1[[#This Row],[wiek]]</f>
        <v>4347648</v>
      </c>
      <c r="K3169" s="1">
        <f>Table1[[#This Row],[m_miasto]]+Table1[[#This Row],[m_wies]]-Table1[[#This Row],[k_miasto]]-Table1[[#This Row],[k_wies]]</f>
        <v>11426</v>
      </c>
      <c r="L3169" s="1" cm="1">
        <f t="array" ref="L3169">_xlfn.IFS(A3168&lt;&gt;Table1[[#This Row],[rok]],0,AND(L3168=0, Table1[[#This Row],[Column1]]&lt;0),Table1[[#This Row],[wiek]]*Table1[[#This Row],[rok]],L3168&lt;&gt;0,L3168,L3168=0,L3168)</f>
        <v>0</v>
      </c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x14ac:dyDescent="0.3">
      <c r="A3170">
        <v>2044</v>
      </c>
      <c r="B3170">
        <v>37</v>
      </c>
      <c r="C3170">
        <v>112505</v>
      </c>
      <c r="D3170">
        <v>109321</v>
      </c>
      <c r="E3170">
        <v>93271</v>
      </c>
      <c r="F3170">
        <v>85049</v>
      </c>
      <c r="G3170">
        <f>Table1[[#This Row],[m_miasto]]+Table1[[#This Row],[k_miasto]]+Table1[[#This Row],[m_wies]]+Table1[[#This Row],[k_wies]]</f>
        <v>400146</v>
      </c>
      <c r="H3170">
        <f>Table1[[#This Row],[m_miasto]]+Table1[[#This Row],[k_miasto]]</f>
        <v>221826</v>
      </c>
      <c r="I3170">
        <f>Table1[[#This Row],[m_wies]]+Table1[[#This Row],[k_wies]]</f>
        <v>178320</v>
      </c>
      <c r="J3170" s="1">
        <f>Table1[[#This Row],[m_miasto]]*Table1[[#This Row],[wiek]]</f>
        <v>4162685</v>
      </c>
      <c r="K3170" s="1">
        <f>Table1[[#This Row],[m_miasto]]+Table1[[#This Row],[m_wies]]-Table1[[#This Row],[k_miasto]]-Table1[[#This Row],[k_wies]]</f>
        <v>11406</v>
      </c>
      <c r="L3170" s="1" cm="1">
        <f t="array" ref="L3170">_xlfn.IFS(A3169&lt;&gt;Table1[[#This Row],[rok]],0,AND(L3169=0, Table1[[#This Row],[Column1]]&lt;0),Table1[[#This Row],[wiek]]*Table1[[#This Row],[rok]],L3169&lt;&gt;0,L3169,L3169=0,L3169)</f>
        <v>0</v>
      </c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x14ac:dyDescent="0.3">
      <c r="A3171">
        <v>2044</v>
      </c>
      <c r="B3171">
        <v>38</v>
      </c>
      <c r="C3171">
        <v>106408</v>
      </c>
      <c r="D3171">
        <v>103248</v>
      </c>
      <c r="E3171">
        <v>89134</v>
      </c>
      <c r="F3171">
        <v>81163</v>
      </c>
      <c r="G3171">
        <f>Table1[[#This Row],[m_miasto]]+Table1[[#This Row],[k_miasto]]+Table1[[#This Row],[m_wies]]+Table1[[#This Row],[k_wies]]</f>
        <v>379953</v>
      </c>
      <c r="H3171">
        <f>Table1[[#This Row],[m_miasto]]+Table1[[#This Row],[k_miasto]]</f>
        <v>209656</v>
      </c>
      <c r="I3171">
        <f>Table1[[#This Row],[m_wies]]+Table1[[#This Row],[k_wies]]</f>
        <v>170297</v>
      </c>
      <c r="J3171" s="1">
        <f>Table1[[#This Row],[m_miasto]]*Table1[[#This Row],[wiek]]</f>
        <v>4043504</v>
      </c>
      <c r="K3171" s="1">
        <f>Table1[[#This Row],[m_miasto]]+Table1[[#This Row],[m_wies]]-Table1[[#This Row],[k_miasto]]-Table1[[#This Row],[k_wies]]</f>
        <v>11131</v>
      </c>
      <c r="L3171" s="1" cm="1">
        <f t="array" ref="L3171">_xlfn.IFS(A3170&lt;&gt;Table1[[#This Row],[rok]],0,AND(L3170=0, Table1[[#This Row],[Column1]]&lt;0),Table1[[#This Row],[wiek]]*Table1[[#This Row],[rok]],L3170&lt;&gt;0,L3170,L3170=0,L3170)</f>
        <v>0</v>
      </c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x14ac:dyDescent="0.3">
      <c r="A3172">
        <v>2044</v>
      </c>
      <c r="B3172">
        <v>39</v>
      </c>
      <c r="C3172">
        <v>101650</v>
      </c>
      <c r="D3172">
        <v>98710</v>
      </c>
      <c r="E3172">
        <v>86382</v>
      </c>
      <c r="F3172">
        <v>79042</v>
      </c>
      <c r="G3172">
        <f>Table1[[#This Row],[m_miasto]]+Table1[[#This Row],[k_miasto]]+Table1[[#This Row],[m_wies]]+Table1[[#This Row],[k_wies]]</f>
        <v>365784</v>
      </c>
      <c r="H3172">
        <f>Table1[[#This Row],[m_miasto]]+Table1[[#This Row],[k_miasto]]</f>
        <v>200360</v>
      </c>
      <c r="I3172">
        <f>Table1[[#This Row],[m_wies]]+Table1[[#This Row],[k_wies]]</f>
        <v>165424</v>
      </c>
      <c r="J3172" s="1">
        <f>Table1[[#This Row],[m_miasto]]*Table1[[#This Row],[wiek]]</f>
        <v>3964350</v>
      </c>
      <c r="K3172" s="1">
        <f>Table1[[#This Row],[m_miasto]]+Table1[[#This Row],[m_wies]]-Table1[[#This Row],[k_miasto]]-Table1[[#This Row],[k_wies]]</f>
        <v>10280</v>
      </c>
      <c r="L3172" s="1" cm="1">
        <f t="array" ref="L3172">_xlfn.IFS(A3171&lt;&gt;Table1[[#This Row],[rok]],0,AND(L3171=0, Table1[[#This Row],[Column1]]&lt;0),Table1[[#This Row],[wiek]]*Table1[[#This Row],[rok]],L3171&lt;&gt;0,L3171,L3171=0,L3171)</f>
        <v>0</v>
      </c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x14ac:dyDescent="0.3">
      <c r="A3173">
        <v>2044</v>
      </c>
      <c r="B3173">
        <v>40</v>
      </c>
      <c r="C3173">
        <v>98009</v>
      </c>
      <c r="D3173">
        <v>94753</v>
      </c>
      <c r="E3173">
        <v>84433</v>
      </c>
      <c r="F3173">
        <v>76846</v>
      </c>
      <c r="G3173">
        <f>Table1[[#This Row],[m_miasto]]+Table1[[#This Row],[k_miasto]]+Table1[[#This Row],[m_wies]]+Table1[[#This Row],[k_wies]]</f>
        <v>354041</v>
      </c>
      <c r="H3173">
        <f>Table1[[#This Row],[m_miasto]]+Table1[[#This Row],[k_miasto]]</f>
        <v>192762</v>
      </c>
      <c r="I3173">
        <f>Table1[[#This Row],[m_wies]]+Table1[[#This Row],[k_wies]]</f>
        <v>161279</v>
      </c>
      <c r="J3173" s="1">
        <f>Table1[[#This Row],[m_miasto]]*Table1[[#This Row],[wiek]]</f>
        <v>3920360</v>
      </c>
      <c r="K3173" s="1">
        <f>Table1[[#This Row],[m_miasto]]+Table1[[#This Row],[m_wies]]-Table1[[#This Row],[k_miasto]]-Table1[[#This Row],[k_wies]]</f>
        <v>10843</v>
      </c>
      <c r="L3173" s="1" cm="1">
        <f t="array" ref="L3173">_xlfn.IFS(A3172&lt;&gt;Table1[[#This Row],[rok]],0,AND(L3172=0, Table1[[#This Row],[Column1]]&lt;0),Table1[[#This Row],[wiek]]*Table1[[#This Row],[rok]],L3172&lt;&gt;0,L3172,L3172=0,L3172)</f>
        <v>0</v>
      </c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x14ac:dyDescent="0.3">
      <c r="A3174">
        <v>2044</v>
      </c>
      <c r="B3174">
        <v>41</v>
      </c>
      <c r="C3174">
        <v>94918</v>
      </c>
      <c r="D3174">
        <v>92719</v>
      </c>
      <c r="E3174">
        <v>83772</v>
      </c>
      <c r="F3174">
        <v>76183</v>
      </c>
      <c r="G3174">
        <f>Table1[[#This Row],[m_miasto]]+Table1[[#This Row],[k_miasto]]+Table1[[#This Row],[m_wies]]+Table1[[#This Row],[k_wies]]</f>
        <v>347592</v>
      </c>
      <c r="H3174">
        <f>Table1[[#This Row],[m_miasto]]+Table1[[#This Row],[k_miasto]]</f>
        <v>187637</v>
      </c>
      <c r="I3174">
        <f>Table1[[#This Row],[m_wies]]+Table1[[#This Row],[k_wies]]</f>
        <v>159955</v>
      </c>
      <c r="J3174" s="1">
        <f>Table1[[#This Row],[m_miasto]]*Table1[[#This Row],[wiek]]</f>
        <v>3891638</v>
      </c>
      <c r="K3174" s="1">
        <f>Table1[[#This Row],[m_miasto]]+Table1[[#This Row],[m_wies]]-Table1[[#This Row],[k_miasto]]-Table1[[#This Row],[k_wies]]</f>
        <v>9788</v>
      </c>
      <c r="L3174" s="1" cm="1">
        <f t="array" ref="L3174">_xlfn.IFS(A3173&lt;&gt;Table1[[#This Row],[rok]],0,AND(L3173=0, Table1[[#This Row],[Column1]]&lt;0),Table1[[#This Row],[wiek]]*Table1[[#This Row],[rok]],L3173&lt;&gt;0,L3173,L3173=0,L3173)</f>
        <v>0</v>
      </c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x14ac:dyDescent="0.3">
      <c r="A3175">
        <v>2044</v>
      </c>
      <c r="B3175">
        <v>42</v>
      </c>
      <c r="C3175">
        <v>95020</v>
      </c>
      <c r="D3175">
        <v>92631</v>
      </c>
      <c r="E3175">
        <v>85245</v>
      </c>
      <c r="F3175">
        <v>77553</v>
      </c>
      <c r="G3175">
        <f>Table1[[#This Row],[m_miasto]]+Table1[[#This Row],[k_miasto]]+Table1[[#This Row],[m_wies]]+Table1[[#This Row],[k_wies]]</f>
        <v>350449</v>
      </c>
      <c r="H3175">
        <f>Table1[[#This Row],[m_miasto]]+Table1[[#This Row],[k_miasto]]</f>
        <v>187651</v>
      </c>
      <c r="I3175">
        <f>Table1[[#This Row],[m_wies]]+Table1[[#This Row],[k_wies]]</f>
        <v>162798</v>
      </c>
      <c r="J3175" s="1">
        <f>Table1[[#This Row],[m_miasto]]*Table1[[#This Row],[wiek]]</f>
        <v>3990840</v>
      </c>
      <c r="K3175" s="1">
        <f>Table1[[#This Row],[m_miasto]]+Table1[[#This Row],[m_wies]]-Table1[[#This Row],[k_miasto]]-Table1[[#This Row],[k_wies]]</f>
        <v>10081</v>
      </c>
      <c r="L3175" s="1" cm="1">
        <f t="array" ref="L3175">_xlfn.IFS(A3174&lt;&gt;Table1[[#This Row],[rok]],0,AND(L3174=0, Table1[[#This Row],[Column1]]&lt;0),Table1[[#This Row],[wiek]]*Table1[[#This Row],[rok]],L3174&lt;&gt;0,L3174,L3174=0,L3174)</f>
        <v>0</v>
      </c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x14ac:dyDescent="0.3">
      <c r="A3176">
        <v>2044</v>
      </c>
      <c r="B3176">
        <v>43</v>
      </c>
      <c r="C3176">
        <v>97830</v>
      </c>
      <c r="D3176">
        <v>95627</v>
      </c>
      <c r="E3176">
        <v>88065</v>
      </c>
      <c r="F3176">
        <v>80372</v>
      </c>
      <c r="G3176">
        <f>Table1[[#This Row],[m_miasto]]+Table1[[#This Row],[k_miasto]]+Table1[[#This Row],[m_wies]]+Table1[[#This Row],[k_wies]]</f>
        <v>361894</v>
      </c>
      <c r="H3176">
        <f>Table1[[#This Row],[m_miasto]]+Table1[[#This Row],[k_miasto]]</f>
        <v>193457</v>
      </c>
      <c r="I3176">
        <f>Table1[[#This Row],[m_wies]]+Table1[[#This Row],[k_wies]]</f>
        <v>168437</v>
      </c>
      <c r="J3176" s="1">
        <f>Table1[[#This Row],[m_miasto]]*Table1[[#This Row],[wiek]]</f>
        <v>4206690</v>
      </c>
      <c r="K3176" s="1">
        <f>Table1[[#This Row],[m_miasto]]+Table1[[#This Row],[m_wies]]-Table1[[#This Row],[k_miasto]]-Table1[[#This Row],[k_wies]]</f>
        <v>9896</v>
      </c>
      <c r="L3176" s="1" cm="1">
        <f t="array" ref="L3176">_xlfn.IFS(A3175&lt;&gt;Table1[[#This Row],[rok]],0,AND(L3175=0, Table1[[#This Row],[Column1]]&lt;0),Table1[[#This Row],[wiek]]*Table1[[#This Row],[rok]],L3175&lt;&gt;0,L3175,L3175=0,L3175)</f>
        <v>0</v>
      </c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x14ac:dyDescent="0.3">
      <c r="A3177">
        <v>2044</v>
      </c>
      <c r="B3177">
        <v>44</v>
      </c>
      <c r="C3177">
        <v>99936</v>
      </c>
      <c r="D3177">
        <v>97857</v>
      </c>
      <c r="E3177">
        <v>90508</v>
      </c>
      <c r="F3177">
        <v>82671</v>
      </c>
      <c r="G3177">
        <f>Table1[[#This Row],[m_miasto]]+Table1[[#This Row],[k_miasto]]+Table1[[#This Row],[m_wies]]+Table1[[#This Row],[k_wies]]</f>
        <v>370972</v>
      </c>
      <c r="H3177">
        <f>Table1[[#This Row],[m_miasto]]+Table1[[#This Row],[k_miasto]]</f>
        <v>197793</v>
      </c>
      <c r="I3177">
        <f>Table1[[#This Row],[m_wies]]+Table1[[#This Row],[k_wies]]</f>
        <v>173179</v>
      </c>
      <c r="J3177" s="1">
        <f>Table1[[#This Row],[m_miasto]]*Table1[[#This Row],[wiek]]</f>
        <v>4397184</v>
      </c>
      <c r="K3177" s="1">
        <f>Table1[[#This Row],[m_miasto]]+Table1[[#This Row],[m_wies]]-Table1[[#This Row],[k_miasto]]-Table1[[#This Row],[k_wies]]</f>
        <v>9916</v>
      </c>
      <c r="L3177" s="1" cm="1">
        <f t="array" ref="L3177">_xlfn.IFS(A3176&lt;&gt;Table1[[#This Row],[rok]],0,AND(L3176=0, Table1[[#This Row],[Column1]]&lt;0),Table1[[#This Row],[wiek]]*Table1[[#This Row],[rok]],L3176&lt;&gt;0,L3176,L3176=0,L3176)</f>
        <v>0</v>
      </c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x14ac:dyDescent="0.3">
      <c r="A3178">
        <v>2044</v>
      </c>
      <c r="B3178">
        <v>45</v>
      </c>
      <c r="C3178">
        <v>99693</v>
      </c>
      <c r="D3178">
        <v>97926</v>
      </c>
      <c r="E3178">
        <v>91691</v>
      </c>
      <c r="F3178">
        <v>83988</v>
      </c>
      <c r="G3178">
        <f>Table1[[#This Row],[m_miasto]]+Table1[[#This Row],[k_miasto]]+Table1[[#This Row],[m_wies]]+Table1[[#This Row],[k_wies]]</f>
        <v>373298</v>
      </c>
      <c r="H3178">
        <f>Table1[[#This Row],[m_miasto]]+Table1[[#This Row],[k_miasto]]</f>
        <v>197619</v>
      </c>
      <c r="I3178">
        <f>Table1[[#This Row],[m_wies]]+Table1[[#This Row],[k_wies]]</f>
        <v>175679</v>
      </c>
      <c r="J3178" s="1">
        <f>Table1[[#This Row],[m_miasto]]*Table1[[#This Row],[wiek]]</f>
        <v>4486185</v>
      </c>
      <c r="K3178" s="1">
        <f>Table1[[#This Row],[m_miasto]]+Table1[[#This Row],[m_wies]]-Table1[[#This Row],[k_miasto]]-Table1[[#This Row],[k_wies]]</f>
        <v>9470</v>
      </c>
      <c r="L3178" s="1" cm="1">
        <f t="array" ref="L3178">_xlfn.IFS(A3177&lt;&gt;Table1[[#This Row],[rok]],0,AND(L3177=0, Table1[[#This Row],[Column1]]&lt;0),Table1[[#This Row],[wiek]]*Table1[[#This Row],[rok]],L3177&lt;&gt;0,L3177,L3177=0,L3177)</f>
        <v>0</v>
      </c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x14ac:dyDescent="0.3">
      <c r="A3179">
        <v>2044</v>
      </c>
      <c r="B3179">
        <v>46</v>
      </c>
      <c r="C3179">
        <v>102300</v>
      </c>
      <c r="D3179">
        <v>100263</v>
      </c>
      <c r="E3179">
        <v>94436</v>
      </c>
      <c r="F3179">
        <v>86182</v>
      </c>
      <c r="G3179">
        <f>Table1[[#This Row],[m_miasto]]+Table1[[#This Row],[k_miasto]]+Table1[[#This Row],[m_wies]]+Table1[[#This Row],[k_wies]]</f>
        <v>383181</v>
      </c>
      <c r="H3179">
        <f>Table1[[#This Row],[m_miasto]]+Table1[[#This Row],[k_miasto]]</f>
        <v>202563</v>
      </c>
      <c r="I3179">
        <f>Table1[[#This Row],[m_wies]]+Table1[[#This Row],[k_wies]]</f>
        <v>180618</v>
      </c>
      <c r="J3179" s="1">
        <f>Table1[[#This Row],[m_miasto]]*Table1[[#This Row],[wiek]]</f>
        <v>4705800</v>
      </c>
      <c r="K3179" s="1">
        <f>Table1[[#This Row],[m_miasto]]+Table1[[#This Row],[m_wies]]-Table1[[#This Row],[k_miasto]]-Table1[[#This Row],[k_wies]]</f>
        <v>10291</v>
      </c>
      <c r="L3179" s="1" cm="1">
        <f t="array" ref="L3179">_xlfn.IFS(A3178&lt;&gt;Table1[[#This Row],[rok]],0,AND(L3178=0, Table1[[#This Row],[Column1]]&lt;0),Table1[[#This Row],[wiek]]*Table1[[#This Row],[rok]],L3178&lt;&gt;0,L3178,L3178=0,L3178)</f>
        <v>0</v>
      </c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x14ac:dyDescent="0.3">
      <c r="A3180">
        <v>2044</v>
      </c>
      <c r="B3180">
        <v>47</v>
      </c>
      <c r="C3180">
        <v>107317</v>
      </c>
      <c r="D3180">
        <v>106963</v>
      </c>
      <c r="E3180">
        <v>96269</v>
      </c>
      <c r="F3180">
        <v>87442</v>
      </c>
      <c r="G3180">
        <f>Table1[[#This Row],[m_miasto]]+Table1[[#This Row],[k_miasto]]+Table1[[#This Row],[m_wies]]+Table1[[#This Row],[k_wies]]</f>
        <v>397991</v>
      </c>
      <c r="H3180">
        <f>Table1[[#This Row],[m_miasto]]+Table1[[#This Row],[k_miasto]]</f>
        <v>214280</v>
      </c>
      <c r="I3180">
        <f>Table1[[#This Row],[m_wies]]+Table1[[#This Row],[k_wies]]</f>
        <v>183711</v>
      </c>
      <c r="J3180" s="1">
        <f>Table1[[#This Row],[m_miasto]]*Table1[[#This Row],[wiek]]</f>
        <v>5043899</v>
      </c>
      <c r="K3180" s="1">
        <f>Table1[[#This Row],[m_miasto]]+Table1[[#This Row],[m_wies]]-Table1[[#This Row],[k_miasto]]-Table1[[#This Row],[k_wies]]</f>
        <v>9181</v>
      </c>
      <c r="L3180" s="1" cm="1">
        <f t="array" ref="L3180">_xlfn.IFS(A3179&lt;&gt;Table1[[#This Row],[rok]],0,AND(L3179=0, Table1[[#This Row],[Column1]]&lt;0),Table1[[#This Row],[wiek]]*Table1[[#This Row],[rok]],L3179&lt;&gt;0,L3179,L3179=0,L3179)</f>
        <v>0</v>
      </c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x14ac:dyDescent="0.3">
      <c r="A3181">
        <v>2044</v>
      </c>
      <c r="B3181">
        <v>48</v>
      </c>
      <c r="C3181">
        <v>111322</v>
      </c>
      <c r="D3181">
        <v>110933</v>
      </c>
      <c r="E3181">
        <v>99930</v>
      </c>
      <c r="F3181">
        <v>90646</v>
      </c>
      <c r="G3181">
        <f>Table1[[#This Row],[m_miasto]]+Table1[[#This Row],[k_miasto]]+Table1[[#This Row],[m_wies]]+Table1[[#This Row],[k_wies]]</f>
        <v>412831</v>
      </c>
      <c r="H3181">
        <f>Table1[[#This Row],[m_miasto]]+Table1[[#This Row],[k_miasto]]</f>
        <v>222255</v>
      </c>
      <c r="I3181">
        <f>Table1[[#This Row],[m_wies]]+Table1[[#This Row],[k_wies]]</f>
        <v>190576</v>
      </c>
      <c r="J3181" s="1">
        <f>Table1[[#This Row],[m_miasto]]*Table1[[#This Row],[wiek]]</f>
        <v>5343456</v>
      </c>
      <c r="K3181" s="1">
        <f>Table1[[#This Row],[m_miasto]]+Table1[[#This Row],[m_wies]]-Table1[[#This Row],[k_miasto]]-Table1[[#This Row],[k_wies]]</f>
        <v>9673</v>
      </c>
      <c r="L3181" s="1" cm="1">
        <f t="array" ref="L3181">_xlfn.IFS(A3180&lt;&gt;Table1[[#This Row],[rok]],0,AND(L3180=0, Table1[[#This Row],[Column1]]&lt;0),Table1[[#This Row],[wiek]]*Table1[[#This Row],[rok]],L3180&lt;&gt;0,L3180,L3180=0,L3180)</f>
        <v>0</v>
      </c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x14ac:dyDescent="0.3">
      <c r="A3182">
        <v>2044</v>
      </c>
      <c r="B3182">
        <v>49</v>
      </c>
      <c r="C3182">
        <v>111432</v>
      </c>
      <c r="D3182">
        <v>111424</v>
      </c>
      <c r="E3182">
        <v>104013</v>
      </c>
      <c r="F3182">
        <v>96345</v>
      </c>
      <c r="G3182">
        <f>Table1[[#This Row],[m_miasto]]+Table1[[#This Row],[k_miasto]]+Table1[[#This Row],[m_wies]]+Table1[[#This Row],[k_wies]]</f>
        <v>423214</v>
      </c>
      <c r="H3182">
        <f>Table1[[#This Row],[m_miasto]]+Table1[[#This Row],[k_miasto]]</f>
        <v>222856</v>
      </c>
      <c r="I3182">
        <f>Table1[[#This Row],[m_wies]]+Table1[[#This Row],[k_wies]]</f>
        <v>200358</v>
      </c>
      <c r="J3182" s="1">
        <f>Table1[[#This Row],[m_miasto]]*Table1[[#This Row],[wiek]]</f>
        <v>5460168</v>
      </c>
      <c r="K3182" s="1">
        <f>Table1[[#This Row],[m_miasto]]+Table1[[#This Row],[m_wies]]-Table1[[#This Row],[k_miasto]]-Table1[[#This Row],[k_wies]]</f>
        <v>7676</v>
      </c>
      <c r="L3182" s="1" cm="1">
        <f t="array" ref="L3182">_xlfn.IFS(A3181&lt;&gt;Table1[[#This Row],[rok]],0,AND(L3181=0, Table1[[#This Row],[Column1]]&lt;0),Table1[[#This Row],[wiek]]*Table1[[#This Row],[rok]],L3181&lt;&gt;0,L3181,L3181=0,L3181)</f>
        <v>0</v>
      </c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x14ac:dyDescent="0.3">
      <c r="A3183">
        <v>2044</v>
      </c>
      <c r="B3183">
        <v>50</v>
      </c>
      <c r="C3183">
        <v>119253</v>
      </c>
      <c r="D3183">
        <v>120324</v>
      </c>
      <c r="E3183">
        <v>107989</v>
      </c>
      <c r="F3183">
        <v>100615</v>
      </c>
      <c r="G3183">
        <f>Table1[[#This Row],[m_miasto]]+Table1[[#This Row],[k_miasto]]+Table1[[#This Row],[m_wies]]+Table1[[#This Row],[k_wies]]</f>
        <v>448181</v>
      </c>
      <c r="H3183">
        <f>Table1[[#This Row],[m_miasto]]+Table1[[#This Row],[k_miasto]]</f>
        <v>239577</v>
      </c>
      <c r="I3183">
        <f>Table1[[#This Row],[m_wies]]+Table1[[#This Row],[k_wies]]</f>
        <v>208604</v>
      </c>
      <c r="J3183" s="1">
        <f>Table1[[#This Row],[m_miasto]]*Table1[[#This Row],[wiek]]</f>
        <v>5962650</v>
      </c>
      <c r="K3183" s="1">
        <f>Table1[[#This Row],[m_miasto]]+Table1[[#This Row],[m_wies]]-Table1[[#This Row],[k_miasto]]-Table1[[#This Row],[k_wies]]</f>
        <v>6303</v>
      </c>
      <c r="L3183" s="1" cm="1">
        <f t="array" ref="L3183">_xlfn.IFS(A3182&lt;&gt;Table1[[#This Row],[rok]],0,AND(L3182=0, Table1[[#This Row],[Column1]]&lt;0),Table1[[#This Row],[wiek]]*Table1[[#This Row],[rok]],L3182&lt;&gt;0,L3182,L3182=0,L3182)</f>
        <v>0</v>
      </c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x14ac:dyDescent="0.3">
      <c r="A3184">
        <v>2044</v>
      </c>
      <c r="B3184">
        <v>51</v>
      </c>
      <c r="C3184">
        <v>123538</v>
      </c>
      <c r="D3184">
        <v>124478</v>
      </c>
      <c r="E3184">
        <v>112588</v>
      </c>
      <c r="F3184">
        <v>104324</v>
      </c>
      <c r="G3184">
        <f>Table1[[#This Row],[m_miasto]]+Table1[[#This Row],[k_miasto]]+Table1[[#This Row],[m_wies]]+Table1[[#This Row],[k_wies]]</f>
        <v>464928</v>
      </c>
      <c r="H3184">
        <f>Table1[[#This Row],[m_miasto]]+Table1[[#This Row],[k_miasto]]</f>
        <v>248016</v>
      </c>
      <c r="I3184">
        <f>Table1[[#This Row],[m_wies]]+Table1[[#This Row],[k_wies]]</f>
        <v>216912</v>
      </c>
      <c r="J3184" s="1">
        <f>Table1[[#This Row],[m_miasto]]*Table1[[#This Row],[wiek]]</f>
        <v>6300438</v>
      </c>
      <c r="K3184" s="1">
        <f>Table1[[#This Row],[m_miasto]]+Table1[[#This Row],[m_wies]]-Table1[[#This Row],[k_miasto]]-Table1[[#This Row],[k_wies]]</f>
        <v>7324</v>
      </c>
      <c r="L3184" s="1" cm="1">
        <f t="array" ref="L3184">_xlfn.IFS(A3183&lt;&gt;Table1[[#This Row],[rok]],0,AND(L3183=0, Table1[[#This Row],[Column1]]&lt;0),Table1[[#This Row],[wiek]]*Table1[[#This Row],[rok]],L3183&lt;&gt;0,L3183,L3183=0,L3183)</f>
        <v>0</v>
      </c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x14ac:dyDescent="0.3">
      <c r="A3185">
        <v>2044</v>
      </c>
      <c r="B3185">
        <v>52</v>
      </c>
      <c r="C3185">
        <v>127046</v>
      </c>
      <c r="D3185">
        <v>128006</v>
      </c>
      <c r="E3185">
        <v>116717</v>
      </c>
      <c r="F3185">
        <v>109320</v>
      </c>
      <c r="G3185">
        <f>Table1[[#This Row],[m_miasto]]+Table1[[#This Row],[k_miasto]]+Table1[[#This Row],[m_wies]]+Table1[[#This Row],[k_wies]]</f>
        <v>481089</v>
      </c>
      <c r="H3185">
        <f>Table1[[#This Row],[m_miasto]]+Table1[[#This Row],[k_miasto]]</f>
        <v>255052</v>
      </c>
      <c r="I3185">
        <f>Table1[[#This Row],[m_wies]]+Table1[[#This Row],[k_wies]]</f>
        <v>226037</v>
      </c>
      <c r="J3185" s="1">
        <f>Table1[[#This Row],[m_miasto]]*Table1[[#This Row],[wiek]]</f>
        <v>6606392</v>
      </c>
      <c r="K3185" s="1">
        <f>Table1[[#This Row],[m_miasto]]+Table1[[#This Row],[m_wies]]-Table1[[#This Row],[k_miasto]]-Table1[[#This Row],[k_wies]]</f>
        <v>6437</v>
      </c>
      <c r="L3185" s="1" cm="1">
        <f t="array" ref="L3185">_xlfn.IFS(A3184&lt;&gt;Table1[[#This Row],[rok]],0,AND(L3184=0, Table1[[#This Row],[Column1]]&lt;0),Table1[[#This Row],[wiek]]*Table1[[#This Row],[rok]],L3184&lt;&gt;0,L3184,L3184=0,L3184)</f>
        <v>0</v>
      </c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x14ac:dyDescent="0.3">
      <c r="A3186">
        <v>2044</v>
      </c>
      <c r="B3186">
        <v>53</v>
      </c>
      <c r="C3186">
        <v>136879</v>
      </c>
      <c r="D3186">
        <v>138869</v>
      </c>
      <c r="E3186">
        <v>120428</v>
      </c>
      <c r="F3186">
        <v>111539</v>
      </c>
      <c r="G3186">
        <f>Table1[[#This Row],[m_miasto]]+Table1[[#This Row],[k_miasto]]+Table1[[#This Row],[m_wies]]+Table1[[#This Row],[k_wies]]</f>
        <v>507715</v>
      </c>
      <c r="H3186">
        <f>Table1[[#This Row],[m_miasto]]+Table1[[#This Row],[k_miasto]]</f>
        <v>275748</v>
      </c>
      <c r="I3186">
        <f>Table1[[#This Row],[m_wies]]+Table1[[#This Row],[k_wies]]</f>
        <v>231967</v>
      </c>
      <c r="J3186" s="1">
        <f>Table1[[#This Row],[m_miasto]]*Table1[[#This Row],[wiek]]</f>
        <v>7254587</v>
      </c>
      <c r="K3186" s="1">
        <f>Table1[[#This Row],[m_miasto]]+Table1[[#This Row],[m_wies]]-Table1[[#This Row],[k_miasto]]-Table1[[#This Row],[k_wies]]</f>
        <v>6899</v>
      </c>
      <c r="L3186" s="1" cm="1">
        <f t="array" ref="L3186">_xlfn.IFS(A3185&lt;&gt;Table1[[#This Row],[rok]],0,AND(L3185=0, Table1[[#This Row],[Column1]]&lt;0),Table1[[#This Row],[wiek]]*Table1[[#This Row],[rok]],L3185&lt;&gt;0,L3185,L3185=0,L3185)</f>
        <v>0</v>
      </c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x14ac:dyDescent="0.3">
      <c r="A3187">
        <v>2044</v>
      </c>
      <c r="B3187">
        <v>54</v>
      </c>
      <c r="C3187">
        <v>140993</v>
      </c>
      <c r="D3187">
        <v>143967</v>
      </c>
      <c r="E3187">
        <v>120441</v>
      </c>
      <c r="F3187">
        <v>112113</v>
      </c>
      <c r="G3187">
        <f>Table1[[#This Row],[m_miasto]]+Table1[[#This Row],[k_miasto]]+Table1[[#This Row],[m_wies]]+Table1[[#This Row],[k_wies]]</f>
        <v>517514</v>
      </c>
      <c r="H3187">
        <f>Table1[[#This Row],[m_miasto]]+Table1[[#This Row],[k_miasto]]</f>
        <v>284960</v>
      </c>
      <c r="I3187">
        <f>Table1[[#This Row],[m_wies]]+Table1[[#This Row],[k_wies]]</f>
        <v>232554</v>
      </c>
      <c r="J3187" s="1">
        <f>Table1[[#This Row],[m_miasto]]*Table1[[#This Row],[wiek]]</f>
        <v>7613622</v>
      </c>
      <c r="K3187" s="1">
        <f>Table1[[#This Row],[m_miasto]]+Table1[[#This Row],[m_wies]]-Table1[[#This Row],[k_miasto]]-Table1[[#This Row],[k_wies]]</f>
        <v>5354</v>
      </c>
      <c r="L3187" s="1" cm="1">
        <f t="array" ref="L3187">_xlfn.IFS(A3186&lt;&gt;Table1[[#This Row],[rok]],0,AND(L3186=0, Table1[[#This Row],[Column1]]&lt;0),Table1[[#This Row],[wiek]]*Table1[[#This Row],[rok]],L3186&lt;&gt;0,L3186,L3186=0,L3186)</f>
        <v>0</v>
      </c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x14ac:dyDescent="0.3">
      <c r="A3188">
        <v>2044</v>
      </c>
      <c r="B3188">
        <v>55</v>
      </c>
      <c r="C3188">
        <v>142734</v>
      </c>
      <c r="D3188">
        <v>145994</v>
      </c>
      <c r="E3188">
        <v>119314</v>
      </c>
      <c r="F3188">
        <v>111762</v>
      </c>
      <c r="G3188">
        <f>Table1[[#This Row],[m_miasto]]+Table1[[#This Row],[k_miasto]]+Table1[[#This Row],[m_wies]]+Table1[[#This Row],[k_wies]]</f>
        <v>519804</v>
      </c>
      <c r="H3188">
        <f>Table1[[#This Row],[m_miasto]]+Table1[[#This Row],[k_miasto]]</f>
        <v>288728</v>
      </c>
      <c r="I3188">
        <f>Table1[[#This Row],[m_wies]]+Table1[[#This Row],[k_wies]]</f>
        <v>231076</v>
      </c>
      <c r="J3188" s="1">
        <f>Table1[[#This Row],[m_miasto]]*Table1[[#This Row],[wiek]]</f>
        <v>7850370</v>
      </c>
      <c r="K3188" s="1">
        <f>Table1[[#This Row],[m_miasto]]+Table1[[#This Row],[m_wies]]-Table1[[#This Row],[k_miasto]]-Table1[[#This Row],[k_wies]]</f>
        <v>4292</v>
      </c>
      <c r="L3188" s="1" cm="1">
        <f t="array" ref="L3188">_xlfn.IFS(A3187&lt;&gt;Table1[[#This Row],[rok]],0,AND(L3187=0, Table1[[#This Row],[Column1]]&lt;0),Table1[[#This Row],[wiek]]*Table1[[#This Row],[rok]],L3187&lt;&gt;0,L3187,L3187=0,L3187)</f>
        <v>0</v>
      </c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x14ac:dyDescent="0.3">
      <c r="A3189">
        <v>2044</v>
      </c>
      <c r="B3189">
        <v>56</v>
      </c>
      <c r="C3189">
        <v>146824</v>
      </c>
      <c r="D3189">
        <v>152318</v>
      </c>
      <c r="E3189">
        <v>120842</v>
      </c>
      <c r="F3189">
        <v>113487</v>
      </c>
      <c r="G3189">
        <f>Table1[[#This Row],[m_miasto]]+Table1[[#This Row],[k_miasto]]+Table1[[#This Row],[m_wies]]+Table1[[#This Row],[k_wies]]</f>
        <v>533471</v>
      </c>
      <c r="H3189">
        <f>Table1[[#This Row],[m_miasto]]+Table1[[#This Row],[k_miasto]]</f>
        <v>299142</v>
      </c>
      <c r="I3189">
        <f>Table1[[#This Row],[m_wies]]+Table1[[#This Row],[k_wies]]</f>
        <v>234329</v>
      </c>
      <c r="J3189" s="1">
        <f>Table1[[#This Row],[m_miasto]]*Table1[[#This Row],[wiek]]</f>
        <v>8222144</v>
      </c>
      <c r="K3189" s="1">
        <f>Table1[[#This Row],[m_miasto]]+Table1[[#This Row],[m_wies]]-Table1[[#This Row],[k_miasto]]-Table1[[#This Row],[k_wies]]</f>
        <v>1861</v>
      </c>
      <c r="L3189" s="1" cm="1">
        <f t="array" ref="L3189">_xlfn.IFS(A3188&lt;&gt;Table1[[#This Row],[rok]],0,AND(L3188=0, Table1[[#This Row],[Column1]]&lt;0),Table1[[#This Row],[wiek]]*Table1[[#This Row],[rok]],L3188&lt;&gt;0,L3188,L3188=0,L3188)</f>
        <v>0</v>
      </c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x14ac:dyDescent="0.3">
      <c r="A3190">
        <v>2044</v>
      </c>
      <c r="B3190">
        <v>57</v>
      </c>
      <c r="C3190">
        <v>150540</v>
      </c>
      <c r="D3190">
        <v>155679</v>
      </c>
      <c r="E3190">
        <v>120780</v>
      </c>
      <c r="F3190">
        <v>113841</v>
      </c>
      <c r="G3190">
        <f>Table1[[#This Row],[m_miasto]]+Table1[[#This Row],[k_miasto]]+Table1[[#This Row],[m_wies]]+Table1[[#This Row],[k_wies]]</f>
        <v>540840</v>
      </c>
      <c r="H3190">
        <f>Table1[[#This Row],[m_miasto]]+Table1[[#This Row],[k_miasto]]</f>
        <v>306219</v>
      </c>
      <c r="I3190">
        <f>Table1[[#This Row],[m_wies]]+Table1[[#This Row],[k_wies]]</f>
        <v>234621</v>
      </c>
      <c r="J3190" s="1">
        <f>Table1[[#This Row],[m_miasto]]*Table1[[#This Row],[wiek]]</f>
        <v>8580780</v>
      </c>
      <c r="K3190" s="1">
        <f>Table1[[#This Row],[m_miasto]]+Table1[[#This Row],[m_wies]]-Table1[[#This Row],[k_miasto]]-Table1[[#This Row],[k_wies]]</f>
        <v>1800</v>
      </c>
      <c r="L3190" s="1" cm="1">
        <f t="array" ref="L3190">_xlfn.IFS(A3189&lt;&gt;Table1[[#This Row],[rok]],0,AND(L3189=0, Table1[[#This Row],[Column1]]&lt;0),Table1[[#This Row],[wiek]]*Table1[[#This Row],[rok]],L3189&lt;&gt;0,L3189,L3189=0,L3189)</f>
        <v>0</v>
      </c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x14ac:dyDescent="0.3">
      <c r="A3191">
        <v>2044</v>
      </c>
      <c r="B3191">
        <v>58</v>
      </c>
      <c r="C3191">
        <v>157249</v>
      </c>
      <c r="D3191">
        <v>164003</v>
      </c>
      <c r="E3191">
        <v>122825</v>
      </c>
      <c r="F3191">
        <v>117540</v>
      </c>
      <c r="G3191">
        <f>Table1[[#This Row],[m_miasto]]+Table1[[#This Row],[k_miasto]]+Table1[[#This Row],[m_wies]]+Table1[[#This Row],[k_wies]]</f>
        <v>561617</v>
      </c>
      <c r="H3191">
        <f>Table1[[#This Row],[m_miasto]]+Table1[[#This Row],[k_miasto]]</f>
        <v>321252</v>
      </c>
      <c r="I3191">
        <f>Table1[[#This Row],[m_wies]]+Table1[[#This Row],[k_wies]]</f>
        <v>240365</v>
      </c>
      <c r="J3191" s="1">
        <f>Table1[[#This Row],[m_miasto]]*Table1[[#This Row],[wiek]]</f>
        <v>9120442</v>
      </c>
      <c r="K3191" s="1">
        <f>Table1[[#This Row],[m_miasto]]+Table1[[#This Row],[m_wies]]-Table1[[#This Row],[k_miasto]]-Table1[[#This Row],[k_wies]]</f>
        <v>-1469</v>
      </c>
      <c r="L3191" s="1" cm="1">
        <f t="array" ref="L3191">_xlfn.IFS(A3190&lt;&gt;Table1[[#This Row],[rok]],0,AND(L3190=0, Table1[[#This Row],[Column1]]&lt;0),Table1[[#This Row],[wiek]]*Table1[[#This Row],[rok]],L3190&lt;&gt;0,L3190,L3190=0,L3190)</f>
        <v>118552</v>
      </c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x14ac:dyDescent="0.3">
      <c r="A3192">
        <v>2044</v>
      </c>
      <c r="B3192">
        <v>59</v>
      </c>
      <c r="C3192">
        <v>166294</v>
      </c>
      <c r="D3192">
        <v>174241</v>
      </c>
      <c r="E3192">
        <v>127765</v>
      </c>
      <c r="F3192">
        <v>122573</v>
      </c>
      <c r="G3192">
        <f>Table1[[#This Row],[m_miasto]]+Table1[[#This Row],[k_miasto]]+Table1[[#This Row],[m_wies]]+Table1[[#This Row],[k_wies]]</f>
        <v>590873</v>
      </c>
      <c r="H3192">
        <f>Table1[[#This Row],[m_miasto]]+Table1[[#This Row],[k_miasto]]</f>
        <v>340535</v>
      </c>
      <c r="I3192">
        <f>Table1[[#This Row],[m_wies]]+Table1[[#This Row],[k_wies]]</f>
        <v>250338</v>
      </c>
      <c r="J3192" s="1">
        <f>Table1[[#This Row],[m_miasto]]*Table1[[#This Row],[wiek]]</f>
        <v>9811346</v>
      </c>
      <c r="K3192" s="1">
        <f>Table1[[#This Row],[m_miasto]]+Table1[[#This Row],[m_wies]]-Table1[[#This Row],[k_miasto]]-Table1[[#This Row],[k_wies]]</f>
        <v>-2755</v>
      </c>
      <c r="L3192" s="1" cm="1">
        <f t="array" ref="L3192">_xlfn.IFS(A3191&lt;&gt;Table1[[#This Row],[rok]],0,AND(L3191=0, Table1[[#This Row],[Column1]]&lt;0),Table1[[#This Row],[wiek]]*Table1[[#This Row],[rok]],L3191&lt;&gt;0,L3191,L3191=0,L3191)</f>
        <v>118552</v>
      </c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x14ac:dyDescent="0.3">
      <c r="A3193">
        <v>2044</v>
      </c>
      <c r="B3193">
        <v>60</v>
      </c>
      <c r="C3193">
        <v>172158</v>
      </c>
      <c r="D3193">
        <v>180399</v>
      </c>
      <c r="E3193">
        <v>128872</v>
      </c>
      <c r="F3193">
        <v>124441</v>
      </c>
      <c r="G3193">
        <f>Table1[[#This Row],[m_miasto]]+Table1[[#This Row],[k_miasto]]+Table1[[#This Row],[m_wies]]+Table1[[#This Row],[k_wies]]</f>
        <v>605870</v>
      </c>
      <c r="H3193">
        <f>Table1[[#This Row],[m_miasto]]+Table1[[#This Row],[k_miasto]]</f>
        <v>352557</v>
      </c>
      <c r="I3193">
        <f>Table1[[#This Row],[m_wies]]+Table1[[#This Row],[k_wies]]</f>
        <v>253313</v>
      </c>
      <c r="J3193" s="1">
        <f>Table1[[#This Row],[m_miasto]]*Table1[[#This Row],[wiek]]</f>
        <v>10329480</v>
      </c>
      <c r="K3193" s="1">
        <f>Table1[[#This Row],[m_miasto]]+Table1[[#This Row],[m_wies]]-Table1[[#This Row],[k_miasto]]-Table1[[#This Row],[k_wies]]</f>
        <v>-3810</v>
      </c>
      <c r="L3193" s="1" cm="1">
        <f t="array" ref="L3193">_xlfn.IFS(A3192&lt;&gt;Table1[[#This Row],[rok]],0,AND(L3192=0, Table1[[#This Row],[Column1]]&lt;0),Table1[[#This Row],[wiek]]*Table1[[#This Row],[rok]],L3192&lt;&gt;0,L3192,L3192=0,L3192)</f>
        <v>118552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x14ac:dyDescent="0.3">
      <c r="A3194">
        <v>2044</v>
      </c>
      <c r="B3194">
        <v>61</v>
      </c>
      <c r="C3194">
        <v>176158</v>
      </c>
      <c r="D3194">
        <v>186445</v>
      </c>
      <c r="E3194">
        <v>130218</v>
      </c>
      <c r="F3194">
        <v>127335</v>
      </c>
      <c r="G3194">
        <f>Table1[[#This Row],[m_miasto]]+Table1[[#This Row],[k_miasto]]+Table1[[#This Row],[m_wies]]+Table1[[#This Row],[k_wies]]</f>
        <v>620156</v>
      </c>
      <c r="H3194">
        <f>Table1[[#This Row],[m_miasto]]+Table1[[#This Row],[k_miasto]]</f>
        <v>362603</v>
      </c>
      <c r="I3194">
        <f>Table1[[#This Row],[m_wies]]+Table1[[#This Row],[k_wies]]</f>
        <v>257553</v>
      </c>
      <c r="J3194" s="1">
        <f>Table1[[#This Row],[m_miasto]]*Table1[[#This Row],[wiek]]</f>
        <v>10745638</v>
      </c>
      <c r="K3194" s="1">
        <f>Table1[[#This Row],[m_miasto]]+Table1[[#This Row],[m_wies]]-Table1[[#This Row],[k_miasto]]-Table1[[#This Row],[k_wies]]</f>
        <v>-7404</v>
      </c>
      <c r="L3194" s="1" cm="1">
        <f t="array" ref="L3194">_xlfn.IFS(A3193&lt;&gt;Table1[[#This Row],[rok]],0,AND(L3193=0, Table1[[#This Row],[Column1]]&lt;0),Table1[[#This Row],[wiek]]*Table1[[#This Row],[rok]],L3193&lt;&gt;0,L3193,L3193=0,L3193)</f>
        <v>118552</v>
      </c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x14ac:dyDescent="0.3">
      <c r="A3195">
        <v>2044</v>
      </c>
      <c r="B3195">
        <v>62</v>
      </c>
      <c r="C3195">
        <v>168907</v>
      </c>
      <c r="D3195">
        <v>179212</v>
      </c>
      <c r="E3195">
        <v>126050</v>
      </c>
      <c r="F3195">
        <v>122831</v>
      </c>
      <c r="G3195">
        <f>Table1[[#This Row],[m_miasto]]+Table1[[#This Row],[k_miasto]]+Table1[[#This Row],[m_wies]]+Table1[[#This Row],[k_wies]]</f>
        <v>597000</v>
      </c>
      <c r="H3195">
        <f>Table1[[#This Row],[m_miasto]]+Table1[[#This Row],[k_miasto]]</f>
        <v>348119</v>
      </c>
      <c r="I3195">
        <f>Table1[[#This Row],[m_wies]]+Table1[[#This Row],[k_wies]]</f>
        <v>248881</v>
      </c>
      <c r="J3195" s="1">
        <f>Table1[[#This Row],[m_miasto]]*Table1[[#This Row],[wiek]]</f>
        <v>10472234</v>
      </c>
      <c r="K3195" s="1">
        <f>Table1[[#This Row],[m_miasto]]+Table1[[#This Row],[m_wies]]-Table1[[#This Row],[k_miasto]]-Table1[[#This Row],[k_wies]]</f>
        <v>-7086</v>
      </c>
      <c r="L3195" s="1" cm="1">
        <f t="array" ref="L3195">_xlfn.IFS(A3194&lt;&gt;Table1[[#This Row],[rok]],0,AND(L3194=0, Table1[[#This Row],[Column1]]&lt;0),Table1[[#This Row],[wiek]]*Table1[[#This Row],[rok]],L3194&lt;&gt;0,L3194,L3194=0,L3194)</f>
        <v>118552</v>
      </c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x14ac:dyDescent="0.3">
      <c r="A3196">
        <v>2044</v>
      </c>
      <c r="B3196">
        <v>63</v>
      </c>
      <c r="C3196">
        <v>160220</v>
      </c>
      <c r="D3196">
        <v>172502</v>
      </c>
      <c r="E3196">
        <v>118572</v>
      </c>
      <c r="F3196">
        <v>116513</v>
      </c>
      <c r="G3196">
        <f>Table1[[#This Row],[m_miasto]]+Table1[[#This Row],[k_miasto]]+Table1[[#This Row],[m_wies]]+Table1[[#This Row],[k_wies]]</f>
        <v>567807</v>
      </c>
      <c r="H3196">
        <f>Table1[[#This Row],[m_miasto]]+Table1[[#This Row],[k_miasto]]</f>
        <v>332722</v>
      </c>
      <c r="I3196">
        <f>Table1[[#This Row],[m_wies]]+Table1[[#This Row],[k_wies]]</f>
        <v>235085</v>
      </c>
      <c r="J3196" s="1">
        <f>Table1[[#This Row],[m_miasto]]*Table1[[#This Row],[wiek]]</f>
        <v>10093860</v>
      </c>
      <c r="K3196" s="1">
        <f>Table1[[#This Row],[m_miasto]]+Table1[[#This Row],[m_wies]]-Table1[[#This Row],[k_miasto]]-Table1[[#This Row],[k_wies]]</f>
        <v>-10223</v>
      </c>
      <c r="L3196" s="1" cm="1">
        <f t="array" ref="L3196">_xlfn.IFS(A3195&lt;&gt;Table1[[#This Row],[rok]],0,AND(L3195=0, Table1[[#This Row],[Column1]]&lt;0),Table1[[#This Row],[wiek]]*Table1[[#This Row],[rok]],L3195&lt;&gt;0,L3195,L3195=0,L3195)</f>
        <v>118552</v>
      </c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x14ac:dyDescent="0.3">
      <c r="A3197">
        <v>2044</v>
      </c>
      <c r="B3197">
        <v>64</v>
      </c>
      <c r="C3197">
        <v>161706</v>
      </c>
      <c r="D3197">
        <v>174806</v>
      </c>
      <c r="E3197">
        <v>119019</v>
      </c>
      <c r="F3197">
        <v>118520</v>
      </c>
      <c r="G3197">
        <f>Table1[[#This Row],[m_miasto]]+Table1[[#This Row],[k_miasto]]+Table1[[#This Row],[m_wies]]+Table1[[#This Row],[k_wies]]</f>
        <v>574051</v>
      </c>
      <c r="H3197">
        <f>Table1[[#This Row],[m_miasto]]+Table1[[#This Row],[k_miasto]]</f>
        <v>336512</v>
      </c>
      <c r="I3197">
        <f>Table1[[#This Row],[m_wies]]+Table1[[#This Row],[k_wies]]</f>
        <v>237539</v>
      </c>
      <c r="J3197" s="1">
        <f>Table1[[#This Row],[m_miasto]]*Table1[[#This Row],[wiek]]</f>
        <v>10349184</v>
      </c>
      <c r="K3197" s="1">
        <f>Table1[[#This Row],[m_miasto]]+Table1[[#This Row],[m_wies]]-Table1[[#This Row],[k_miasto]]-Table1[[#This Row],[k_wies]]</f>
        <v>-12601</v>
      </c>
      <c r="L3197" s="1" cm="1">
        <f t="array" ref="L3197">_xlfn.IFS(A3196&lt;&gt;Table1[[#This Row],[rok]],0,AND(L3196=0, Table1[[#This Row],[Column1]]&lt;0),Table1[[#This Row],[wiek]]*Table1[[#This Row],[rok]],L3196&lt;&gt;0,L3196,L3196=0,L3196)</f>
        <v>118552</v>
      </c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x14ac:dyDescent="0.3">
      <c r="A3198">
        <v>2044</v>
      </c>
      <c r="B3198">
        <v>65</v>
      </c>
      <c r="C3198">
        <v>159947</v>
      </c>
      <c r="D3198">
        <v>172690</v>
      </c>
      <c r="E3198">
        <v>116678</v>
      </c>
      <c r="F3198">
        <v>116393</v>
      </c>
      <c r="G3198">
        <f>Table1[[#This Row],[m_miasto]]+Table1[[#This Row],[k_miasto]]+Table1[[#This Row],[m_wies]]+Table1[[#This Row],[k_wies]]</f>
        <v>565708</v>
      </c>
      <c r="H3198">
        <f>Table1[[#This Row],[m_miasto]]+Table1[[#This Row],[k_miasto]]</f>
        <v>332637</v>
      </c>
      <c r="I3198">
        <f>Table1[[#This Row],[m_wies]]+Table1[[#This Row],[k_wies]]</f>
        <v>233071</v>
      </c>
      <c r="J3198" s="1">
        <f>Table1[[#This Row],[m_miasto]]*Table1[[#This Row],[wiek]]</f>
        <v>10396555</v>
      </c>
      <c r="K3198" s="1">
        <f>Table1[[#This Row],[m_miasto]]+Table1[[#This Row],[m_wies]]-Table1[[#This Row],[k_miasto]]-Table1[[#This Row],[k_wies]]</f>
        <v>-12458</v>
      </c>
      <c r="L3198" s="1" cm="1">
        <f t="array" ref="L3198">_xlfn.IFS(A3197&lt;&gt;Table1[[#This Row],[rok]],0,AND(L3197=0, Table1[[#This Row],[Column1]]&lt;0),Table1[[#This Row],[wiek]]*Table1[[#This Row],[rok]],L3197&lt;&gt;0,L3197,L3197=0,L3197)</f>
        <v>118552</v>
      </c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x14ac:dyDescent="0.3">
      <c r="A3199">
        <v>2044</v>
      </c>
      <c r="B3199">
        <v>66</v>
      </c>
      <c r="C3199">
        <v>152866</v>
      </c>
      <c r="D3199">
        <v>167007</v>
      </c>
      <c r="E3199">
        <v>112113</v>
      </c>
      <c r="F3199">
        <v>113139</v>
      </c>
      <c r="G3199">
        <f>Table1[[#This Row],[m_miasto]]+Table1[[#This Row],[k_miasto]]+Table1[[#This Row],[m_wies]]+Table1[[#This Row],[k_wies]]</f>
        <v>545125</v>
      </c>
      <c r="H3199">
        <f>Table1[[#This Row],[m_miasto]]+Table1[[#This Row],[k_miasto]]</f>
        <v>319873</v>
      </c>
      <c r="I3199">
        <f>Table1[[#This Row],[m_wies]]+Table1[[#This Row],[k_wies]]</f>
        <v>225252</v>
      </c>
      <c r="J3199" s="1">
        <f>Table1[[#This Row],[m_miasto]]*Table1[[#This Row],[wiek]]</f>
        <v>10089156</v>
      </c>
      <c r="K3199" s="1">
        <f>Table1[[#This Row],[m_miasto]]+Table1[[#This Row],[m_wies]]-Table1[[#This Row],[k_miasto]]-Table1[[#This Row],[k_wies]]</f>
        <v>-15167</v>
      </c>
      <c r="L3199" s="1" cm="1">
        <f t="array" ref="L3199">_xlfn.IFS(A3198&lt;&gt;Table1[[#This Row],[rok]],0,AND(L3198=0, Table1[[#This Row],[Column1]]&lt;0),Table1[[#This Row],[wiek]]*Table1[[#This Row],[rok]],L3198&lt;&gt;0,L3198,L3198=0,L3198)</f>
        <v>118552</v>
      </c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x14ac:dyDescent="0.3">
      <c r="A3200">
        <v>2044</v>
      </c>
      <c r="B3200">
        <v>67</v>
      </c>
      <c r="C3200">
        <v>149207</v>
      </c>
      <c r="D3200">
        <v>164597</v>
      </c>
      <c r="E3200">
        <v>110188</v>
      </c>
      <c r="F3200">
        <v>111658</v>
      </c>
      <c r="G3200">
        <f>Table1[[#This Row],[m_miasto]]+Table1[[#This Row],[k_miasto]]+Table1[[#This Row],[m_wies]]+Table1[[#This Row],[k_wies]]</f>
        <v>535650</v>
      </c>
      <c r="H3200">
        <f>Table1[[#This Row],[m_miasto]]+Table1[[#This Row],[k_miasto]]</f>
        <v>313804</v>
      </c>
      <c r="I3200">
        <f>Table1[[#This Row],[m_wies]]+Table1[[#This Row],[k_wies]]</f>
        <v>221846</v>
      </c>
      <c r="J3200" s="1">
        <f>Table1[[#This Row],[m_miasto]]*Table1[[#This Row],[wiek]]</f>
        <v>9996869</v>
      </c>
      <c r="K3200" s="1">
        <f>Table1[[#This Row],[m_miasto]]+Table1[[#This Row],[m_wies]]-Table1[[#This Row],[k_miasto]]-Table1[[#This Row],[k_wies]]</f>
        <v>-16860</v>
      </c>
      <c r="L3200" s="1" cm="1">
        <f t="array" ref="L3200">_xlfn.IFS(A3199&lt;&gt;Table1[[#This Row],[rok]],0,AND(L3199=0, Table1[[#This Row],[Column1]]&lt;0),Table1[[#This Row],[wiek]]*Table1[[#This Row],[rok]],L3199&lt;&gt;0,L3199,L3199=0,L3199)</f>
        <v>118552</v>
      </c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x14ac:dyDescent="0.3">
      <c r="A3201">
        <v>2044</v>
      </c>
      <c r="B3201">
        <v>68</v>
      </c>
      <c r="C3201">
        <v>146653</v>
      </c>
      <c r="D3201">
        <v>164588</v>
      </c>
      <c r="E3201">
        <v>109254</v>
      </c>
      <c r="F3201">
        <v>111470</v>
      </c>
      <c r="G3201">
        <f>Table1[[#This Row],[m_miasto]]+Table1[[#This Row],[k_miasto]]+Table1[[#This Row],[m_wies]]+Table1[[#This Row],[k_wies]]</f>
        <v>531965</v>
      </c>
      <c r="H3201">
        <f>Table1[[#This Row],[m_miasto]]+Table1[[#This Row],[k_miasto]]</f>
        <v>311241</v>
      </c>
      <c r="I3201">
        <f>Table1[[#This Row],[m_wies]]+Table1[[#This Row],[k_wies]]</f>
        <v>220724</v>
      </c>
      <c r="J3201" s="1">
        <f>Table1[[#This Row],[m_miasto]]*Table1[[#This Row],[wiek]]</f>
        <v>9972404</v>
      </c>
      <c r="K3201" s="1">
        <f>Table1[[#This Row],[m_miasto]]+Table1[[#This Row],[m_wies]]-Table1[[#This Row],[k_miasto]]-Table1[[#This Row],[k_wies]]</f>
        <v>-20151</v>
      </c>
      <c r="L3201" s="1" cm="1">
        <f t="array" ref="L3201">_xlfn.IFS(A3200&lt;&gt;Table1[[#This Row],[rok]],0,AND(L3200=0, Table1[[#This Row],[Column1]]&lt;0),Table1[[#This Row],[wiek]]*Table1[[#This Row],[rok]],L3200&lt;&gt;0,L3200,L3200=0,L3200)</f>
        <v>118552</v>
      </c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x14ac:dyDescent="0.3">
      <c r="A3202">
        <v>2044</v>
      </c>
      <c r="B3202">
        <v>69</v>
      </c>
      <c r="C3202">
        <v>138593</v>
      </c>
      <c r="D3202">
        <v>156277</v>
      </c>
      <c r="E3202">
        <v>104379</v>
      </c>
      <c r="F3202">
        <v>108709</v>
      </c>
      <c r="G3202">
        <f>Table1[[#This Row],[m_miasto]]+Table1[[#This Row],[k_miasto]]+Table1[[#This Row],[m_wies]]+Table1[[#This Row],[k_wies]]</f>
        <v>507958</v>
      </c>
      <c r="H3202">
        <f>Table1[[#This Row],[m_miasto]]+Table1[[#This Row],[k_miasto]]</f>
        <v>294870</v>
      </c>
      <c r="I3202">
        <f>Table1[[#This Row],[m_wies]]+Table1[[#This Row],[k_wies]]</f>
        <v>213088</v>
      </c>
      <c r="J3202" s="1">
        <f>Table1[[#This Row],[m_miasto]]*Table1[[#This Row],[wiek]]</f>
        <v>9562917</v>
      </c>
      <c r="K3202" s="1">
        <f>Table1[[#This Row],[m_miasto]]+Table1[[#This Row],[m_wies]]-Table1[[#This Row],[k_miasto]]-Table1[[#This Row],[k_wies]]</f>
        <v>-22014</v>
      </c>
      <c r="L3202" s="1" cm="1">
        <f t="array" ref="L3202">_xlfn.IFS(A3201&lt;&gt;Table1[[#This Row],[rok]],0,AND(L3201=0, Table1[[#This Row],[Column1]]&lt;0),Table1[[#This Row],[wiek]]*Table1[[#This Row],[rok]],L3201&lt;&gt;0,L3201,L3201=0,L3201)</f>
        <v>118552</v>
      </c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x14ac:dyDescent="0.3">
      <c r="A3203">
        <v>2044</v>
      </c>
      <c r="B3203">
        <v>70</v>
      </c>
      <c r="C3203">
        <v>130223</v>
      </c>
      <c r="D3203">
        <v>148377</v>
      </c>
      <c r="E3203">
        <v>100141</v>
      </c>
      <c r="F3203">
        <v>104846</v>
      </c>
      <c r="G3203">
        <f>Table1[[#This Row],[m_miasto]]+Table1[[#This Row],[k_miasto]]+Table1[[#This Row],[m_wies]]+Table1[[#This Row],[k_wies]]</f>
        <v>483587</v>
      </c>
      <c r="H3203">
        <f>Table1[[#This Row],[m_miasto]]+Table1[[#This Row],[k_miasto]]</f>
        <v>278600</v>
      </c>
      <c r="I3203">
        <f>Table1[[#This Row],[m_wies]]+Table1[[#This Row],[k_wies]]</f>
        <v>204987</v>
      </c>
      <c r="J3203" s="1">
        <f>Table1[[#This Row],[m_miasto]]*Table1[[#This Row],[wiek]]</f>
        <v>9115610</v>
      </c>
      <c r="K3203" s="1">
        <f>Table1[[#This Row],[m_miasto]]+Table1[[#This Row],[m_wies]]-Table1[[#This Row],[k_miasto]]-Table1[[#This Row],[k_wies]]</f>
        <v>-22859</v>
      </c>
      <c r="L3203" s="1" cm="1">
        <f t="array" ref="L3203">_xlfn.IFS(A3202&lt;&gt;Table1[[#This Row],[rok]],0,AND(L3202=0, Table1[[#This Row],[Column1]]&lt;0),Table1[[#This Row],[wiek]]*Table1[[#This Row],[rok]],L3202&lt;&gt;0,L3202,L3202=0,L3202)</f>
        <v>118552</v>
      </c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x14ac:dyDescent="0.3">
      <c r="A3204">
        <v>2044</v>
      </c>
      <c r="B3204">
        <v>71</v>
      </c>
      <c r="C3204">
        <v>121778</v>
      </c>
      <c r="D3204">
        <v>140930</v>
      </c>
      <c r="E3204">
        <v>94505</v>
      </c>
      <c r="F3204">
        <v>101023</v>
      </c>
      <c r="G3204">
        <f>Table1[[#This Row],[m_miasto]]+Table1[[#This Row],[k_miasto]]+Table1[[#This Row],[m_wies]]+Table1[[#This Row],[k_wies]]</f>
        <v>458236</v>
      </c>
      <c r="H3204">
        <f>Table1[[#This Row],[m_miasto]]+Table1[[#This Row],[k_miasto]]</f>
        <v>262708</v>
      </c>
      <c r="I3204">
        <f>Table1[[#This Row],[m_wies]]+Table1[[#This Row],[k_wies]]</f>
        <v>195528</v>
      </c>
      <c r="J3204" s="1">
        <f>Table1[[#This Row],[m_miasto]]*Table1[[#This Row],[wiek]]</f>
        <v>8646238</v>
      </c>
      <c r="K3204" s="1">
        <f>Table1[[#This Row],[m_miasto]]+Table1[[#This Row],[m_wies]]-Table1[[#This Row],[k_miasto]]-Table1[[#This Row],[k_wies]]</f>
        <v>-25670</v>
      </c>
      <c r="L3204" s="1" cm="1">
        <f t="array" ref="L3204">_xlfn.IFS(A3203&lt;&gt;Table1[[#This Row],[rok]],0,AND(L3203=0, Table1[[#This Row],[Column1]]&lt;0),Table1[[#This Row],[wiek]]*Table1[[#This Row],[rok]],L3203&lt;&gt;0,L3203,L3203=0,L3203)</f>
        <v>118552</v>
      </c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x14ac:dyDescent="0.3">
      <c r="A3205">
        <v>2044</v>
      </c>
      <c r="B3205">
        <v>72</v>
      </c>
      <c r="C3205">
        <v>114424</v>
      </c>
      <c r="D3205">
        <v>133783</v>
      </c>
      <c r="E3205">
        <v>89245</v>
      </c>
      <c r="F3205">
        <v>96949</v>
      </c>
      <c r="G3205">
        <f>Table1[[#This Row],[m_miasto]]+Table1[[#This Row],[k_miasto]]+Table1[[#This Row],[m_wies]]+Table1[[#This Row],[k_wies]]</f>
        <v>434401</v>
      </c>
      <c r="H3205">
        <f>Table1[[#This Row],[m_miasto]]+Table1[[#This Row],[k_miasto]]</f>
        <v>248207</v>
      </c>
      <c r="I3205">
        <f>Table1[[#This Row],[m_wies]]+Table1[[#This Row],[k_wies]]</f>
        <v>186194</v>
      </c>
      <c r="J3205" s="1">
        <f>Table1[[#This Row],[m_miasto]]*Table1[[#This Row],[wiek]]</f>
        <v>8238528</v>
      </c>
      <c r="K3205" s="1">
        <f>Table1[[#This Row],[m_miasto]]+Table1[[#This Row],[m_wies]]-Table1[[#This Row],[k_miasto]]-Table1[[#This Row],[k_wies]]</f>
        <v>-27063</v>
      </c>
      <c r="L3205" s="1" cm="1">
        <f t="array" ref="L3205">_xlfn.IFS(A3204&lt;&gt;Table1[[#This Row],[rok]],0,AND(L3204=0, Table1[[#This Row],[Column1]]&lt;0),Table1[[#This Row],[wiek]]*Table1[[#This Row],[rok]],L3204&lt;&gt;0,L3204,L3204=0,L3204)</f>
        <v>118552</v>
      </c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x14ac:dyDescent="0.3">
      <c r="A3206">
        <v>2044</v>
      </c>
      <c r="B3206">
        <v>73</v>
      </c>
      <c r="C3206">
        <v>105819</v>
      </c>
      <c r="D3206">
        <v>127152</v>
      </c>
      <c r="E3206">
        <v>84069</v>
      </c>
      <c r="F3206">
        <v>93029</v>
      </c>
      <c r="G3206">
        <f>Table1[[#This Row],[m_miasto]]+Table1[[#This Row],[k_miasto]]+Table1[[#This Row],[m_wies]]+Table1[[#This Row],[k_wies]]</f>
        <v>410069</v>
      </c>
      <c r="H3206">
        <f>Table1[[#This Row],[m_miasto]]+Table1[[#This Row],[k_miasto]]</f>
        <v>232971</v>
      </c>
      <c r="I3206">
        <f>Table1[[#This Row],[m_wies]]+Table1[[#This Row],[k_wies]]</f>
        <v>177098</v>
      </c>
      <c r="J3206" s="1">
        <f>Table1[[#This Row],[m_miasto]]*Table1[[#This Row],[wiek]]</f>
        <v>7724787</v>
      </c>
      <c r="K3206" s="1">
        <f>Table1[[#This Row],[m_miasto]]+Table1[[#This Row],[m_wies]]-Table1[[#This Row],[k_miasto]]-Table1[[#This Row],[k_wies]]</f>
        <v>-30293</v>
      </c>
      <c r="L3206" s="1" cm="1">
        <f t="array" ref="L3206">_xlfn.IFS(A3205&lt;&gt;Table1[[#This Row],[rok]],0,AND(L3205=0, Table1[[#This Row],[Column1]]&lt;0),Table1[[#This Row],[wiek]]*Table1[[#This Row],[rok]],L3205&lt;&gt;0,L3205,L3205=0,L3205)</f>
        <v>118552</v>
      </c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x14ac:dyDescent="0.3">
      <c r="A3207">
        <v>2044</v>
      </c>
      <c r="B3207">
        <v>74</v>
      </c>
      <c r="C3207">
        <v>100104</v>
      </c>
      <c r="D3207">
        <v>122111</v>
      </c>
      <c r="E3207">
        <v>79230</v>
      </c>
      <c r="F3207">
        <v>88179</v>
      </c>
      <c r="G3207">
        <f>Table1[[#This Row],[m_miasto]]+Table1[[#This Row],[k_miasto]]+Table1[[#This Row],[m_wies]]+Table1[[#This Row],[k_wies]]</f>
        <v>389624</v>
      </c>
      <c r="H3207">
        <f>Table1[[#This Row],[m_miasto]]+Table1[[#This Row],[k_miasto]]</f>
        <v>222215</v>
      </c>
      <c r="I3207">
        <f>Table1[[#This Row],[m_wies]]+Table1[[#This Row],[k_wies]]</f>
        <v>167409</v>
      </c>
      <c r="J3207" s="1">
        <f>Table1[[#This Row],[m_miasto]]*Table1[[#This Row],[wiek]]</f>
        <v>7407696</v>
      </c>
      <c r="K3207" s="1">
        <f>Table1[[#This Row],[m_miasto]]+Table1[[#This Row],[m_wies]]-Table1[[#This Row],[k_miasto]]-Table1[[#This Row],[k_wies]]</f>
        <v>-30956</v>
      </c>
      <c r="L3207" s="1" cm="1">
        <f t="array" ref="L3207">_xlfn.IFS(A3206&lt;&gt;Table1[[#This Row],[rok]],0,AND(L3206=0, Table1[[#This Row],[Column1]]&lt;0),Table1[[#This Row],[wiek]]*Table1[[#This Row],[rok]],L3206&lt;&gt;0,L3206,L3206=0,L3206)</f>
        <v>118552</v>
      </c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x14ac:dyDescent="0.3">
      <c r="A3208">
        <v>2044</v>
      </c>
      <c r="B3208">
        <v>75</v>
      </c>
      <c r="C3208">
        <v>92392</v>
      </c>
      <c r="D3208">
        <v>115683</v>
      </c>
      <c r="E3208">
        <v>74013</v>
      </c>
      <c r="F3208">
        <v>84865</v>
      </c>
      <c r="G3208">
        <f>Table1[[#This Row],[m_miasto]]+Table1[[#This Row],[k_miasto]]+Table1[[#This Row],[m_wies]]+Table1[[#This Row],[k_wies]]</f>
        <v>366953</v>
      </c>
      <c r="H3208">
        <f>Table1[[#This Row],[m_miasto]]+Table1[[#This Row],[k_miasto]]</f>
        <v>208075</v>
      </c>
      <c r="I3208">
        <f>Table1[[#This Row],[m_wies]]+Table1[[#This Row],[k_wies]]</f>
        <v>158878</v>
      </c>
      <c r="J3208" s="1">
        <f>Table1[[#This Row],[m_miasto]]*Table1[[#This Row],[wiek]]</f>
        <v>6929400</v>
      </c>
      <c r="K3208" s="1">
        <f>Table1[[#This Row],[m_miasto]]+Table1[[#This Row],[m_wies]]-Table1[[#This Row],[k_miasto]]-Table1[[#This Row],[k_wies]]</f>
        <v>-34143</v>
      </c>
      <c r="L3208" s="1" cm="1">
        <f t="array" ref="L3208">_xlfn.IFS(A3207&lt;&gt;Table1[[#This Row],[rok]],0,AND(L3207=0, Table1[[#This Row],[Column1]]&lt;0),Table1[[#This Row],[wiek]]*Table1[[#This Row],[rok]],L3207&lt;&gt;0,L3207,L3207=0,L3207)</f>
        <v>118552</v>
      </c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x14ac:dyDescent="0.3">
      <c r="A3209">
        <v>2044</v>
      </c>
      <c r="B3209">
        <v>76</v>
      </c>
      <c r="C3209">
        <v>87410</v>
      </c>
      <c r="D3209">
        <v>112023</v>
      </c>
      <c r="E3209">
        <v>70132</v>
      </c>
      <c r="F3209">
        <v>81770</v>
      </c>
      <c r="G3209">
        <f>Table1[[#This Row],[m_miasto]]+Table1[[#This Row],[k_miasto]]+Table1[[#This Row],[m_wies]]+Table1[[#This Row],[k_wies]]</f>
        <v>351335</v>
      </c>
      <c r="H3209">
        <f>Table1[[#This Row],[m_miasto]]+Table1[[#This Row],[k_miasto]]</f>
        <v>199433</v>
      </c>
      <c r="I3209">
        <f>Table1[[#This Row],[m_wies]]+Table1[[#This Row],[k_wies]]</f>
        <v>151902</v>
      </c>
      <c r="J3209" s="1">
        <f>Table1[[#This Row],[m_miasto]]*Table1[[#This Row],[wiek]]</f>
        <v>6643160</v>
      </c>
      <c r="K3209" s="1">
        <f>Table1[[#This Row],[m_miasto]]+Table1[[#This Row],[m_wies]]-Table1[[#This Row],[k_miasto]]-Table1[[#This Row],[k_wies]]</f>
        <v>-36251</v>
      </c>
      <c r="L3209" s="1" cm="1">
        <f t="array" ref="L3209">_xlfn.IFS(A3208&lt;&gt;Table1[[#This Row],[rok]],0,AND(L3208=0, Table1[[#This Row],[Column1]]&lt;0),Table1[[#This Row],[wiek]]*Table1[[#This Row],[rok]],L3208&lt;&gt;0,L3208,L3208=0,L3208)</f>
        <v>118552</v>
      </c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x14ac:dyDescent="0.3">
      <c r="A3210">
        <v>2044</v>
      </c>
      <c r="B3210">
        <v>77</v>
      </c>
      <c r="C3210">
        <v>82666</v>
      </c>
      <c r="D3210">
        <v>109347</v>
      </c>
      <c r="E3210">
        <v>66736</v>
      </c>
      <c r="F3210">
        <v>79247</v>
      </c>
      <c r="G3210">
        <f>Table1[[#This Row],[m_miasto]]+Table1[[#This Row],[k_miasto]]+Table1[[#This Row],[m_wies]]+Table1[[#This Row],[k_wies]]</f>
        <v>337996</v>
      </c>
      <c r="H3210">
        <f>Table1[[#This Row],[m_miasto]]+Table1[[#This Row],[k_miasto]]</f>
        <v>192013</v>
      </c>
      <c r="I3210">
        <f>Table1[[#This Row],[m_wies]]+Table1[[#This Row],[k_wies]]</f>
        <v>145983</v>
      </c>
      <c r="J3210" s="1">
        <f>Table1[[#This Row],[m_miasto]]*Table1[[#This Row],[wiek]]</f>
        <v>6365282</v>
      </c>
      <c r="K3210" s="1">
        <f>Table1[[#This Row],[m_miasto]]+Table1[[#This Row],[m_wies]]-Table1[[#This Row],[k_miasto]]-Table1[[#This Row],[k_wies]]</f>
        <v>-39192</v>
      </c>
      <c r="L3210" s="1" cm="1">
        <f t="array" ref="L3210">_xlfn.IFS(A3209&lt;&gt;Table1[[#This Row],[rok]],0,AND(L3209=0, Table1[[#This Row],[Column1]]&lt;0),Table1[[#This Row],[wiek]]*Table1[[#This Row],[rok]],L3209&lt;&gt;0,L3209,L3209=0,L3209)</f>
        <v>118552</v>
      </c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x14ac:dyDescent="0.3">
      <c r="A3211">
        <v>2044</v>
      </c>
      <c r="B3211">
        <v>78</v>
      </c>
      <c r="C3211">
        <v>79727</v>
      </c>
      <c r="D3211">
        <v>108885</v>
      </c>
      <c r="E3211">
        <v>63303</v>
      </c>
      <c r="F3211">
        <v>76864</v>
      </c>
      <c r="G3211">
        <f>Table1[[#This Row],[m_miasto]]+Table1[[#This Row],[k_miasto]]+Table1[[#This Row],[m_wies]]+Table1[[#This Row],[k_wies]]</f>
        <v>328779</v>
      </c>
      <c r="H3211">
        <f>Table1[[#This Row],[m_miasto]]+Table1[[#This Row],[k_miasto]]</f>
        <v>188612</v>
      </c>
      <c r="I3211">
        <f>Table1[[#This Row],[m_wies]]+Table1[[#This Row],[k_wies]]</f>
        <v>140167</v>
      </c>
      <c r="J3211" s="1">
        <f>Table1[[#This Row],[m_miasto]]*Table1[[#This Row],[wiek]]</f>
        <v>6218706</v>
      </c>
      <c r="K3211" s="1">
        <f>Table1[[#This Row],[m_miasto]]+Table1[[#This Row],[m_wies]]-Table1[[#This Row],[k_miasto]]-Table1[[#This Row],[k_wies]]</f>
        <v>-42719</v>
      </c>
      <c r="L3211" s="1" cm="1">
        <f t="array" ref="L3211">_xlfn.IFS(A3210&lt;&gt;Table1[[#This Row],[rok]],0,AND(L3210=0, Table1[[#This Row],[Column1]]&lt;0),Table1[[#This Row],[wiek]]*Table1[[#This Row],[rok]],L3210&lt;&gt;0,L3210,L3210=0,L3210)</f>
        <v>118552</v>
      </c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x14ac:dyDescent="0.3">
      <c r="A3212">
        <v>2044</v>
      </c>
      <c r="B3212">
        <v>79</v>
      </c>
      <c r="C3212">
        <v>76662</v>
      </c>
      <c r="D3212">
        <v>108064</v>
      </c>
      <c r="E3212">
        <v>60388</v>
      </c>
      <c r="F3212">
        <v>75254</v>
      </c>
      <c r="G3212">
        <f>Table1[[#This Row],[m_miasto]]+Table1[[#This Row],[k_miasto]]+Table1[[#This Row],[m_wies]]+Table1[[#This Row],[k_wies]]</f>
        <v>320368</v>
      </c>
      <c r="H3212">
        <f>Table1[[#This Row],[m_miasto]]+Table1[[#This Row],[k_miasto]]</f>
        <v>184726</v>
      </c>
      <c r="I3212">
        <f>Table1[[#This Row],[m_wies]]+Table1[[#This Row],[k_wies]]</f>
        <v>135642</v>
      </c>
      <c r="J3212" s="1">
        <f>Table1[[#This Row],[m_miasto]]*Table1[[#This Row],[wiek]]</f>
        <v>6056298</v>
      </c>
      <c r="K3212" s="1">
        <f>Table1[[#This Row],[m_miasto]]+Table1[[#This Row],[m_wies]]-Table1[[#This Row],[k_miasto]]-Table1[[#This Row],[k_wies]]</f>
        <v>-46268</v>
      </c>
      <c r="L3212" s="1" cm="1">
        <f t="array" ref="L3212">_xlfn.IFS(A3211&lt;&gt;Table1[[#This Row],[rok]],0,AND(L3211=0, Table1[[#This Row],[Column1]]&lt;0),Table1[[#This Row],[wiek]]*Table1[[#This Row],[rok]],L3211&lt;&gt;0,L3211,L3211=0,L3211)</f>
        <v>118552</v>
      </c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x14ac:dyDescent="0.3">
      <c r="A3213">
        <v>2044</v>
      </c>
      <c r="B3213">
        <v>80</v>
      </c>
      <c r="C3213">
        <v>74444</v>
      </c>
      <c r="D3213">
        <v>108799</v>
      </c>
      <c r="E3213">
        <v>57194</v>
      </c>
      <c r="F3213">
        <v>73327</v>
      </c>
      <c r="G3213">
        <f>Table1[[#This Row],[m_miasto]]+Table1[[#This Row],[k_miasto]]+Table1[[#This Row],[m_wies]]+Table1[[#This Row],[k_wies]]</f>
        <v>313764</v>
      </c>
      <c r="H3213">
        <f>Table1[[#This Row],[m_miasto]]+Table1[[#This Row],[k_miasto]]</f>
        <v>183243</v>
      </c>
      <c r="I3213">
        <f>Table1[[#This Row],[m_wies]]+Table1[[#This Row],[k_wies]]</f>
        <v>130521</v>
      </c>
      <c r="J3213" s="1">
        <f>Table1[[#This Row],[m_miasto]]*Table1[[#This Row],[wiek]]</f>
        <v>5955520</v>
      </c>
      <c r="K3213" s="1">
        <f>Table1[[#This Row],[m_miasto]]+Table1[[#This Row],[m_wies]]-Table1[[#This Row],[k_miasto]]-Table1[[#This Row],[k_wies]]</f>
        <v>-50488</v>
      </c>
      <c r="L3213" s="1" cm="1">
        <f t="array" ref="L3213">_xlfn.IFS(A3212&lt;&gt;Table1[[#This Row],[rok]],0,AND(L3212=0, Table1[[#This Row],[Column1]]&lt;0),Table1[[#This Row],[wiek]]*Table1[[#This Row],[rok]],L3212&lt;&gt;0,L3212,L3212=0,L3212)</f>
        <v>118552</v>
      </c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x14ac:dyDescent="0.3">
      <c r="A3214">
        <v>2044</v>
      </c>
      <c r="B3214">
        <v>81</v>
      </c>
      <c r="C3214">
        <v>71263</v>
      </c>
      <c r="D3214">
        <v>108362</v>
      </c>
      <c r="E3214">
        <v>53719</v>
      </c>
      <c r="F3214">
        <v>71953</v>
      </c>
      <c r="G3214">
        <f>Table1[[#This Row],[m_miasto]]+Table1[[#This Row],[k_miasto]]+Table1[[#This Row],[m_wies]]+Table1[[#This Row],[k_wies]]</f>
        <v>305297</v>
      </c>
      <c r="H3214">
        <f>Table1[[#This Row],[m_miasto]]+Table1[[#This Row],[k_miasto]]</f>
        <v>179625</v>
      </c>
      <c r="I3214">
        <f>Table1[[#This Row],[m_wies]]+Table1[[#This Row],[k_wies]]</f>
        <v>125672</v>
      </c>
      <c r="J3214" s="1">
        <f>Table1[[#This Row],[m_miasto]]*Table1[[#This Row],[wiek]]</f>
        <v>5772303</v>
      </c>
      <c r="K3214" s="1">
        <f>Table1[[#This Row],[m_miasto]]+Table1[[#This Row],[m_wies]]-Table1[[#This Row],[k_miasto]]-Table1[[#This Row],[k_wies]]</f>
        <v>-55333</v>
      </c>
      <c r="L3214" s="1" cm="1">
        <f t="array" ref="L3214">_xlfn.IFS(A3213&lt;&gt;Table1[[#This Row],[rok]],0,AND(L3213=0, Table1[[#This Row],[Column1]]&lt;0),Table1[[#This Row],[wiek]]*Table1[[#This Row],[rok]],L3213&lt;&gt;0,L3213,L3213=0,L3213)</f>
        <v>118552</v>
      </c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x14ac:dyDescent="0.3">
      <c r="A3215">
        <v>2044</v>
      </c>
      <c r="B3215">
        <v>82</v>
      </c>
      <c r="C3215">
        <v>67123</v>
      </c>
      <c r="D3215">
        <v>106007</v>
      </c>
      <c r="E3215">
        <v>49561</v>
      </c>
      <c r="F3215">
        <v>68706</v>
      </c>
      <c r="G3215">
        <f>Table1[[#This Row],[m_miasto]]+Table1[[#This Row],[k_miasto]]+Table1[[#This Row],[m_wies]]+Table1[[#This Row],[k_wies]]</f>
        <v>291397</v>
      </c>
      <c r="H3215">
        <f>Table1[[#This Row],[m_miasto]]+Table1[[#This Row],[k_miasto]]</f>
        <v>173130</v>
      </c>
      <c r="I3215">
        <f>Table1[[#This Row],[m_wies]]+Table1[[#This Row],[k_wies]]</f>
        <v>118267</v>
      </c>
      <c r="J3215" s="1">
        <f>Table1[[#This Row],[m_miasto]]*Table1[[#This Row],[wiek]]</f>
        <v>5504086</v>
      </c>
      <c r="K3215" s="1">
        <f>Table1[[#This Row],[m_miasto]]+Table1[[#This Row],[m_wies]]-Table1[[#This Row],[k_miasto]]-Table1[[#This Row],[k_wies]]</f>
        <v>-58029</v>
      </c>
      <c r="L3215" s="1" cm="1">
        <f t="array" ref="L3215">_xlfn.IFS(A3214&lt;&gt;Table1[[#This Row],[rok]],0,AND(L3214=0, Table1[[#This Row],[Column1]]&lt;0),Table1[[#This Row],[wiek]]*Table1[[#This Row],[rok]],L3214&lt;&gt;0,L3214,L3214=0,L3214)</f>
        <v>118552</v>
      </c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x14ac:dyDescent="0.3">
      <c r="A3216">
        <v>2044</v>
      </c>
      <c r="B3216">
        <v>83</v>
      </c>
      <c r="C3216">
        <v>64640</v>
      </c>
      <c r="D3216">
        <v>107031</v>
      </c>
      <c r="E3216">
        <v>45968</v>
      </c>
      <c r="F3216">
        <v>66560</v>
      </c>
      <c r="G3216">
        <f>Table1[[#This Row],[m_miasto]]+Table1[[#This Row],[k_miasto]]+Table1[[#This Row],[m_wies]]+Table1[[#This Row],[k_wies]]</f>
        <v>284199</v>
      </c>
      <c r="H3216">
        <f>Table1[[#This Row],[m_miasto]]+Table1[[#This Row],[k_miasto]]</f>
        <v>171671</v>
      </c>
      <c r="I3216">
        <f>Table1[[#This Row],[m_wies]]+Table1[[#This Row],[k_wies]]</f>
        <v>112528</v>
      </c>
      <c r="J3216" s="1">
        <f>Table1[[#This Row],[m_miasto]]*Table1[[#This Row],[wiek]]</f>
        <v>5365120</v>
      </c>
      <c r="K3216" s="1">
        <f>Table1[[#This Row],[m_miasto]]+Table1[[#This Row],[m_wies]]-Table1[[#This Row],[k_miasto]]-Table1[[#This Row],[k_wies]]</f>
        <v>-62983</v>
      </c>
      <c r="L3216" s="1" cm="1">
        <f t="array" ref="L3216">_xlfn.IFS(A3215&lt;&gt;Table1[[#This Row],[rok]],0,AND(L3215=0, Table1[[#This Row],[Column1]]&lt;0),Table1[[#This Row],[wiek]]*Table1[[#This Row],[rok]],L3215&lt;&gt;0,L3215,L3215=0,L3215)</f>
        <v>118552</v>
      </c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x14ac:dyDescent="0.3">
      <c r="A3217">
        <v>2044</v>
      </c>
      <c r="B3217">
        <v>84</v>
      </c>
      <c r="C3217">
        <v>62760</v>
      </c>
      <c r="D3217">
        <v>109430</v>
      </c>
      <c r="E3217">
        <v>43002</v>
      </c>
      <c r="F3217">
        <v>65173</v>
      </c>
      <c r="G3217">
        <f>Table1[[#This Row],[m_miasto]]+Table1[[#This Row],[k_miasto]]+Table1[[#This Row],[m_wies]]+Table1[[#This Row],[k_wies]]</f>
        <v>280365</v>
      </c>
      <c r="H3217">
        <f>Table1[[#This Row],[m_miasto]]+Table1[[#This Row],[k_miasto]]</f>
        <v>172190</v>
      </c>
      <c r="I3217">
        <f>Table1[[#This Row],[m_wies]]+Table1[[#This Row],[k_wies]]</f>
        <v>108175</v>
      </c>
      <c r="J3217" s="1">
        <f>Table1[[#This Row],[m_miasto]]*Table1[[#This Row],[wiek]]</f>
        <v>5271840</v>
      </c>
      <c r="K3217" s="1">
        <f>Table1[[#This Row],[m_miasto]]+Table1[[#This Row],[m_wies]]-Table1[[#This Row],[k_miasto]]-Table1[[#This Row],[k_wies]]</f>
        <v>-68841</v>
      </c>
      <c r="L3217" s="1" cm="1">
        <f t="array" ref="L3217">_xlfn.IFS(A3216&lt;&gt;Table1[[#This Row],[rok]],0,AND(L3216=0, Table1[[#This Row],[Column1]]&lt;0),Table1[[#This Row],[wiek]]*Table1[[#This Row],[rok]],L3216&lt;&gt;0,L3216,L3216=0,L3216)</f>
        <v>118552</v>
      </c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x14ac:dyDescent="0.3">
      <c r="A3218">
        <v>2044</v>
      </c>
      <c r="B3218">
        <v>85</v>
      </c>
      <c r="C3218">
        <v>61222</v>
      </c>
      <c r="D3218">
        <v>111478</v>
      </c>
      <c r="E3218">
        <v>40146</v>
      </c>
      <c r="F3218">
        <v>63583</v>
      </c>
      <c r="G3218">
        <f>Table1[[#This Row],[m_miasto]]+Table1[[#This Row],[k_miasto]]+Table1[[#This Row],[m_wies]]+Table1[[#This Row],[k_wies]]</f>
        <v>276429</v>
      </c>
      <c r="H3218">
        <f>Table1[[#This Row],[m_miasto]]+Table1[[#This Row],[k_miasto]]</f>
        <v>172700</v>
      </c>
      <c r="I3218">
        <f>Table1[[#This Row],[m_wies]]+Table1[[#This Row],[k_wies]]</f>
        <v>103729</v>
      </c>
      <c r="J3218" s="1">
        <f>Table1[[#This Row],[m_miasto]]*Table1[[#This Row],[wiek]]</f>
        <v>5203870</v>
      </c>
      <c r="K3218" s="1">
        <f>Table1[[#This Row],[m_miasto]]+Table1[[#This Row],[m_wies]]-Table1[[#This Row],[k_miasto]]-Table1[[#This Row],[k_wies]]</f>
        <v>-73693</v>
      </c>
      <c r="L3218" s="1" cm="1">
        <f t="array" ref="L3218">_xlfn.IFS(A3217&lt;&gt;Table1[[#This Row],[rok]],0,AND(L3217=0, Table1[[#This Row],[Column1]]&lt;0),Table1[[#This Row],[wiek]]*Table1[[#This Row],[rok]],L3217&lt;&gt;0,L3217,L3217=0,L3217)</f>
        <v>118552</v>
      </c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x14ac:dyDescent="0.3">
      <c r="A3219">
        <v>2044</v>
      </c>
      <c r="B3219">
        <v>86</v>
      </c>
      <c r="C3219">
        <v>57703</v>
      </c>
      <c r="D3219">
        <v>109319</v>
      </c>
      <c r="E3219">
        <v>35276</v>
      </c>
      <c r="F3219">
        <v>59287</v>
      </c>
      <c r="G3219">
        <f>Table1[[#This Row],[m_miasto]]+Table1[[#This Row],[k_miasto]]+Table1[[#This Row],[m_wies]]+Table1[[#This Row],[k_wies]]</f>
        <v>261585</v>
      </c>
      <c r="H3219">
        <f>Table1[[#This Row],[m_miasto]]+Table1[[#This Row],[k_miasto]]</f>
        <v>167022</v>
      </c>
      <c r="I3219">
        <f>Table1[[#This Row],[m_wies]]+Table1[[#This Row],[k_wies]]</f>
        <v>94563</v>
      </c>
      <c r="J3219" s="1">
        <f>Table1[[#This Row],[m_miasto]]*Table1[[#This Row],[wiek]]</f>
        <v>4962458</v>
      </c>
      <c r="K3219" s="1">
        <f>Table1[[#This Row],[m_miasto]]+Table1[[#This Row],[m_wies]]-Table1[[#This Row],[k_miasto]]-Table1[[#This Row],[k_wies]]</f>
        <v>-75627</v>
      </c>
      <c r="L3219" s="1" cm="1">
        <f t="array" ref="L3219">_xlfn.IFS(A3218&lt;&gt;Table1[[#This Row],[rok]],0,AND(L3218=0, Table1[[#This Row],[Column1]]&lt;0),Table1[[#This Row],[wiek]]*Table1[[#This Row],[rok]],L3218&lt;&gt;0,L3218,L3218=0,L3218)</f>
        <v>118552</v>
      </c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x14ac:dyDescent="0.3">
      <c r="A3220">
        <v>2044</v>
      </c>
      <c r="B3220">
        <v>87</v>
      </c>
      <c r="C3220">
        <v>52215</v>
      </c>
      <c r="D3220">
        <v>104475</v>
      </c>
      <c r="E3220">
        <v>30571</v>
      </c>
      <c r="F3220">
        <v>54037</v>
      </c>
      <c r="G3220">
        <f>Table1[[#This Row],[m_miasto]]+Table1[[#This Row],[k_miasto]]+Table1[[#This Row],[m_wies]]+Table1[[#This Row],[k_wies]]</f>
        <v>241298</v>
      </c>
      <c r="H3220">
        <f>Table1[[#This Row],[m_miasto]]+Table1[[#This Row],[k_miasto]]</f>
        <v>156690</v>
      </c>
      <c r="I3220">
        <f>Table1[[#This Row],[m_wies]]+Table1[[#This Row],[k_wies]]</f>
        <v>84608</v>
      </c>
      <c r="J3220" s="1">
        <f>Table1[[#This Row],[m_miasto]]*Table1[[#This Row],[wiek]]</f>
        <v>4542705</v>
      </c>
      <c r="K3220" s="1">
        <f>Table1[[#This Row],[m_miasto]]+Table1[[#This Row],[m_wies]]-Table1[[#This Row],[k_miasto]]-Table1[[#This Row],[k_wies]]</f>
        <v>-75726</v>
      </c>
      <c r="L3220" s="1" cm="1">
        <f t="array" ref="L3220">_xlfn.IFS(A3219&lt;&gt;Table1[[#This Row],[rok]],0,AND(L3219=0, Table1[[#This Row],[Column1]]&lt;0),Table1[[#This Row],[wiek]]*Table1[[#This Row],[rok]],L3219&lt;&gt;0,L3219,L3219=0,L3219)</f>
        <v>118552</v>
      </c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x14ac:dyDescent="0.3">
      <c r="A3221">
        <v>2044</v>
      </c>
      <c r="B3221">
        <v>88</v>
      </c>
      <c r="C3221">
        <v>45768</v>
      </c>
      <c r="D3221">
        <v>95653</v>
      </c>
      <c r="E3221">
        <v>25487</v>
      </c>
      <c r="F3221">
        <v>47762</v>
      </c>
      <c r="G3221">
        <f>Table1[[#This Row],[m_miasto]]+Table1[[#This Row],[k_miasto]]+Table1[[#This Row],[m_wies]]+Table1[[#This Row],[k_wies]]</f>
        <v>214670</v>
      </c>
      <c r="H3221">
        <f>Table1[[#This Row],[m_miasto]]+Table1[[#This Row],[k_miasto]]</f>
        <v>141421</v>
      </c>
      <c r="I3221">
        <f>Table1[[#This Row],[m_wies]]+Table1[[#This Row],[k_wies]]</f>
        <v>73249</v>
      </c>
      <c r="J3221" s="1">
        <f>Table1[[#This Row],[m_miasto]]*Table1[[#This Row],[wiek]]</f>
        <v>4027584</v>
      </c>
      <c r="K3221" s="1">
        <f>Table1[[#This Row],[m_miasto]]+Table1[[#This Row],[m_wies]]-Table1[[#This Row],[k_miasto]]-Table1[[#This Row],[k_wies]]</f>
        <v>-72160</v>
      </c>
      <c r="L3221" s="1" cm="1">
        <f t="array" ref="L3221">_xlfn.IFS(A3220&lt;&gt;Table1[[#This Row],[rok]],0,AND(L3220=0, Table1[[#This Row],[Column1]]&lt;0),Table1[[#This Row],[wiek]]*Table1[[#This Row],[rok]],L3220&lt;&gt;0,L3220,L3220=0,L3220)</f>
        <v>118552</v>
      </c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x14ac:dyDescent="0.3">
      <c r="A3222">
        <v>2044</v>
      </c>
      <c r="B3222">
        <v>89</v>
      </c>
      <c r="C3222">
        <v>40345</v>
      </c>
      <c r="D3222">
        <v>88435</v>
      </c>
      <c r="E3222">
        <v>21356</v>
      </c>
      <c r="F3222">
        <v>42728</v>
      </c>
      <c r="G3222">
        <f>Table1[[#This Row],[m_miasto]]+Table1[[#This Row],[k_miasto]]+Table1[[#This Row],[m_wies]]+Table1[[#This Row],[k_wies]]</f>
        <v>192864</v>
      </c>
      <c r="H3222">
        <f>Table1[[#This Row],[m_miasto]]+Table1[[#This Row],[k_miasto]]</f>
        <v>128780</v>
      </c>
      <c r="I3222">
        <f>Table1[[#This Row],[m_wies]]+Table1[[#This Row],[k_wies]]</f>
        <v>64084</v>
      </c>
      <c r="J3222" s="1">
        <f>Table1[[#This Row],[m_miasto]]*Table1[[#This Row],[wiek]]</f>
        <v>3590705</v>
      </c>
      <c r="K3222" s="1">
        <f>Table1[[#This Row],[m_miasto]]+Table1[[#This Row],[m_wies]]-Table1[[#This Row],[k_miasto]]-Table1[[#This Row],[k_wies]]</f>
        <v>-69462</v>
      </c>
      <c r="L3222" s="1" cm="1">
        <f t="array" ref="L3222">_xlfn.IFS(A3221&lt;&gt;Table1[[#This Row],[rok]],0,AND(L3221=0, Table1[[#This Row],[Column1]]&lt;0),Table1[[#This Row],[wiek]]*Table1[[#This Row],[rok]],L3221&lt;&gt;0,L3221,L3221=0,L3221)</f>
        <v>118552</v>
      </c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x14ac:dyDescent="0.3">
      <c r="A3223">
        <v>2044</v>
      </c>
      <c r="B3223">
        <v>90</v>
      </c>
      <c r="C3223">
        <v>33175</v>
      </c>
      <c r="D3223">
        <v>77180</v>
      </c>
      <c r="E3223">
        <v>16829</v>
      </c>
      <c r="F3223">
        <v>36031</v>
      </c>
      <c r="G3223">
        <f>Table1[[#This Row],[m_miasto]]+Table1[[#This Row],[k_miasto]]+Table1[[#This Row],[m_wies]]+Table1[[#This Row],[k_wies]]</f>
        <v>163215</v>
      </c>
      <c r="H3223">
        <f>Table1[[#This Row],[m_miasto]]+Table1[[#This Row],[k_miasto]]</f>
        <v>110355</v>
      </c>
      <c r="I3223">
        <f>Table1[[#This Row],[m_wies]]+Table1[[#This Row],[k_wies]]</f>
        <v>52860</v>
      </c>
      <c r="J3223" s="1">
        <f>Table1[[#This Row],[m_miasto]]*Table1[[#This Row],[wiek]]</f>
        <v>2985750</v>
      </c>
      <c r="K3223" s="1">
        <f>Table1[[#This Row],[m_miasto]]+Table1[[#This Row],[m_wies]]-Table1[[#This Row],[k_miasto]]-Table1[[#This Row],[k_wies]]</f>
        <v>-63207</v>
      </c>
      <c r="L3223" s="1" cm="1">
        <f t="array" ref="L3223">_xlfn.IFS(A3222&lt;&gt;Table1[[#This Row],[rok]],0,AND(L3222=0, Table1[[#This Row],[Column1]]&lt;0),Table1[[#This Row],[wiek]]*Table1[[#This Row],[rok]],L3222&lt;&gt;0,L3222,L3222=0,L3222)</f>
        <v>118552</v>
      </c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x14ac:dyDescent="0.3">
      <c r="A3224">
        <v>2044</v>
      </c>
      <c r="B3224">
        <v>91</v>
      </c>
      <c r="C3224">
        <v>27644</v>
      </c>
      <c r="D3224">
        <v>68219</v>
      </c>
      <c r="E3224">
        <v>13587</v>
      </c>
      <c r="F3224">
        <v>31293</v>
      </c>
      <c r="G3224">
        <f>Table1[[#This Row],[m_miasto]]+Table1[[#This Row],[k_miasto]]+Table1[[#This Row],[m_wies]]+Table1[[#This Row],[k_wies]]</f>
        <v>140743</v>
      </c>
      <c r="H3224">
        <f>Table1[[#This Row],[m_miasto]]+Table1[[#This Row],[k_miasto]]</f>
        <v>95863</v>
      </c>
      <c r="I3224">
        <f>Table1[[#This Row],[m_wies]]+Table1[[#This Row],[k_wies]]</f>
        <v>44880</v>
      </c>
      <c r="J3224" s="1">
        <f>Table1[[#This Row],[m_miasto]]*Table1[[#This Row],[wiek]]</f>
        <v>2515604</v>
      </c>
      <c r="K3224" s="1">
        <f>Table1[[#This Row],[m_miasto]]+Table1[[#This Row],[m_wies]]-Table1[[#This Row],[k_miasto]]-Table1[[#This Row],[k_wies]]</f>
        <v>-58281</v>
      </c>
      <c r="L3224" s="1" cm="1">
        <f t="array" ref="L3224">_xlfn.IFS(A3223&lt;&gt;Table1[[#This Row],[rok]],0,AND(L3223=0, Table1[[#This Row],[Column1]]&lt;0),Table1[[#This Row],[wiek]]*Table1[[#This Row],[rok]],L3223&lt;&gt;0,L3223,L3223=0,L3223)</f>
        <v>118552</v>
      </c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x14ac:dyDescent="0.3">
      <c r="A3225">
        <v>2044</v>
      </c>
      <c r="B3225">
        <v>92</v>
      </c>
      <c r="C3225">
        <v>22482</v>
      </c>
      <c r="D3225">
        <v>58715</v>
      </c>
      <c r="E3225">
        <v>10676</v>
      </c>
      <c r="F3225">
        <v>26636</v>
      </c>
      <c r="G3225">
        <f>Table1[[#This Row],[m_miasto]]+Table1[[#This Row],[k_miasto]]+Table1[[#This Row],[m_wies]]+Table1[[#This Row],[k_wies]]</f>
        <v>118509</v>
      </c>
      <c r="H3225">
        <f>Table1[[#This Row],[m_miasto]]+Table1[[#This Row],[k_miasto]]</f>
        <v>81197</v>
      </c>
      <c r="I3225">
        <f>Table1[[#This Row],[m_wies]]+Table1[[#This Row],[k_wies]]</f>
        <v>37312</v>
      </c>
      <c r="J3225" s="1">
        <f>Table1[[#This Row],[m_miasto]]*Table1[[#This Row],[wiek]]</f>
        <v>2068344</v>
      </c>
      <c r="K3225" s="1">
        <f>Table1[[#This Row],[m_miasto]]+Table1[[#This Row],[m_wies]]-Table1[[#This Row],[k_miasto]]-Table1[[#This Row],[k_wies]]</f>
        <v>-52193</v>
      </c>
      <c r="L3225" s="1" cm="1">
        <f t="array" ref="L3225">_xlfn.IFS(A3224&lt;&gt;Table1[[#This Row],[rok]],0,AND(L3224=0, Table1[[#This Row],[Column1]]&lt;0),Table1[[#This Row],[wiek]]*Table1[[#This Row],[rok]],L3224&lt;&gt;0,L3224,L3224=0,L3224)</f>
        <v>118552</v>
      </c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x14ac:dyDescent="0.3">
      <c r="A3226">
        <v>2044</v>
      </c>
      <c r="B3226">
        <v>93</v>
      </c>
      <c r="C3226">
        <v>17942</v>
      </c>
      <c r="D3226">
        <v>49874</v>
      </c>
      <c r="E3226">
        <v>8153</v>
      </c>
      <c r="F3226">
        <v>22416</v>
      </c>
      <c r="G3226">
        <f>Table1[[#This Row],[m_miasto]]+Table1[[#This Row],[k_miasto]]+Table1[[#This Row],[m_wies]]+Table1[[#This Row],[k_wies]]</f>
        <v>98385</v>
      </c>
      <c r="H3226">
        <f>Table1[[#This Row],[m_miasto]]+Table1[[#This Row],[k_miasto]]</f>
        <v>67816</v>
      </c>
      <c r="I3226">
        <f>Table1[[#This Row],[m_wies]]+Table1[[#This Row],[k_wies]]</f>
        <v>30569</v>
      </c>
      <c r="J3226" s="1">
        <f>Table1[[#This Row],[m_miasto]]*Table1[[#This Row],[wiek]]</f>
        <v>1668606</v>
      </c>
      <c r="K3226" s="1">
        <f>Table1[[#This Row],[m_miasto]]+Table1[[#This Row],[m_wies]]-Table1[[#This Row],[k_miasto]]-Table1[[#This Row],[k_wies]]</f>
        <v>-46195</v>
      </c>
      <c r="L3226" s="1" cm="1">
        <f t="array" ref="L3226">_xlfn.IFS(A3225&lt;&gt;Table1[[#This Row],[rok]],0,AND(L3225=0, Table1[[#This Row],[Column1]]&lt;0),Table1[[#This Row],[wiek]]*Table1[[#This Row],[rok]],L3225&lt;&gt;0,L3225,L3225=0,L3225)</f>
        <v>118552</v>
      </c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x14ac:dyDescent="0.3">
      <c r="A3227">
        <v>2044</v>
      </c>
      <c r="B3227">
        <v>94</v>
      </c>
      <c r="C3227">
        <v>13702</v>
      </c>
      <c r="D3227">
        <v>40002</v>
      </c>
      <c r="E3227">
        <v>6044</v>
      </c>
      <c r="F3227">
        <v>18000</v>
      </c>
      <c r="G3227">
        <f>Table1[[#This Row],[m_miasto]]+Table1[[#This Row],[k_miasto]]+Table1[[#This Row],[m_wies]]+Table1[[#This Row],[k_wies]]</f>
        <v>77748</v>
      </c>
      <c r="H3227">
        <f>Table1[[#This Row],[m_miasto]]+Table1[[#This Row],[k_miasto]]</f>
        <v>53704</v>
      </c>
      <c r="I3227">
        <f>Table1[[#This Row],[m_wies]]+Table1[[#This Row],[k_wies]]</f>
        <v>24044</v>
      </c>
      <c r="J3227" s="1">
        <f>Table1[[#This Row],[m_miasto]]*Table1[[#This Row],[wiek]]</f>
        <v>1287988</v>
      </c>
      <c r="K3227" s="1">
        <f>Table1[[#This Row],[m_miasto]]+Table1[[#This Row],[m_wies]]-Table1[[#This Row],[k_miasto]]-Table1[[#This Row],[k_wies]]</f>
        <v>-38256</v>
      </c>
      <c r="L3227" s="1" cm="1">
        <f t="array" ref="L3227">_xlfn.IFS(A3226&lt;&gt;Table1[[#This Row],[rok]],0,AND(L3226=0, Table1[[#This Row],[Column1]]&lt;0),Table1[[#This Row],[wiek]]*Table1[[#This Row],[rok]],L3226&lt;&gt;0,L3226,L3226=0,L3226)</f>
        <v>118552</v>
      </c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x14ac:dyDescent="0.3">
      <c r="A3228">
        <v>2044</v>
      </c>
      <c r="B3228">
        <v>95</v>
      </c>
      <c r="C3228">
        <v>10225</v>
      </c>
      <c r="D3228">
        <v>31958</v>
      </c>
      <c r="E3228">
        <v>4318</v>
      </c>
      <c r="F3228">
        <v>14166</v>
      </c>
      <c r="G3228">
        <f>Table1[[#This Row],[m_miasto]]+Table1[[#This Row],[k_miasto]]+Table1[[#This Row],[m_wies]]+Table1[[#This Row],[k_wies]]</f>
        <v>60667</v>
      </c>
      <c r="H3228">
        <f>Table1[[#This Row],[m_miasto]]+Table1[[#This Row],[k_miasto]]</f>
        <v>42183</v>
      </c>
      <c r="I3228">
        <f>Table1[[#This Row],[m_wies]]+Table1[[#This Row],[k_wies]]</f>
        <v>18484</v>
      </c>
      <c r="J3228" s="1">
        <f>Table1[[#This Row],[m_miasto]]*Table1[[#This Row],[wiek]]</f>
        <v>971375</v>
      </c>
      <c r="K3228" s="1">
        <f>Table1[[#This Row],[m_miasto]]+Table1[[#This Row],[m_wies]]-Table1[[#This Row],[k_miasto]]-Table1[[#This Row],[k_wies]]</f>
        <v>-31581</v>
      </c>
      <c r="L3228" s="1" cm="1">
        <f t="array" ref="L3228">_xlfn.IFS(A3227&lt;&gt;Table1[[#This Row],[rok]],0,AND(L3227=0, Table1[[#This Row],[Column1]]&lt;0),Table1[[#This Row],[wiek]]*Table1[[#This Row],[rok]],L3227&lt;&gt;0,L3227,L3227=0,L3227)</f>
        <v>118552</v>
      </c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x14ac:dyDescent="0.3">
      <c r="A3229">
        <v>2044</v>
      </c>
      <c r="B3229">
        <v>96</v>
      </c>
      <c r="C3229">
        <v>7565</v>
      </c>
      <c r="D3229">
        <v>25115</v>
      </c>
      <c r="E3229">
        <v>3110</v>
      </c>
      <c r="F3229">
        <v>11066</v>
      </c>
      <c r="G3229">
        <f>Table1[[#This Row],[m_miasto]]+Table1[[#This Row],[k_miasto]]+Table1[[#This Row],[m_wies]]+Table1[[#This Row],[k_wies]]</f>
        <v>46856</v>
      </c>
      <c r="H3229">
        <f>Table1[[#This Row],[m_miasto]]+Table1[[#This Row],[k_miasto]]</f>
        <v>32680</v>
      </c>
      <c r="I3229">
        <f>Table1[[#This Row],[m_wies]]+Table1[[#This Row],[k_wies]]</f>
        <v>14176</v>
      </c>
      <c r="J3229" s="1">
        <f>Table1[[#This Row],[m_miasto]]*Table1[[#This Row],[wiek]]</f>
        <v>726240</v>
      </c>
      <c r="K3229" s="1">
        <f>Table1[[#This Row],[m_miasto]]+Table1[[#This Row],[m_wies]]-Table1[[#This Row],[k_miasto]]-Table1[[#This Row],[k_wies]]</f>
        <v>-25506</v>
      </c>
      <c r="L3229" s="1" cm="1">
        <f t="array" ref="L3229">_xlfn.IFS(A3228&lt;&gt;Table1[[#This Row],[rok]],0,AND(L3228=0, Table1[[#This Row],[Column1]]&lt;0),Table1[[#This Row],[wiek]]*Table1[[#This Row],[rok]],L3228&lt;&gt;0,L3228,L3228=0,L3228)</f>
        <v>118552</v>
      </c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x14ac:dyDescent="0.3">
      <c r="A3230">
        <v>2044</v>
      </c>
      <c r="B3230">
        <v>97</v>
      </c>
      <c r="C3230">
        <v>5249</v>
      </c>
      <c r="D3230">
        <v>18702</v>
      </c>
      <c r="E3230">
        <v>2055</v>
      </c>
      <c r="F3230">
        <v>8088</v>
      </c>
      <c r="G3230">
        <f>Table1[[#This Row],[m_miasto]]+Table1[[#This Row],[k_miasto]]+Table1[[#This Row],[m_wies]]+Table1[[#This Row],[k_wies]]</f>
        <v>34094</v>
      </c>
      <c r="H3230">
        <f>Table1[[#This Row],[m_miasto]]+Table1[[#This Row],[k_miasto]]</f>
        <v>23951</v>
      </c>
      <c r="I3230">
        <f>Table1[[#This Row],[m_wies]]+Table1[[#This Row],[k_wies]]</f>
        <v>10143</v>
      </c>
      <c r="J3230" s="1">
        <f>Table1[[#This Row],[m_miasto]]*Table1[[#This Row],[wiek]]</f>
        <v>509153</v>
      </c>
      <c r="K3230" s="1">
        <f>Table1[[#This Row],[m_miasto]]+Table1[[#This Row],[m_wies]]-Table1[[#This Row],[k_miasto]]-Table1[[#This Row],[k_wies]]</f>
        <v>-19486</v>
      </c>
      <c r="L3230" s="1" cm="1">
        <f t="array" ref="L3230">_xlfn.IFS(A3229&lt;&gt;Table1[[#This Row],[rok]],0,AND(L3229=0, Table1[[#This Row],[Column1]]&lt;0),Table1[[#This Row],[wiek]]*Table1[[#This Row],[rok]],L3229&lt;&gt;0,L3229,L3229=0,L3229)</f>
        <v>118552</v>
      </c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x14ac:dyDescent="0.3">
      <c r="A3231">
        <v>2044</v>
      </c>
      <c r="B3231">
        <v>98</v>
      </c>
      <c r="C3231">
        <v>3436</v>
      </c>
      <c r="D3231">
        <v>13182</v>
      </c>
      <c r="E3231">
        <v>1284</v>
      </c>
      <c r="F3231">
        <v>5651</v>
      </c>
      <c r="G3231">
        <f>Table1[[#This Row],[m_miasto]]+Table1[[#This Row],[k_miasto]]+Table1[[#This Row],[m_wies]]+Table1[[#This Row],[k_wies]]</f>
        <v>23553</v>
      </c>
      <c r="H3231">
        <f>Table1[[#This Row],[m_miasto]]+Table1[[#This Row],[k_miasto]]</f>
        <v>16618</v>
      </c>
      <c r="I3231">
        <f>Table1[[#This Row],[m_wies]]+Table1[[#This Row],[k_wies]]</f>
        <v>6935</v>
      </c>
      <c r="J3231" s="1">
        <f>Table1[[#This Row],[m_miasto]]*Table1[[#This Row],[wiek]]</f>
        <v>336728</v>
      </c>
      <c r="K3231" s="1">
        <f>Table1[[#This Row],[m_miasto]]+Table1[[#This Row],[m_wies]]-Table1[[#This Row],[k_miasto]]-Table1[[#This Row],[k_wies]]</f>
        <v>-14113</v>
      </c>
      <c r="L3231" s="1" cm="1">
        <f t="array" ref="L3231">_xlfn.IFS(A3230&lt;&gt;Table1[[#This Row],[rok]],0,AND(L3230=0, Table1[[#This Row],[Column1]]&lt;0),Table1[[#This Row],[wiek]]*Table1[[#This Row],[rok]],L3230&lt;&gt;0,L3230,L3230=0,L3230)</f>
        <v>118552</v>
      </c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x14ac:dyDescent="0.3">
      <c r="A3232">
        <v>2044</v>
      </c>
      <c r="B3232">
        <v>99</v>
      </c>
      <c r="C3232">
        <v>1703</v>
      </c>
      <c r="D3232">
        <v>7038</v>
      </c>
      <c r="E3232">
        <v>638</v>
      </c>
      <c r="F3232">
        <v>3171</v>
      </c>
      <c r="G3232">
        <f>Table1[[#This Row],[m_miasto]]+Table1[[#This Row],[k_miasto]]+Table1[[#This Row],[m_wies]]+Table1[[#This Row],[k_wies]]</f>
        <v>12550</v>
      </c>
      <c r="H3232">
        <f>Table1[[#This Row],[m_miasto]]+Table1[[#This Row],[k_miasto]]</f>
        <v>8741</v>
      </c>
      <c r="I3232">
        <f>Table1[[#This Row],[m_wies]]+Table1[[#This Row],[k_wies]]</f>
        <v>3809</v>
      </c>
      <c r="J3232" s="1">
        <f>Table1[[#This Row],[m_miasto]]*Table1[[#This Row],[wiek]]</f>
        <v>168597</v>
      </c>
      <c r="K3232" s="1">
        <f>Table1[[#This Row],[m_miasto]]+Table1[[#This Row],[m_wies]]-Table1[[#This Row],[k_miasto]]-Table1[[#This Row],[k_wies]]</f>
        <v>-7868</v>
      </c>
      <c r="L3232" s="1" cm="1">
        <f t="array" ref="L3232">_xlfn.IFS(A3231&lt;&gt;Table1[[#This Row],[rok]],0,AND(L3231=0, Table1[[#This Row],[Column1]]&lt;0),Table1[[#This Row],[wiek]]*Table1[[#This Row],[rok]],L3231&lt;&gt;0,L3231,L3231=0,L3231)</f>
        <v>118552</v>
      </c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x14ac:dyDescent="0.3">
      <c r="A3233">
        <v>2044</v>
      </c>
      <c r="B3233">
        <v>100</v>
      </c>
      <c r="C3233">
        <v>3202</v>
      </c>
      <c r="D3233">
        <v>17141</v>
      </c>
      <c r="E3233">
        <v>1154</v>
      </c>
      <c r="F3233">
        <v>7722</v>
      </c>
      <c r="G3233">
        <f>Table1[[#This Row],[m_miasto]]+Table1[[#This Row],[k_miasto]]+Table1[[#This Row],[m_wies]]+Table1[[#This Row],[k_wies]]</f>
        <v>29219</v>
      </c>
      <c r="H3233">
        <f>Table1[[#This Row],[m_miasto]]+Table1[[#This Row],[k_miasto]]</f>
        <v>20343</v>
      </c>
      <c r="I3233">
        <f>Table1[[#This Row],[m_wies]]+Table1[[#This Row],[k_wies]]</f>
        <v>8876</v>
      </c>
      <c r="J3233" s="1">
        <f>Table1[[#This Row],[m_miasto]]*Table1[[#This Row],[wiek]]</f>
        <v>320200</v>
      </c>
      <c r="K3233" s="1">
        <f>Table1[[#This Row],[m_miasto]]+Table1[[#This Row],[m_wies]]-Table1[[#This Row],[k_miasto]]-Table1[[#This Row],[k_wies]]</f>
        <v>-20507</v>
      </c>
      <c r="L3233" s="1" cm="1">
        <f t="array" ref="L3233">_xlfn.IFS(A3232&lt;&gt;Table1[[#This Row],[rok]],0,AND(L3232=0, Table1[[#This Row],[Column1]]&lt;0),Table1[[#This Row],[wiek]]*Table1[[#This Row],[rok]],L3232&lt;&gt;0,L3232,L3232=0,L3232)</f>
        <v>118552</v>
      </c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x14ac:dyDescent="0.3">
      <c r="A3234">
        <v>2045</v>
      </c>
      <c r="B3234">
        <v>0</v>
      </c>
      <c r="C3234">
        <v>76405</v>
      </c>
      <c r="D3234">
        <v>72036</v>
      </c>
      <c r="E3234">
        <v>62890</v>
      </c>
      <c r="F3234">
        <v>59247</v>
      </c>
      <c r="G3234">
        <f>Table1[[#This Row],[m_miasto]]+Table1[[#This Row],[k_miasto]]+Table1[[#This Row],[m_wies]]+Table1[[#This Row],[k_wies]]</f>
        <v>270578</v>
      </c>
      <c r="H3234">
        <f>Table1[[#This Row],[m_miasto]]+Table1[[#This Row],[k_miasto]]</f>
        <v>148441</v>
      </c>
      <c r="I3234">
        <f>Table1[[#This Row],[m_wies]]+Table1[[#This Row],[k_wies]]</f>
        <v>122137</v>
      </c>
      <c r="J3234" s="1">
        <f>Table1[[#This Row],[m_miasto]]*Table1[[#This Row],[wiek]]</f>
        <v>0</v>
      </c>
      <c r="K3234" s="1">
        <f>Table1[[#This Row],[m_miasto]]+Table1[[#This Row],[m_wies]]-Table1[[#This Row],[k_miasto]]-Table1[[#This Row],[k_wies]]</f>
        <v>8012</v>
      </c>
      <c r="L3234" s="1" cm="1">
        <f t="array" ref="L3234">_xlfn.IFS(A3233&lt;&gt;Table1[[#This Row],[rok]],0,AND(L3233=0, Table1[[#This Row],[Column1]]&lt;0),Table1[[#This Row],[wiek]]*Table1[[#This Row],[rok]],L3233&lt;&gt;0,L3233,L3233=0,L3233)</f>
        <v>0</v>
      </c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x14ac:dyDescent="0.3">
      <c r="A3235">
        <v>2045</v>
      </c>
      <c r="B3235">
        <v>1</v>
      </c>
      <c r="C3235">
        <v>77505</v>
      </c>
      <c r="D3235">
        <v>73126</v>
      </c>
      <c r="E3235">
        <v>63665</v>
      </c>
      <c r="F3235">
        <v>59960</v>
      </c>
      <c r="G3235">
        <f>Table1[[#This Row],[m_miasto]]+Table1[[#This Row],[k_miasto]]+Table1[[#This Row],[m_wies]]+Table1[[#This Row],[k_wies]]</f>
        <v>274256</v>
      </c>
      <c r="H3235">
        <f>Table1[[#This Row],[m_miasto]]+Table1[[#This Row],[k_miasto]]</f>
        <v>150631</v>
      </c>
      <c r="I3235">
        <f>Table1[[#This Row],[m_wies]]+Table1[[#This Row],[k_wies]]</f>
        <v>123625</v>
      </c>
      <c r="J3235" s="1">
        <f>Table1[[#This Row],[m_miasto]]*Table1[[#This Row],[wiek]]</f>
        <v>77505</v>
      </c>
      <c r="K3235" s="1">
        <f>Table1[[#This Row],[m_miasto]]+Table1[[#This Row],[m_wies]]-Table1[[#This Row],[k_miasto]]-Table1[[#This Row],[k_wies]]</f>
        <v>8084</v>
      </c>
      <c r="L3235" s="1" cm="1">
        <f t="array" ref="L3235">_xlfn.IFS(A3234&lt;&gt;Table1[[#This Row],[rok]],0,AND(L3234=0, Table1[[#This Row],[Column1]]&lt;0),Table1[[#This Row],[wiek]]*Table1[[#This Row],[rok]],L3234&lt;&gt;0,L3234,L3234=0,L3234)</f>
        <v>0</v>
      </c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x14ac:dyDescent="0.3">
      <c r="A3236">
        <v>2045</v>
      </c>
      <c r="B3236">
        <v>2</v>
      </c>
      <c r="C3236">
        <v>78185</v>
      </c>
      <c r="D3236">
        <v>73814</v>
      </c>
      <c r="E3236">
        <v>64369</v>
      </c>
      <c r="F3236">
        <v>60598</v>
      </c>
      <c r="G3236">
        <f>Table1[[#This Row],[m_miasto]]+Table1[[#This Row],[k_miasto]]+Table1[[#This Row],[m_wies]]+Table1[[#This Row],[k_wies]]</f>
        <v>276966</v>
      </c>
      <c r="H3236">
        <f>Table1[[#This Row],[m_miasto]]+Table1[[#This Row],[k_miasto]]</f>
        <v>151999</v>
      </c>
      <c r="I3236">
        <f>Table1[[#This Row],[m_wies]]+Table1[[#This Row],[k_wies]]</f>
        <v>124967</v>
      </c>
      <c r="J3236" s="1">
        <f>Table1[[#This Row],[m_miasto]]*Table1[[#This Row],[wiek]]</f>
        <v>156370</v>
      </c>
      <c r="K3236" s="1">
        <f>Table1[[#This Row],[m_miasto]]+Table1[[#This Row],[m_wies]]-Table1[[#This Row],[k_miasto]]-Table1[[#This Row],[k_wies]]</f>
        <v>8142</v>
      </c>
      <c r="L3236" s="1" cm="1">
        <f t="array" ref="L3236">_xlfn.IFS(A3235&lt;&gt;Table1[[#This Row],[rok]],0,AND(L3235=0, Table1[[#This Row],[Column1]]&lt;0),Table1[[#This Row],[wiek]]*Table1[[#This Row],[rok]],L3235&lt;&gt;0,L3235,L3235=0,L3235)</f>
        <v>0</v>
      </c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x14ac:dyDescent="0.3">
      <c r="A3237">
        <v>2045</v>
      </c>
      <c r="B3237">
        <v>3</v>
      </c>
      <c r="C3237">
        <v>78493</v>
      </c>
      <c r="D3237">
        <v>74144</v>
      </c>
      <c r="E3237">
        <v>64995</v>
      </c>
      <c r="F3237">
        <v>61157</v>
      </c>
      <c r="G3237">
        <f>Table1[[#This Row],[m_miasto]]+Table1[[#This Row],[k_miasto]]+Table1[[#This Row],[m_wies]]+Table1[[#This Row],[k_wies]]</f>
        <v>278789</v>
      </c>
      <c r="H3237">
        <f>Table1[[#This Row],[m_miasto]]+Table1[[#This Row],[k_miasto]]</f>
        <v>152637</v>
      </c>
      <c r="I3237">
        <f>Table1[[#This Row],[m_wies]]+Table1[[#This Row],[k_wies]]</f>
        <v>126152</v>
      </c>
      <c r="J3237" s="1">
        <f>Table1[[#This Row],[m_miasto]]*Table1[[#This Row],[wiek]]</f>
        <v>235479</v>
      </c>
      <c r="K3237" s="1">
        <f>Table1[[#This Row],[m_miasto]]+Table1[[#This Row],[m_wies]]-Table1[[#This Row],[k_miasto]]-Table1[[#This Row],[k_wies]]</f>
        <v>8187</v>
      </c>
      <c r="L3237" s="1" cm="1">
        <f t="array" ref="L3237">_xlfn.IFS(A3236&lt;&gt;Table1[[#This Row],[rok]],0,AND(L3236=0, Table1[[#This Row],[Column1]]&lt;0),Table1[[#This Row],[wiek]]*Table1[[#This Row],[rok]],L3236&lt;&gt;0,L3236,L3236=0,L3236)</f>
        <v>0</v>
      </c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x14ac:dyDescent="0.3">
      <c r="A3238">
        <v>2045</v>
      </c>
      <c r="B3238">
        <v>4</v>
      </c>
      <c r="C3238">
        <v>78494</v>
      </c>
      <c r="D3238">
        <v>74173</v>
      </c>
      <c r="E3238">
        <v>65547</v>
      </c>
      <c r="F3238">
        <v>61651</v>
      </c>
      <c r="G3238">
        <f>Table1[[#This Row],[m_miasto]]+Table1[[#This Row],[k_miasto]]+Table1[[#This Row],[m_wies]]+Table1[[#This Row],[k_wies]]</f>
        <v>279865</v>
      </c>
      <c r="H3238">
        <f>Table1[[#This Row],[m_miasto]]+Table1[[#This Row],[k_miasto]]</f>
        <v>152667</v>
      </c>
      <c r="I3238">
        <f>Table1[[#This Row],[m_wies]]+Table1[[#This Row],[k_wies]]</f>
        <v>127198</v>
      </c>
      <c r="J3238" s="1">
        <f>Table1[[#This Row],[m_miasto]]*Table1[[#This Row],[wiek]]</f>
        <v>313976</v>
      </c>
      <c r="K3238" s="1">
        <f>Table1[[#This Row],[m_miasto]]+Table1[[#This Row],[m_wies]]-Table1[[#This Row],[k_miasto]]-Table1[[#This Row],[k_wies]]</f>
        <v>8217</v>
      </c>
      <c r="L3238" s="1" cm="1">
        <f t="array" ref="L3238">_xlfn.IFS(A3237&lt;&gt;Table1[[#This Row],[rok]],0,AND(L3237=0, Table1[[#This Row],[Column1]]&lt;0),Table1[[#This Row],[wiek]]*Table1[[#This Row],[rok]],L3237&lt;&gt;0,L3237,L3237=0,L3237)</f>
        <v>0</v>
      </c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x14ac:dyDescent="0.3">
      <c r="A3239">
        <v>2045</v>
      </c>
      <c r="B3239">
        <v>5</v>
      </c>
      <c r="C3239">
        <v>78256</v>
      </c>
      <c r="D3239">
        <v>73971</v>
      </c>
      <c r="E3239">
        <v>66042</v>
      </c>
      <c r="F3239">
        <v>62090</v>
      </c>
      <c r="G3239">
        <f>Table1[[#This Row],[m_miasto]]+Table1[[#This Row],[k_miasto]]+Table1[[#This Row],[m_wies]]+Table1[[#This Row],[k_wies]]</f>
        <v>280359</v>
      </c>
      <c r="H3239">
        <f>Table1[[#This Row],[m_miasto]]+Table1[[#This Row],[k_miasto]]</f>
        <v>152227</v>
      </c>
      <c r="I3239">
        <f>Table1[[#This Row],[m_wies]]+Table1[[#This Row],[k_wies]]</f>
        <v>128132</v>
      </c>
      <c r="J3239" s="1">
        <f>Table1[[#This Row],[m_miasto]]*Table1[[#This Row],[wiek]]</f>
        <v>391280</v>
      </c>
      <c r="K3239" s="1">
        <f>Table1[[#This Row],[m_miasto]]+Table1[[#This Row],[m_wies]]-Table1[[#This Row],[k_miasto]]-Table1[[#This Row],[k_wies]]</f>
        <v>8237</v>
      </c>
      <c r="L3239" s="1" cm="1">
        <f t="array" ref="L3239">_xlfn.IFS(A3238&lt;&gt;Table1[[#This Row],[rok]],0,AND(L3238=0, Table1[[#This Row],[Column1]]&lt;0),Table1[[#This Row],[wiek]]*Table1[[#This Row],[rok]],L3238&lt;&gt;0,L3238,L3238=0,L3238)</f>
        <v>0</v>
      </c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x14ac:dyDescent="0.3">
      <c r="A3240">
        <v>2045</v>
      </c>
      <c r="B3240">
        <v>6</v>
      </c>
      <c r="C3240">
        <v>77853</v>
      </c>
      <c r="D3240">
        <v>73612</v>
      </c>
      <c r="E3240">
        <v>66498</v>
      </c>
      <c r="F3240">
        <v>62496</v>
      </c>
      <c r="G3240">
        <f>Table1[[#This Row],[m_miasto]]+Table1[[#This Row],[k_miasto]]+Table1[[#This Row],[m_wies]]+Table1[[#This Row],[k_wies]]</f>
        <v>280459</v>
      </c>
      <c r="H3240">
        <f>Table1[[#This Row],[m_miasto]]+Table1[[#This Row],[k_miasto]]</f>
        <v>151465</v>
      </c>
      <c r="I3240">
        <f>Table1[[#This Row],[m_wies]]+Table1[[#This Row],[k_wies]]</f>
        <v>128994</v>
      </c>
      <c r="J3240" s="1">
        <f>Table1[[#This Row],[m_miasto]]*Table1[[#This Row],[wiek]]</f>
        <v>467118</v>
      </c>
      <c r="K3240" s="1">
        <f>Table1[[#This Row],[m_miasto]]+Table1[[#This Row],[m_wies]]-Table1[[#This Row],[k_miasto]]-Table1[[#This Row],[k_wies]]</f>
        <v>8243</v>
      </c>
      <c r="L3240" s="1" cm="1">
        <f t="array" ref="L3240">_xlfn.IFS(A3239&lt;&gt;Table1[[#This Row],[rok]],0,AND(L3239=0, Table1[[#This Row],[Column1]]&lt;0),Table1[[#This Row],[wiek]]*Table1[[#This Row],[rok]],L3239&lt;&gt;0,L3239,L3239=0,L3239)</f>
        <v>0</v>
      </c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x14ac:dyDescent="0.3">
      <c r="A3241">
        <v>2045</v>
      </c>
      <c r="B3241">
        <v>7</v>
      </c>
      <c r="C3241">
        <v>77370</v>
      </c>
      <c r="D3241">
        <v>73171</v>
      </c>
      <c r="E3241">
        <v>66933</v>
      </c>
      <c r="F3241">
        <v>62890</v>
      </c>
      <c r="G3241">
        <f>Table1[[#This Row],[m_miasto]]+Table1[[#This Row],[k_miasto]]+Table1[[#This Row],[m_wies]]+Table1[[#This Row],[k_wies]]</f>
        <v>280364</v>
      </c>
      <c r="H3241">
        <f>Table1[[#This Row],[m_miasto]]+Table1[[#This Row],[k_miasto]]</f>
        <v>150541</v>
      </c>
      <c r="I3241">
        <f>Table1[[#This Row],[m_wies]]+Table1[[#This Row],[k_wies]]</f>
        <v>129823</v>
      </c>
      <c r="J3241" s="1">
        <f>Table1[[#This Row],[m_miasto]]*Table1[[#This Row],[wiek]]</f>
        <v>541590</v>
      </c>
      <c r="K3241" s="1">
        <f>Table1[[#This Row],[m_miasto]]+Table1[[#This Row],[m_wies]]-Table1[[#This Row],[k_miasto]]-Table1[[#This Row],[k_wies]]</f>
        <v>8242</v>
      </c>
      <c r="L3241" s="1" cm="1">
        <f t="array" ref="L3241">_xlfn.IFS(A3240&lt;&gt;Table1[[#This Row],[rok]],0,AND(L3240=0, Table1[[#This Row],[Column1]]&lt;0),Table1[[#This Row],[wiek]]*Table1[[#This Row],[rok]],L3240&lt;&gt;0,L3240,L3240=0,L3240)</f>
        <v>0</v>
      </c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x14ac:dyDescent="0.3">
      <c r="A3242">
        <v>2045</v>
      </c>
      <c r="B3242">
        <v>8</v>
      </c>
      <c r="C3242">
        <v>76873</v>
      </c>
      <c r="D3242">
        <v>72716</v>
      </c>
      <c r="E3242">
        <v>67366</v>
      </c>
      <c r="F3242">
        <v>63287</v>
      </c>
      <c r="G3242">
        <f>Table1[[#This Row],[m_miasto]]+Table1[[#This Row],[k_miasto]]+Table1[[#This Row],[m_wies]]+Table1[[#This Row],[k_wies]]</f>
        <v>280242</v>
      </c>
      <c r="H3242">
        <f>Table1[[#This Row],[m_miasto]]+Table1[[#This Row],[k_miasto]]</f>
        <v>149589</v>
      </c>
      <c r="I3242">
        <f>Table1[[#This Row],[m_wies]]+Table1[[#This Row],[k_wies]]</f>
        <v>130653</v>
      </c>
      <c r="J3242" s="1">
        <f>Table1[[#This Row],[m_miasto]]*Table1[[#This Row],[wiek]]</f>
        <v>614984</v>
      </c>
      <c r="K3242" s="1">
        <f>Table1[[#This Row],[m_miasto]]+Table1[[#This Row],[m_wies]]-Table1[[#This Row],[k_miasto]]-Table1[[#This Row],[k_wies]]</f>
        <v>8236</v>
      </c>
      <c r="L3242" s="1" cm="1">
        <f t="array" ref="L3242">_xlfn.IFS(A3241&lt;&gt;Table1[[#This Row],[rok]],0,AND(L3241=0, Table1[[#This Row],[Column1]]&lt;0),Table1[[#This Row],[wiek]]*Table1[[#This Row],[rok]],L3241&lt;&gt;0,L3241,L3241=0,L3241)</f>
        <v>0</v>
      </c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x14ac:dyDescent="0.3">
      <c r="A3243">
        <v>2045</v>
      </c>
      <c r="B3243">
        <v>9</v>
      </c>
      <c r="C3243">
        <v>76436</v>
      </c>
      <c r="D3243">
        <v>72317</v>
      </c>
      <c r="E3243">
        <v>67828</v>
      </c>
      <c r="F3243">
        <v>63714</v>
      </c>
      <c r="G3243">
        <f>Table1[[#This Row],[m_miasto]]+Table1[[#This Row],[k_miasto]]+Table1[[#This Row],[m_wies]]+Table1[[#This Row],[k_wies]]</f>
        <v>280295</v>
      </c>
      <c r="H3243">
        <f>Table1[[#This Row],[m_miasto]]+Table1[[#This Row],[k_miasto]]</f>
        <v>148753</v>
      </c>
      <c r="I3243">
        <f>Table1[[#This Row],[m_wies]]+Table1[[#This Row],[k_wies]]</f>
        <v>131542</v>
      </c>
      <c r="J3243" s="1">
        <f>Table1[[#This Row],[m_miasto]]*Table1[[#This Row],[wiek]]</f>
        <v>687924</v>
      </c>
      <c r="K3243" s="1">
        <f>Table1[[#This Row],[m_miasto]]+Table1[[#This Row],[m_wies]]-Table1[[#This Row],[k_miasto]]-Table1[[#This Row],[k_wies]]</f>
        <v>8233</v>
      </c>
      <c r="L3243" s="1" cm="1">
        <f t="array" ref="L3243">_xlfn.IFS(A3242&lt;&gt;Table1[[#This Row],[rok]],0,AND(L3242=0, Table1[[#This Row],[Column1]]&lt;0),Table1[[#This Row],[wiek]]*Table1[[#This Row],[rok]],L3242&lt;&gt;0,L3242,L3242=0,L3242)</f>
        <v>0</v>
      </c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x14ac:dyDescent="0.3">
      <c r="A3244">
        <v>2045</v>
      </c>
      <c r="B3244">
        <v>10</v>
      </c>
      <c r="C3244">
        <v>76110</v>
      </c>
      <c r="D3244">
        <v>72020</v>
      </c>
      <c r="E3244">
        <v>68318</v>
      </c>
      <c r="F3244">
        <v>64183</v>
      </c>
      <c r="G3244">
        <f>Table1[[#This Row],[m_miasto]]+Table1[[#This Row],[k_miasto]]+Table1[[#This Row],[m_wies]]+Table1[[#This Row],[k_wies]]</f>
        <v>280631</v>
      </c>
      <c r="H3244">
        <f>Table1[[#This Row],[m_miasto]]+Table1[[#This Row],[k_miasto]]</f>
        <v>148130</v>
      </c>
      <c r="I3244">
        <f>Table1[[#This Row],[m_wies]]+Table1[[#This Row],[k_wies]]</f>
        <v>132501</v>
      </c>
      <c r="J3244" s="1">
        <f>Table1[[#This Row],[m_miasto]]*Table1[[#This Row],[wiek]]</f>
        <v>761100</v>
      </c>
      <c r="K3244" s="1">
        <f>Table1[[#This Row],[m_miasto]]+Table1[[#This Row],[m_wies]]-Table1[[#This Row],[k_miasto]]-Table1[[#This Row],[k_wies]]</f>
        <v>8225</v>
      </c>
      <c r="L3244" s="1" cm="1">
        <f t="array" ref="L3244">_xlfn.IFS(A3243&lt;&gt;Table1[[#This Row],[rok]],0,AND(L3243=0, Table1[[#This Row],[Column1]]&lt;0),Table1[[#This Row],[wiek]]*Table1[[#This Row],[rok]],L3243&lt;&gt;0,L3243,L3243=0,L3243)</f>
        <v>0</v>
      </c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x14ac:dyDescent="0.3">
      <c r="A3245">
        <v>2045</v>
      </c>
      <c r="B3245">
        <v>11</v>
      </c>
      <c r="C3245">
        <v>75925</v>
      </c>
      <c r="D3245">
        <v>71857</v>
      </c>
      <c r="E3245">
        <v>68857</v>
      </c>
      <c r="F3245">
        <v>64702</v>
      </c>
      <c r="G3245">
        <f>Table1[[#This Row],[m_miasto]]+Table1[[#This Row],[k_miasto]]+Table1[[#This Row],[m_wies]]+Table1[[#This Row],[k_wies]]</f>
        <v>281341</v>
      </c>
      <c r="H3245">
        <f>Table1[[#This Row],[m_miasto]]+Table1[[#This Row],[k_miasto]]</f>
        <v>147782</v>
      </c>
      <c r="I3245">
        <f>Table1[[#This Row],[m_wies]]+Table1[[#This Row],[k_wies]]</f>
        <v>133559</v>
      </c>
      <c r="J3245" s="1">
        <f>Table1[[#This Row],[m_miasto]]*Table1[[#This Row],[wiek]]</f>
        <v>835175</v>
      </c>
      <c r="K3245" s="1">
        <f>Table1[[#This Row],[m_miasto]]+Table1[[#This Row],[m_wies]]-Table1[[#This Row],[k_miasto]]-Table1[[#This Row],[k_wies]]</f>
        <v>8223</v>
      </c>
      <c r="L3245" s="1" cm="1">
        <f t="array" ref="L3245">_xlfn.IFS(A3244&lt;&gt;Table1[[#This Row],[rok]],0,AND(L3244=0, Table1[[#This Row],[Column1]]&lt;0),Table1[[#This Row],[wiek]]*Table1[[#This Row],[rok]],L3244&lt;&gt;0,L3244,L3244=0,L3244)</f>
        <v>0</v>
      </c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x14ac:dyDescent="0.3">
      <c r="A3246">
        <v>2045</v>
      </c>
      <c r="B3246">
        <v>12</v>
      </c>
      <c r="C3246">
        <v>75926</v>
      </c>
      <c r="D3246">
        <v>71860</v>
      </c>
      <c r="E3246">
        <v>69455</v>
      </c>
      <c r="F3246">
        <v>65282</v>
      </c>
      <c r="G3246">
        <f>Table1[[#This Row],[m_miasto]]+Table1[[#This Row],[k_miasto]]+Table1[[#This Row],[m_wies]]+Table1[[#This Row],[k_wies]]</f>
        <v>282523</v>
      </c>
      <c r="H3246">
        <f>Table1[[#This Row],[m_miasto]]+Table1[[#This Row],[k_miasto]]</f>
        <v>147786</v>
      </c>
      <c r="I3246">
        <f>Table1[[#This Row],[m_wies]]+Table1[[#This Row],[k_wies]]</f>
        <v>134737</v>
      </c>
      <c r="J3246" s="1">
        <f>Table1[[#This Row],[m_miasto]]*Table1[[#This Row],[wiek]]</f>
        <v>911112</v>
      </c>
      <c r="K3246" s="1">
        <f>Table1[[#This Row],[m_miasto]]+Table1[[#This Row],[m_wies]]-Table1[[#This Row],[k_miasto]]-Table1[[#This Row],[k_wies]]</f>
        <v>8239</v>
      </c>
      <c r="L3246" s="1" cm="1">
        <f t="array" ref="L3246">_xlfn.IFS(A3245&lt;&gt;Table1[[#This Row],[rok]],0,AND(L3245=0, Table1[[#This Row],[Column1]]&lt;0),Table1[[#This Row],[wiek]]*Table1[[#This Row],[rok]],L3245&lt;&gt;0,L3245,L3245=0,L3245)</f>
        <v>0</v>
      </c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x14ac:dyDescent="0.3">
      <c r="A3247">
        <v>2045</v>
      </c>
      <c r="B3247">
        <v>13</v>
      </c>
      <c r="C3247">
        <v>76141</v>
      </c>
      <c r="D3247">
        <v>72076</v>
      </c>
      <c r="E3247">
        <v>70141</v>
      </c>
      <c r="F3247">
        <v>65945</v>
      </c>
      <c r="G3247">
        <f>Table1[[#This Row],[m_miasto]]+Table1[[#This Row],[k_miasto]]+Table1[[#This Row],[m_wies]]+Table1[[#This Row],[k_wies]]</f>
        <v>284303</v>
      </c>
      <c r="H3247">
        <f>Table1[[#This Row],[m_miasto]]+Table1[[#This Row],[k_miasto]]</f>
        <v>148217</v>
      </c>
      <c r="I3247">
        <f>Table1[[#This Row],[m_wies]]+Table1[[#This Row],[k_wies]]</f>
        <v>136086</v>
      </c>
      <c r="J3247" s="1">
        <f>Table1[[#This Row],[m_miasto]]*Table1[[#This Row],[wiek]]</f>
        <v>989833</v>
      </c>
      <c r="K3247" s="1">
        <f>Table1[[#This Row],[m_miasto]]+Table1[[#This Row],[m_wies]]-Table1[[#This Row],[k_miasto]]-Table1[[#This Row],[k_wies]]</f>
        <v>8261</v>
      </c>
      <c r="L3247" s="1" cm="1">
        <f t="array" ref="L3247">_xlfn.IFS(A3246&lt;&gt;Table1[[#This Row],[rok]],0,AND(L3246=0, Table1[[#This Row],[Column1]]&lt;0),Table1[[#This Row],[wiek]]*Table1[[#This Row],[rok]],L3246&lt;&gt;0,L3246,L3246=0,L3246)</f>
        <v>0</v>
      </c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x14ac:dyDescent="0.3">
      <c r="A3248">
        <v>2045</v>
      </c>
      <c r="B3248">
        <v>14</v>
      </c>
      <c r="C3248">
        <v>76585</v>
      </c>
      <c r="D3248">
        <v>72520</v>
      </c>
      <c r="E3248">
        <v>70919</v>
      </c>
      <c r="F3248">
        <v>66695</v>
      </c>
      <c r="G3248">
        <f>Table1[[#This Row],[m_miasto]]+Table1[[#This Row],[k_miasto]]+Table1[[#This Row],[m_wies]]+Table1[[#This Row],[k_wies]]</f>
        <v>286719</v>
      </c>
      <c r="H3248">
        <f>Table1[[#This Row],[m_miasto]]+Table1[[#This Row],[k_miasto]]</f>
        <v>149105</v>
      </c>
      <c r="I3248">
        <f>Table1[[#This Row],[m_wies]]+Table1[[#This Row],[k_wies]]</f>
        <v>137614</v>
      </c>
      <c r="J3248" s="1">
        <f>Table1[[#This Row],[m_miasto]]*Table1[[#This Row],[wiek]]</f>
        <v>1072190</v>
      </c>
      <c r="K3248" s="1">
        <f>Table1[[#This Row],[m_miasto]]+Table1[[#This Row],[m_wies]]-Table1[[#This Row],[k_miasto]]-Table1[[#This Row],[k_wies]]</f>
        <v>8289</v>
      </c>
      <c r="L3248" s="1" cm="1">
        <f t="array" ref="L3248">_xlfn.IFS(A3247&lt;&gt;Table1[[#This Row],[rok]],0,AND(L3247=0, Table1[[#This Row],[Column1]]&lt;0),Table1[[#This Row],[wiek]]*Table1[[#This Row],[rok]],L3247&lt;&gt;0,L3247,L3247=0,L3247)</f>
        <v>0</v>
      </c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x14ac:dyDescent="0.3">
      <c r="A3249">
        <v>2045</v>
      </c>
      <c r="B3249">
        <v>15</v>
      </c>
      <c r="C3249">
        <v>77269</v>
      </c>
      <c r="D3249">
        <v>73202</v>
      </c>
      <c r="E3249">
        <v>71790</v>
      </c>
      <c r="F3249">
        <v>67528</v>
      </c>
      <c r="G3249">
        <f>Table1[[#This Row],[m_miasto]]+Table1[[#This Row],[k_miasto]]+Table1[[#This Row],[m_wies]]+Table1[[#This Row],[k_wies]]</f>
        <v>289789</v>
      </c>
      <c r="H3249">
        <f>Table1[[#This Row],[m_miasto]]+Table1[[#This Row],[k_miasto]]</f>
        <v>150471</v>
      </c>
      <c r="I3249">
        <f>Table1[[#This Row],[m_wies]]+Table1[[#This Row],[k_wies]]</f>
        <v>139318</v>
      </c>
      <c r="J3249" s="1">
        <f>Table1[[#This Row],[m_miasto]]*Table1[[#This Row],[wiek]]</f>
        <v>1159035</v>
      </c>
      <c r="K3249" s="1">
        <f>Table1[[#This Row],[m_miasto]]+Table1[[#This Row],[m_wies]]-Table1[[#This Row],[k_miasto]]-Table1[[#This Row],[k_wies]]</f>
        <v>8329</v>
      </c>
      <c r="L3249" s="1" cm="1">
        <f t="array" ref="L3249">_xlfn.IFS(A3248&lt;&gt;Table1[[#This Row],[rok]],0,AND(L3248=0, Table1[[#This Row],[Column1]]&lt;0),Table1[[#This Row],[wiek]]*Table1[[#This Row],[rok]],L3248&lt;&gt;0,L3248,L3248=0,L3248)</f>
        <v>0</v>
      </c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x14ac:dyDescent="0.3">
      <c r="A3250">
        <v>2045</v>
      </c>
      <c r="B3250">
        <v>16</v>
      </c>
      <c r="C3250">
        <v>78188</v>
      </c>
      <c r="D3250">
        <v>74129</v>
      </c>
      <c r="E3250">
        <v>72756</v>
      </c>
      <c r="F3250">
        <v>68433</v>
      </c>
      <c r="G3250">
        <f>Table1[[#This Row],[m_miasto]]+Table1[[#This Row],[k_miasto]]+Table1[[#This Row],[m_wies]]+Table1[[#This Row],[k_wies]]</f>
        <v>293506</v>
      </c>
      <c r="H3250">
        <f>Table1[[#This Row],[m_miasto]]+Table1[[#This Row],[k_miasto]]</f>
        <v>152317</v>
      </c>
      <c r="I3250">
        <f>Table1[[#This Row],[m_wies]]+Table1[[#This Row],[k_wies]]</f>
        <v>141189</v>
      </c>
      <c r="J3250" s="1">
        <f>Table1[[#This Row],[m_miasto]]*Table1[[#This Row],[wiek]]</f>
        <v>1251008</v>
      </c>
      <c r="K3250" s="1">
        <f>Table1[[#This Row],[m_miasto]]+Table1[[#This Row],[m_wies]]-Table1[[#This Row],[k_miasto]]-Table1[[#This Row],[k_wies]]</f>
        <v>8382</v>
      </c>
      <c r="L3250" s="1" cm="1">
        <f t="array" ref="L3250">_xlfn.IFS(A3249&lt;&gt;Table1[[#This Row],[rok]],0,AND(L3249=0, Table1[[#This Row],[Column1]]&lt;0),Table1[[#This Row],[wiek]]*Table1[[#This Row],[rok]],L3249&lt;&gt;0,L3249,L3249=0,L3249)</f>
        <v>0</v>
      </c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x14ac:dyDescent="0.3">
      <c r="A3251">
        <v>2045</v>
      </c>
      <c r="B3251">
        <v>17</v>
      </c>
      <c r="C3251">
        <v>79325</v>
      </c>
      <c r="D3251">
        <v>75294</v>
      </c>
      <c r="E3251">
        <v>73803</v>
      </c>
      <c r="F3251">
        <v>69399</v>
      </c>
      <c r="G3251">
        <f>Table1[[#This Row],[m_miasto]]+Table1[[#This Row],[k_miasto]]+Table1[[#This Row],[m_wies]]+Table1[[#This Row],[k_wies]]</f>
        <v>297821</v>
      </c>
      <c r="H3251">
        <f>Table1[[#This Row],[m_miasto]]+Table1[[#This Row],[k_miasto]]</f>
        <v>154619</v>
      </c>
      <c r="I3251">
        <f>Table1[[#This Row],[m_wies]]+Table1[[#This Row],[k_wies]]</f>
        <v>143202</v>
      </c>
      <c r="J3251" s="1">
        <f>Table1[[#This Row],[m_miasto]]*Table1[[#This Row],[wiek]]</f>
        <v>1348525</v>
      </c>
      <c r="K3251" s="1">
        <f>Table1[[#This Row],[m_miasto]]+Table1[[#This Row],[m_wies]]-Table1[[#This Row],[k_miasto]]-Table1[[#This Row],[k_wies]]</f>
        <v>8435</v>
      </c>
      <c r="L3251" s="1" cm="1">
        <f t="array" ref="L3251">_xlfn.IFS(A3250&lt;&gt;Table1[[#This Row],[rok]],0,AND(L3250=0, Table1[[#This Row],[Column1]]&lt;0),Table1[[#This Row],[wiek]]*Table1[[#This Row],[rok]],L3250&lt;&gt;0,L3250,L3250=0,L3250)</f>
        <v>0</v>
      </c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x14ac:dyDescent="0.3">
      <c r="A3252">
        <v>2045</v>
      </c>
      <c r="B3252">
        <v>18</v>
      </c>
      <c r="C3252">
        <v>80681</v>
      </c>
      <c r="D3252">
        <v>76699</v>
      </c>
      <c r="E3252">
        <v>74927</v>
      </c>
      <c r="F3252">
        <v>70404</v>
      </c>
      <c r="G3252">
        <f>Table1[[#This Row],[m_miasto]]+Table1[[#This Row],[k_miasto]]+Table1[[#This Row],[m_wies]]+Table1[[#This Row],[k_wies]]</f>
        <v>302711</v>
      </c>
      <c r="H3252">
        <f>Table1[[#This Row],[m_miasto]]+Table1[[#This Row],[k_miasto]]</f>
        <v>157380</v>
      </c>
      <c r="I3252">
        <f>Table1[[#This Row],[m_wies]]+Table1[[#This Row],[k_wies]]</f>
        <v>145331</v>
      </c>
      <c r="J3252" s="1">
        <f>Table1[[#This Row],[m_miasto]]*Table1[[#This Row],[wiek]]</f>
        <v>1452258</v>
      </c>
      <c r="K3252" s="1">
        <f>Table1[[#This Row],[m_miasto]]+Table1[[#This Row],[m_wies]]-Table1[[#This Row],[k_miasto]]-Table1[[#This Row],[k_wies]]</f>
        <v>8505</v>
      </c>
      <c r="L3252" s="1" cm="1">
        <f t="array" ref="L3252">_xlfn.IFS(A3251&lt;&gt;Table1[[#This Row],[rok]],0,AND(L3251=0, Table1[[#This Row],[Column1]]&lt;0),Table1[[#This Row],[wiek]]*Table1[[#This Row],[rok]],L3251&lt;&gt;0,L3251,L3251=0,L3251)</f>
        <v>0</v>
      </c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x14ac:dyDescent="0.3">
      <c r="A3253">
        <v>2045</v>
      </c>
      <c r="B3253">
        <v>19</v>
      </c>
      <c r="C3253">
        <v>82217</v>
      </c>
      <c r="D3253">
        <v>78311</v>
      </c>
      <c r="E3253">
        <v>76115</v>
      </c>
      <c r="F3253">
        <v>71442</v>
      </c>
      <c r="G3253">
        <f>Table1[[#This Row],[m_miasto]]+Table1[[#This Row],[k_miasto]]+Table1[[#This Row],[m_wies]]+Table1[[#This Row],[k_wies]]</f>
        <v>308085</v>
      </c>
      <c r="H3253">
        <f>Table1[[#This Row],[m_miasto]]+Table1[[#This Row],[k_miasto]]</f>
        <v>160528</v>
      </c>
      <c r="I3253">
        <f>Table1[[#This Row],[m_wies]]+Table1[[#This Row],[k_wies]]</f>
        <v>147557</v>
      </c>
      <c r="J3253" s="1">
        <f>Table1[[#This Row],[m_miasto]]*Table1[[#This Row],[wiek]]</f>
        <v>1562123</v>
      </c>
      <c r="K3253" s="1">
        <f>Table1[[#This Row],[m_miasto]]+Table1[[#This Row],[m_wies]]-Table1[[#This Row],[k_miasto]]-Table1[[#This Row],[k_wies]]</f>
        <v>8579</v>
      </c>
      <c r="L3253" s="1" cm="1">
        <f t="array" ref="L3253">_xlfn.IFS(A3252&lt;&gt;Table1[[#This Row],[rok]],0,AND(L3252=0, Table1[[#This Row],[Column1]]&lt;0),Table1[[#This Row],[wiek]]*Table1[[#This Row],[rok]],L3252&lt;&gt;0,L3252,L3252=0,L3252)</f>
        <v>0</v>
      </c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x14ac:dyDescent="0.3">
      <c r="A3254">
        <v>2045</v>
      </c>
      <c r="B3254">
        <v>20</v>
      </c>
      <c r="C3254">
        <v>83916</v>
      </c>
      <c r="D3254">
        <v>80097</v>
      </c>
      <c r="E3254">
        <v>77345</v>
      </c>
      <c r="F3254">
        <v>72486</v>
      </c>
      <c r="G3254">
        <f>Table1[[#This Row],[m_miasto]]+Table1[[#This Row],[k_miasto]]+Table1[[#This Row],[m_wies]]+Table1[[#This Row],[k_wies]]</f>
        <v>313844</v>
      </c>
      <c r="H3254">
        <f>Table1[[#This Row],[m_miasto]]+Table1[[#This Row],[k_miasto]]</f>
        <v>164013</v>
      </c>
      <c r="I3254">
        <f>Table1[[#This Row],[m_wies]]+Table1[[#This Row],[k_wies]]</f>
        <v>149831</v>
      </c>
      <c r="J3254" s="1">
        <f>Table1[[#This Row],[m_miasto]]*Table1[[#This Row],[wiek]]</f>
        <v>1678320</v>
      </c>
      <c r="K3254" s="1">
        <f>Table1[[#This Row],[m_miasto]]+Table1[[#This Row],[m_wies]]-Table1[[#This Row],[k_miasto]]-Table1[[#This Row],[k_wies]]</f>
        <v>8678</v>
      </c>
      <c r="L3254" s="1" cm="1">
        <f t="array" ref="L3254">_xlfn.IFS(A3253&lt;&gt;Table1[[#This Row],[rok]],0,AND(L3253=0, Table1[[#This Row],[Column1]]&lt;0),Table1[[#This Row],[wiek]]*Table1[[#This Row],[rok]],L3253&lt;&gt;0,L3253,L3253=0,L3253)</f>
        <v>0</v>
      </c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x14ac:dyDescent="0.3">
      <c r="A3255">
        <v>2045</v>
      </c>
      <c r="B3255">
        <v>21</v>
      </c>
      <c r="C3255">
        <v>85723</v>
      </c>
      <c r="D3255">
        <v>82001</v>
      </c>
      <c r="E3255">
        <v>78586</v>
      </c>
      <c r="F3255">
        <v>73504</v>
      </c>
      <c r="G3255">
        <f>Table1[[#This Row],[m_miasto]]+Table1[[#This Row],[k_miasto]]+Table1[[#This Row],[m_wies]]+Table1[[#This Row],[k_wies]]</f>
        <v>319814</v>
      </c>
      <c r="H3255">
        <f>Table1[[#This Row],[m_miasto]]+Table1[[#This Row],[k_miasto]]</f>
        <v>167724</v>
      </c>
      <c r="I3255">
        <f>Table1[[#This Row],[m_wies]]+Table1[[#This Row],[k_wies]]</f>
        <v>152090</v>
      </c>
      <c r="J3255" s="1">
        <f>Table1[[#This Row],[m_miasto]]*Table1[[#This Row],[wiek]]</f>
        <v>1800183</v>
      </c>
      <c r="K3255" s="1">
        <f>Table1[[#This Row],[m_miasto]]+Table1[[#This Row],[m_wies]]-Table1[[#This Row],[k_miasto]]-Table1[[#This Row],[k_wies]]</f>
        <v>8804</v>
      </c>
      <c r="L3255" s="1" cm="1">
        <f t="array" ref="L3255">_xlfn.IFS(A3254&lt;&gt;Table1[[#This Row],[rok]],0,AND(L3254=0, Table1[[#This Row],[Column1]]&lt;0),Table1[[#This Row],[wiek]]*Table1[[#This Row],[rok]],L3254&lt;&gt;0,L3254,L3254=0,L3254)</f>
        <v>0</v>
      </c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x14ac:dyDescent="0.3">
      <c r="A3256">
        <v>2045</v>
      </c>
      <c r="B3256">
        <v>22</v>
      </c>
      <c r="C3256">
        <v>87582</v>
      </c>
      <c r="D3256">
        <v>83961</v>
      </c>
      <c r="E3256">
        <v>79791</v>
      </c>
      <c r="F3256">
        <v>74440</v>
      </c>
      <c r="G3256">
        <f>Table1[[#This Row],[m_miasto]]+Table1[[#This Row],[k_miasto]]+Table1[[#This Row],[m_wies]]+Table1[[#This Row],[k_wies]]</f>
        <v>325774</v>
      </c>
      <c r="H3256">
        <f>Table1[[#This Row],[m_miasto]]+Table1[[#This Row],[k_miasto]]</f>
        <v>171543</v>
      </c>
      <c r="I3256">
        <f>Table1[[#This Row],[m_wies]]+Table1[[#This Row],[k_wies]]</f>
        <v>154231</v>
      </c>
      <c r="J3256" s="1">
        <f>Table1[[#This Row],[m_miasto]]*Table1[[#This Row],[wiek]]</f>
        <v>1926804</v>
      </c>
      <c r="K3256" s="1">
        <f>Table1[[#This Row],[m_miasto]]+Table1[[#This Row],[m_wies]]-Table1[[#This Row],[k_miasto]]-Table1[[#This Row],[k_wies]]</f>
        <v>8972</v>
      </c>
      <c r="L3256" s="1" cm="1">
        <f t="array" ref="L3256">_xlfn.IFS(A3255&lt;&gt;Table1[[#This Row],[rok]],0,AND(L3255=0, Table1[[#This Row],[Column1]]&lt;0),Table1[[#This Row],[wiek]]*Table1[[#This Row],[rok]],L3255&lt;&gt;0,L3255,L3255=0,L3255)</f>
        <v>0</v>
      </c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x14ac:dyDescent="0.3">
      <c r="A3257">
        <v>2045</v>
      </c>
      <c r="B3257">
        <v>23</v>
      </c>
      <c r="C3257">
        <v>89418</v>
      </c>
      <c r="D3257">
        <v>85914</v>
      </c>
      <c r="E3257">
        <v>80880</v>
      </c>
      <c r="F3257">
        <v>75214</v>
      </c>
      <c r="G3257">
        <f>Table1[[#This Row],[m_miasto]]+Table1[[#This Row],[k_miasto]]+Table1[[#This Row],[m_wies]]+Table1[[#This Row],[k_wies]]</f>
        <v>331426</v>
      </c>
      <c r="H3257">
        <f>Table1[[#This Row],[m_miasto]]+Table1[[#This Row],[k_miasto]]</f>
        <v>175332</v>
      </c>
      <c r="I3257">
        <f>Table1[[#This Row],[m_wies]]+Table1[[#This Row],[k_wies]]</f>
        <v>156094</v>
      </c>
      <c r="J3257" s="1">
        <f>Table1[[#This Row],[m_miasto]]*Table1[[#This Row],[wiek]]</f>
        <v>2056614</v>
      </c>
      <c r="K3257" s="1">
        <f>Table1[[#This Row],[m_miasto]]+Table1[[#This Row],[m_wies]]-Table1[[#This Row],[k_miasto]]-Table1[[#This Row],[k_wies]]</f>
        <v>9170</v>
      </c>
      <c r="L3257" s="1" cm="1">
        <f t="array" ref="L3257">_xlfn.IFS(A3256&lt;&gt;Table1[[#This Row],[rok]],0,AND(L3256=0, Table1[[#This Row],[Column1]]&lt;0),Table1[[#This Row],[wiek]]*Table1[[#This Row],[rok]],L3256&lt;&gt;0,L3256,L3256=0,L3256)</f>
        <v>0</v>
      </c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x14ac:dyDescent="0.3">
      <c r="A3258">
        <v>2045</v>
      </c>
      <c r="B3258">
        <v>24</v>
      </c>
      <c r="C3258">
        <v>91245</v>
      </c>
      <c r="D3258">
        <v>87856</v>
      </c>
      <c r="E3258">
        <v>81755</v>
      </c>
      <c r="F3258">
        <v>75724</v>
      </c>
      <c r="G3258">
        <f>Table1[[#This Row],[m_miasto]]+Table1[[#This Row],[k_miasto]]+Table1[[#This Row],[m_wies]]+Table1[[#This Row],[k_wies]]</f>
        <v>336580</v>
      </c>
      <c r="H3258">
        <f>Table1[[#This Row],[m_miasto]]+Table1[[#This Row],[k_miasto]]</f>
        <v>179101</v>
      </c>
      <c r="I3258">
        <f>Table1[[#This Row],[m_wies]]+Table1[[#This Row],[k_wies]]</f>
        <v>157479</v>
      </c>
      <c r="J3258" s="1">
        <f>Table1[[#This Row],[m_miasto]]*Table1[[#This Row],[wiek]]</f>
        <v>2189880</v>
      </c>
      <c r="K3258" s="1">
        <f>Table1[[#This Row],[m_miasto]]+Table1[[#This Row],[m_wies]]-Table1[[#This Row],[k_miasto]]-Table1[[#This Row],[k_wies]]</f>
        <v>9420</v>
      </c>
      <c r="L3258" s="1" cm="1">
        <f t="array" ref="L3258">_xlfn.IFS(A3257&lt;&gt;Table1[[#This Row],[rok]],0,AND(L3257=0, Table1[[#This Row],[Column1]]&lt;0),Table1[[#This Row],[wiek]]*Table1[[#This Row],[rok]],L3257&lt;&gt;0,L3257,L3257=0,L3257)</f>
        <v>0</v>
      </c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x14ac:dyDescent="0.3">
      <c r="A3259">
        <v>2045</v>
      </c>
      <c r="B3259">
        <v>25</v>
      </c>
      <c r="C3259">
        <v>93028</v>
      </c>
      <c r="D3259">
        <v>89760</v>
      </c>
      <c r="E3259">
        <v>82310</v>
      </c>
      <c r="F3259">
        <v>75879</v>
      </c>
      <c r="G3259">
        <f>Table1[[#This Row],[m_miasto]]+Table1[[#This Row],[k_miasto]]+Table1[[#This Row],[m_wies]]+Table1[[#This Row],[k_wies]]</f>
        <v>340977</v>
      </c>
      <c r="H3259">
        <f>Table1[[#This Row],[m_miasto]]+Table1[[#This Row],[k_miasto]]</f>
        <v>182788</v>
      </c>
      <c r="I3259">
        <f>Table1[[#This Row],[m_wies]]+Table1[[#This Row],[k_wies]]</f>
        <v>158189</v>
      </c>
      <c r="J3259" s="1">
        <f>Table1[[#This Row],[m_miasto]]*Table1[[#This Row],[wiek]]</f>
        <v>2325700</v>
      </c>
      <c r="K3259" s="1">
        <f>Table1[[#This Row],[m_miasto]]+Table1[[#This Row],[m_wies]]-Table1[[#This Row],[k_miasto]]-Table1[[#This Row],[k_wies]]</f>
        <v>9699</v>
      </c>
      <c r="L3259" s="1" cm="1">
        <f t="array" ref="L3259">_xlfn.IFS(A3258&lt;&gt;Table1[[#This Row],[rok]],0,AND(L3258=0, Table1[[#This Row],[Column1]]&lt;0),Table1[[#This Row],[wiek]]*Table1[[#This Row],[rok]],L3258&lt;&gt;0,L3258,L3258=0,L3258)</f>
        <v>0</v>
      </c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x14ac:dyDescent="0.3">
      <c r="A3260">
        <v>2045</v>
      </c>
      <c r="B3260">
        <v>26</v>
      </c>
      <c r="C3260">
        <v>94651</v>
      </c>
      <c r="D3260">
        <v>91506</v>
      </c>
      <c r="E3260">
        <v>82507</v>
      </c>
      <c r="F3260">
        <v>75662</v>
      </c>
      <c r="G3260">
        <f>Table1[[#This Row],[m_miasto]]+Table1[[#This Row],[k_miasto]]+Table1[[#This Row],[m_wies]]+Table1[[#This Row],[k_wies]]</f>
        <v>344326</v>
      </c>
      <c r="H3260">
        <f>Table1[[#This Row],[m_miasto]]+Table1[[#This Row],[k_miasto]]</f>
        <v>186157</v>
      </c>
      <c r="I3260">
        <f>Table1[[#This Row],[m_wies]]+Table1[[#This Row],[k_wies]]</f>
        <v>158169</v>
      </c>
      <c r="J3260" s="1">
        <f>Table1[[#This Row],[m_miasto]]*Table1[[#This Row],[wiek]]</f>
        <v>2460926</v>
      </c>
      <c r="K3260" s="1">
        <f>Table1[[#This Row],[m_miasto]]+Table1[[#This Row],[m_wies]]-Table1[[#This Row],[k_miasto]]-Table1[[#This Row],[k_wies]]</f>
        <v>9990</v>
      </c>
      <c r="L3260" s="1" cm="1">
        <f t="array" ref="L3260">_xlfn.IFS(A3259&lt;&gt;Table1[[#This Row],[rok]],0,AND(L3259=0, Table1[[#This Row],[Column1]]&lt;0),Table1[[#This Row],[wiek]]*Table1[[#This Row],[rok]],L3259&lt;&gt;0,L3259,L3259=0,L3259)</f>
        <v>0</v>
      </c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x14ac:dyDescent="0.3">
      <c r="A3261">
        <v>2045</v>
      </c>
      <c r="B3261">
        <v>27</v>
      </c>
      <c r="C3261">
        <v>96085</v>
      </c>
      <c r="D3261">
        <v>93020</v>
      </c>
      <c r="E3261">
        <v>82420</v>
      </c>
      <c r="F3261">
        <v>75192</v>
      </c>
      <c r="G3261">
        <f>Table1[[#This Row],[m_miasto]]+Table1[[#This Row],[k_miasto]]+Table1[[#This Row],[m_wies]]+Table1[[#This Row],[k_wies]]</f>
        <v>346717</v>
      </c>
      <c r="H3261">
        <f>Table1[[#This Row],[m_miasto]]+Table1[[#This Row],[k_miasto]]</f>
        <v>189105</v>
      </c>
      <c r="I3261">
        <f>Table1[[#This Row],[m_wies]]+Table1[[#This Row],[k_wies]]</f>
        <v>157612</v>
      </c>
      <c r="J3261" s="1">
        <f>Table1[[#This Row],[m_miasto]]*Table1[[#This Row],[wiek]]</f>
        <v>2594295</v>
      </c>
      <c r="K3261" s="1">
        <f>Table1[[#This Row],[m_miasto]]+Table1[[#This Row],[m_wies]]-Table1[[#This Row],[k_miasto]]-Table1[[#This Row],[k_wies]]</f>
        <v>10293</v>
      </c>
      <c r="L3261" s="1" cm="1">
        <f t="array" ref="L3261">_xlfn.IFS(A3260&lt;&gt;Table1[[#This Row],[rok]],0,AND(L3260=0, Table1[[#This Row],[Column1]]&lt;0),Table1[[#This Row],[wiek]]*Table1[[#This Row],[rok]],L3260&lt;&gt;0,L3260,L3260=0,L3260)</f>
        <v>0</v>
      </c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x14ac:dyDescent="0.3">
      <c r="A3262">
        <v>2045</v>
      </c>
      <c r="B3262">
        <v>28</v>
      </c>
      <c r="C3262">
        <v>96923</v>
      </c>
      <c r="D3262">
        <v>93919</v>
      </c>
      <c r="E3262">
        <v>82231</v>
      </c>
      <c r="F3262">
        <v>74675</v>
      </c>
      <c r="G3262">
        <f>Table1[[#This Row],[m_miasto]]+Table1[[#This Row],[k_miasto]]+Table1[[#This Row],[m_wies]]+Table1[[#This Row],[k_wies]]</f>
        <v>347748</v>
      </c>
      <c r="H3262">
        <f>Table1[[#This Row],[m_miasto]]+Table1[[#This Row],[k_miasto]]</f>
        <v>190842</v>
      </c>
      <c r="I3262">
        <f>Table1[[#This Row],[m_wies]]+Table1[[#This Row],[k_wies]]</f>
        <v>156906</v>
      </c>
      <c r="J3262" s="1">
        <f>Table1[[#This Row],[m_miasto]]*Table1[[#This Row],[wiek]]</f>
        <v>2713844</v>
      </c>
      <c r="K3262" s="1">
        <f>Table1[[#This Row],[m_miasto]]+Table1[[#This Row],[m_wies]]-Table1[[#This Row],[k_miasto]]-Table1[[#This Row],[k_wies]]</f>
        <v>10560</v>
      </c>
      <c r="L3262" s="1" cm="1">
        <f t="array" ref="L3262">_xlfn.IFS(A3261&lt;&gt;Table1[[#This Row],[rok]],0,AND(L3261=0, Table1[[#This Row],[Column1]]&lt;0),Table1[[#This Row],[wiek]]*Table1[[#This Row],[rok]],L3261&lt;&gt;0,L3261,L3261=0,L3261)</f>
        <v>0</v>
      </c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x14ac:dyDescent="0.3">
      <c r="A3263">
        <v>2045</v>
      </c>
      <c r="B3263">
        <v>29</v>
      </c>
      <c r="C3263">
        <v>98347</v>
      </c>
      <c r="D3263">
        <v>95294</v>
      </c>
      <c r="E3263">
        <v>82390</v>
      </c>
      <c r="F3263">
        <v>74567</v>
      </c>
      <c r="G3263">
        <f>Table1[[#This Row],[m_miasto]]+Table1[[#This Row],[k_miasto]]+Table1[[#This Row],[m_wies]]+Table1[[#This Row],[k_wies]]</f>
        <v>350598</v>
      </c>
      <c r="H3263">
        <f>Table1[[#This Row],[m_miasto]]+Table1[[#This Row],[k_miasto]]</f>
        <v>193641</v>
      </c>
      <c r="I3263">
        <f>Table1[[#This Row],[m_wies]]+Table1[[#This Row],[k_wies]]</f>
        <v>156957</v>
      </c>
      <c r="J3263" s="1">
        <f>Table1[[#This Row],[m_miasto]]*Table1[[#This Row],[wiek]]</f>
        <v>2852063</v>
      </c>
      <c r="K3263" s="1">
        <f>Table1[[#This Row],[m_miasto]]+Table1[[#This Row],[m_wies]]-Table1[[#This Row],[k_miasto]]-Table1[[#This Row],[k_wies]]</f>
        <v>10876</v>
      </c>
      <c r="L3263" s="1" cm="1">
        <f t="array" ref="L3263">_xlfn.IFS(A3262&lt;&gt;Table1[[#This Row],[rok]],0,AND(L3262=0, Table1[[#This Row],[Column1]]&lt;0),Table1[[#This Row],[wiek]]*Table1[[#This Row],[rok]],L3262&lt;&gt;0,L3262,L3262=0,L3262)</f>
        <v>0</v>
      </c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x14ac:dyDescent="0.3">
      <c r="A3264">
        <v>2045</v>
      </c>
      <c r="B3264">
        <v>30</v>
      </c>
      <c r="C3264">
        <v>100349</v>
      </c>
      <c r="D3264">
        <v>97151</v>
      </c>
      <c r="E3264">
        <v>83015</v>
      </c>
      <c r="F3264">
        <v>75000</v>
      </c>
      <c r="G3264">
        <f>Table1[[#This Row],[m_miasto]]+Table1[[#This Row],[k_miasto]]+Table1[[#This Row],[m_wies]]+Table1[[#This Row],[k_wies]]</f>
        <v>355515</v>
      </c>
      <c r="H3264">
        <f>Table1[[#This Row],[m_miasto]]+Table1[[#This Row],[k_miasto]]</f>
        <v>197500</v>
      </c>
      <c r="I3264">
        <f>Table1[[#This Row],[m_wies]]+Table1[[#This Row],[k_wies]]</f>
        <v>158015</v>
      </c>
      <c r="J3264" s="1">
        <f>Table1[[#This Row],[m_miasto]]*Table1[[#This Row],[wiek]]</f>
        <v>3010470</v>
      </c>
      <c r="K3264" s="1">
        <f>Table1[[#This Row],[m_miasto]]+Table1[[#This Row],[m_wies]]-Table1[[#This Row],[k_miasto]]-Table1[[#This Row],[k_wies]]</f>
        <v>11213</v>
      </c>
      <c r="L3264" s="1" cm="1">
        <f t="array" ref="L3264">_xlfn.IFS(A3263&lt;&gt;Table1[[#This Row],[rok]],0,AND(L3263=0, Table1[[#This Row],[Column1]]&lt;0),Table1[[#This Row],[wiek]]*Table1[[#This Row],[rok]],L3263&lt;&gt;0,L3263,L3263=0,L3263)</f>
        <v>0</v>
      </c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x14ac:dyDescent="0.3">
      <c r="A3265">
        <v>2045</v>
      </c>
      <c r="B3265">
        <v>31</v>
      </c>
      <c r="C3265">
        <v>102624</v>
      </c>
      <c r="D3265">
        <v>99224</v>
      </c>
      <c r="E3265">
        <v>84007</v>
      </c>
      <c r="F3265">
        <v>75850</v>
      </c>
      <c r="G3265">
        <f>Table1[[#This Row],[m_miasto]]+Table1[[#This Row],[k_miasto]]+Table1[[#This Row],[m_wies]]+Table1[[#This Row],[k_wies]]</f>
        <v>361705</v>
      </c>
      <c r="H3265">
        <f>Table1[[#This Row],[m_miasto]]+Table1[[#This Row],[k_miasto]]</f>
        <v>201848</v>
      </c>
      <c r="I3265">
        <f>Table1[[#This Row],[m_wies]]+Table1[[#This Row],[k_wies]]</f>
        <v>159857</v>
      </c>
      <c r="J3265" s="1">
        <f>Table1[[#This Row],[m_miasto]]*Table1[[#This Row],[wiek]]</f>
        <v>3181344</v>
      </c>
      <c r="K3265" s="1">
        <f>Table1[[#This Row],[m_miasto]]+Table1[[#This Row],[m_wies]]-Table1[[#This Row],[k_miasto]]-Table1[[#This Row],[k_wies]]</f>
        <v>11557</v>
      </c>
      <c r="L3265" s="1" cm="1">
        <f t="array" ref="L3265">_xlfn.IFS(A3264&lt;&gt;Table1[[#This Row],[rok]],0,AND(L3264=0, Table1[[#This Row],[Column1]]&lt;0),Table1[[#This Row],[wiek]]*Table1[[#This Row],[rok]],L3264&lt;&gt;0,L3264,L3264=0,L3264)</f>
        <v>0</v>
      </c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x14ac:dyDescent="0.3">
      <c r="A3266">
        <v>2045</v>
      </c>
      <c r="B3266">
        <v>32</v>
      </c>
      <c r="C3266">
        <v>103236</v>
      </c>
      <c r="D3266">
        <v>99910</v>
      </c>
      <c r="E3266">
        <v>82975</v>
      </c>
      <c r="F3266">
        <v>75481</v>
      </c>
      <c r="G3266">
        <f>Table1[[#This Row],[m_miasto]]+Table1[[#This Row],[k_miasto]]+Table1[[#This Row],[m_wies]]+Table1[[#This Row],[k_wies]]</f>
        <v>361602</v>
      </c>
      <c r="H3266">
        <f>Table1[[#This Row],[m_miasto]]+Table1[[#This Row],[k_miasto]]</f>
        <v>203146</v>
      </c>
      <c r="I3266">
        <f>Table1[[#This Row],[m_wies]]+Table1[[#This Row],[k_wies]]</f>
        <v>158456</v>
      </c>
      <c r="J3266" s="1">
        <f>Table1[[#This Row],[m_miasto]]*Table1[[#This Row],[wiek]]</f>
        <v>3303552</v>
      </c>
      <c r="K3266" s="1">
        <f>Table1[[#This Row],[m_miasto]]+Table1[[#This Row],[m_wies]]-Table1[[#This Row],[k_miasto]]-Table1[[#This Row],[k_wies]]</f>
        <v>10820</v>
      </c>
      <c r="L3266" s="1" cm="1">
        <f t="array" ref="L3266">_xlfn.IFS(A3265&lt;&gt;Table1[[#This Row],[rok]],0,AND(L3265=0, Table1[[#This Row],[Column1]]&lt;0),Table1[[#This Row],[wiek]]*Table1[[#This Row],[rok]],L3265&lt;&gt;0,L3265,L3265=0,L3265)</f>
        <v>0</v>
      </c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x14ac:dyDescent="0.3">
      <c r="A3267">
        <v>2045</v>
      </c>
      <c r="B3267">
        <v>33</v>
      </c>
      <c r="C3267">
        <v>111141</v>
      </c>
      <c r="D3267">
        <v>107142</v>
      </c>
      <c r="E3267">
        <v>89196</v>
      </c>
      <c r="F3267">
        <v>80835</v>
      </c>
      <c r="G3267">
        <f>Table1[[#This Row],[m_miasto]]+Table1[[#This Row],[k_miasto]]+Table1[[#This Row],[m_wies]]+Table1[[#This Row],[k_wies]]</f>
        <v>388314</v>
      </c>
      <c r="H3267">
        <f>Table1[[#This Row],[m_miasto]]+Table1[[#This Row],[k_miasto]]</f>
        <v>218283</v>
      </c>
      <c r="I3267">
        <f>Table1[[#This Row],[m_wies]]+Table1[[#This Row],[k_wies]]</f>
        <v>170031</v>
      </c>
      <c r="J3267" s="1">
        <f>Table1[[#This Row],[m_miasto]]*Table1[[#This Row],[wiek]]</f>
        <v>3667653</v>
      </c>
      <c r="K3267" s="1">
        <f>Table1[[#This Row],[m_miasto]]+Table1[[#This Row],[m_wies]]-Table1[[#This Row],[k_miasto]]-Table1[[#This Row],[k_wies]]</f>
        <v>12360</v>
      </c>
      <c r="L3267" s="1" cm="1">
        <f t="array" ref="L3267">_xlfn.IFS(A3266&lt;&gt;Table1[[#This Row],[rok]],0,AND(L3266=0, Table1[[#This Row],[Column1]]&lt;0),Table1[[#This Row],[wiek]]*Table1[[#This Row],[rok]],L3266&lt;&gt;0,L3266,L3266=0,L3266)</f>
        <v>0</v>
      </c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x14ac:dyDescent="0.3">
      <c r="A3268">
        <v>2045</v>
      </c>
      <c r="B3268">
        <v>34</v>
      </c>
      <c r="C3268">
        <v>113242</v>
      </c>
      <c r="D3268">
        <v>108864</v>
      </c>
      <c r="E3268">
        <v>90618</v>
      </c>
      <c r="F3268">
        <v>82417</v>
      </c>
      <c r="G3268">
        <f>Table1[[#This Row],[m_miasto]]+Table1[[#This Row],[k_miasto]]+Table1[[#This Row],[m_wies]]+Table1[[#This Row],[k_wies]]</f>
        <v>395141</v>
      </c>
      <c r="H3268">
        <f>Table1[[#This Row],[m_miasto]]+Table1[[#This Row],[k_miasto]]</f>
        <v>222106</v>
      </c>
      <c r="I3268">
        <f>Table1[[#This Row],[m_wies]]+Table1[[#This Row],[k_wies]]</f>
        <v>173035</v>
      </c>
      <c r="J3268" s="1">
        <f>Table1[[#This Row],[m_miasto]]*Table1[[#This Row],[wiek]]</f>
        <v>3850228</v>
      </c>
      <c r="K3268" s="1">
        <f>Table1[[#This Row],[m_miasto]]+Table1[[#This Row],[m_wies]]-Table1[[#This Row],[k_miasto]]-Table1[[#This Row],[k_wies]]</f>
        <v>12579</v>
      </c>
      <c r="L3268" s="1" cm="1">
        <f t="array" ref="L3268">_xlfn.IFS(A3267&lt;&gt;Table1[[#This Row],[rok]],0,AND(L3267=0, Table1[[#This Row],[Column1]]&lt;0),Table1[[#This Row],[wiek]]*Table1[[#This Row],[rok]],L3267&lt;&gt;0,L3267,L3267=0,L3267)</f>
        <v>0</v>
      </c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x14ac:dyDescent="0.3">
      <c r="A3269">
        <v>2045</v>
      </c>
      <c r="B3269">
        <v>35</v>
      </c>
      <c r="C3269">
        <v>117774</v>
      </c>
      <c r="D3269">
        <v>113656</v>
      </c>
      <c r="E3269">
        <v>94458</v>
      </c>
      <c r="F3269">
        <v>85918</v>
      </c>
      <c r="G3269">
        <f>Table1[[#This Row],[m_miasto]]+Table1[[#This Row],[k_miasto]]+Table1[[#This Row],[m_wies]]+Table1[[#This Row],[k_wies]]</f>
        <v>411806</v>
      </c>
      <c r="H3269">
        <f>Table1[[#This Row],[m_miasto]]+Table1[[#This Row],[k_miasto]]</f>
        <v>231430</v>
      </c>
      <c r="I3269">
        <f>Table1[[#This Row],[m_wies]]+Table1[[#This Row],[k_wies]]</f>
        <v>180376</v>
      </c>
      <c r="J3269" s="1">
        <f>Table1[[#This Row],[m_miasto]]*Table1[[#This Row],[wiek]]</f>
        <v>4122090</v>
      </c>
      <c r="K3269" s="1">
        <f>Table1[[#This Row],[m_miasto]]+Table1[[#This Row],[m_wies]]-Table1[[#This Row],[k_miasto]]-Table1[[#This Row],[k_wies]]</f>
        <v>12658</v>
      </c>
      <c r="L3269" s="1" cm="1">
        <f t="array" ref="L3269">_xlfn.IFS(A3268&lt;&gt;Table1[[#This Row],[rok]],0,AND(L3268=0, Table1[[#This Row],[Column1]]&lt;0),Table1[[#This Row],[wiek]]*Table1[[#This Row],[rok]],L3268&lt;&gt;0,L3268,L3268=0,L3268)</f>
        <v>0</v>
      </c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x14ac:dyDescent="0.3">
      <c r="A3270">
        <v>2045</v>
      </c>
      <c r="B3270">
        <v>36</v>
      </c>
      <c r="C3270">
        <v>121980</v>
      </c>
      <c r="D3270">
        <v>118473</v>
      </c>
      <c r="E3270">
        <v>98697</v>
      </c>
      <c r="F3270">
        <v>90622</v>
      </c>
      <c r="G3270">
        <f>Table1[[#This Row],[m_miasto]]+Table1[[#This Row],[k_miasto]]+Table1[[#This Row],[m_wies]]+Table1[[#This Row],[k_wies]]</f>
        <v>429772</v>
      </c>
      <c r="H3270">
        <f>Table1[[#This Row],[m_miasto]]+Table1[[#This Row],[k_miasto]]</f>
        <v>240453</v>
      </c>
      <c r="I3270">
        <f>Table1[[#This Row],[m_wies]]+Table1[[#This Row],[k_wies]]</f>
        <v>189319</v>
      </c>
      <c r="J3270" s="1">
        <f>Table1[[#This Row],[m_miasto]]*Table1[[#This Row],[wiek]]</f>
        <v>4391280</v>
      </c>
      <c r="K3270" s="1">
        <f>Table1[[#This Row],[m_miasto]]+Table1[[#This Row],[m_wies]]-Table1[[#This Row],[k_miasto]]-Table1[[#This Row],[k_wies]]</f>
        <v>11582</v>
      </c>
      <c r="L3270" s="1" cm="1">
        <f t="array" ref="L3270">_xlfn.IFS(A3269&lt;&gt;Table1[[#This Row],[rok]],0,AND(L3269=0, Table1[[#This Row],[Column1]]&lt;0),Table1[[#This Row],[wiek]]*Table1[[#This Row],[rok]],L3269&lt;&gt;0,L3269,L3269=0,L3269)</f>
        <v>0</v>
      </c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x14ac:dyDescent="0.3">
      <c r="A3271">
        <v>2045</v>
      </c>
      <c r="B3271">
        <v>37</v>
      </c>
      <c r="C3271">
        <v>120302</v>
      </c>
      <c r="D3271">
        <v>117170</v>
      </c>
      <c r="E3271">
        <v>99042</v>
      </c>
      <c r="F3271">
        <v>90717</v>
      </c>
      <c r="G3271">
        <f>Table1[[#This Row],[m_miasto]]+Table1[[#This Row],[k_miasto]]+Table1[[#This Row],[m_wies]]+Table1[[#This Row],[k_wies]]</f>
        <v>427231</v>
      </c>
      <c r="H3271">
        <f>Table1[[#This Row],[m_miasto]]+Table1[[#This Row],[k_miasto]]</f>
        <v>237472</v>
      </c>
      <c r="I3271">
        <f>Table1[[#This Row],[m_wies]]+Table1[[#This Row],[k_wies]]</f>
        <v>189759</v>
      </c>
      <c r="J3271" s="1">
        <f>Table1[[#This Row],[m_miasto]]*Table1[[#This Row],[wiek]]</f>
        <v>4451174</v>
      </c>
      <c r="K3271" s="1">
        <f>Table1[[#This Row],[m_miasto]]+Table1[[#This Row],[m_wies]]-Table1[[#This Row],[k_miasto]]-Table1[[#This Row],[k_wies]]</f>
        <v>11457</v>
      </c>
      <c r="L3271" s="1" cm="1">
        <f t="array" ref="L3271">_xlfn.IFS(A3270&lt;&gt;Table1[[#This Row],[rok]],0,AND(L3270=0, Table1[[#This Row],[Column1]]&lt;0),Table1[[#This Row],[wiek]]*Table1[[#This Row],[rok]],L3270&lt;&gt;0,L3270,L3270=0,L3270)</f>
        <v>0</v>
      </c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x14ac:dyDescent="0.3">
      <c r="A3272">
        <v>2045</v>
      </c>
      <c r="B3272">
        <v>38</v>
      </c>
      <c r="C3272">
        <v>112046</v>
      </c>
      <c r="D3272">
        <v>108889</v>
      </c>
      <c r="E3272">
        <v>93568</v>
      </c>
      <c r="F3272">
        <v>85302</v>
      </c>
      <c r="G3272">
        <f>Table1[[#This Row],[m_miasto]]+Table1[[#This Row],[k_miasto]]+Table1[[#This Row],[m_wies]]+Table1[[#This Row],[k_wies]]</f>
        <v>399805</v>
      </c>
      <c r="H3272">
        <f>Table1[[#This Row],[m_miasto]]+Table1[[#This Row],[k_miasto]]</f>
        <v>220935</v>
      </c>
      <c r="I3272">
        <f>Table1[[#This Row],[m_wies]]+Table1[[#This Row],[k_wies]]</f>
        <v>178870</v>
      </c>
      <c r="J3272" s="1">
        <f>Table1[[#This Row],[m_miasto]]*Table1[[#This Row],[wiek]]</f>
        <v>4257748</v>
      </c>
      <c r="K3272" s="1">
        <f>Table1[[#This Row],[m_miasto]]+Table1[[#This Row],[m_wies]]-Table1[[#This Row],[k_miasto]]-Table1[[#This Row],[k_wies]]</f>
        <v>11423</v>
      </c>
      <c r="L3272" s="1" cm="1">
        <f t="array" ref="L3272">_xlfn.IFS(A3271&lt;&gt;Table1[[#This Row],[rok]],0,AND(L3271=0, Table1[[#This Row],[Column1]]&lt;0),Table1[[#This Row],[wiek]]*Table1[[#This Row],[rok]],L3271&lt;&gt;0,L3271,L3271=0,L3271)</f>
        <v>0</v>
      </c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x14ac:dyDescent="0.3">
      <c r="A3273">
        <v>2045</v>
      </c>
      <c r="B3273">
        <v>39</v>
      </c>
      <c r="C3273">
        <v>105960</v>
      </c>
      <c r="D3273">
        <v>102849</v>
      </c>
      <c r="E3273">
        <v>89410</v>
      </c>
      <c r="F3273">
        <v>81389</v>
      </c>
      <c r="G3273">
        <f>Table1[[#This Row],[m_miasto]]+Table1[[#This Row],[k_miasto]]+Table1[[#This Row],[m_wies]]+Table1[[#This Row],[k_wies]]</f>
        <v>379608</v>
      </c>
      <c r="H3273">
        <f>Table1[[#This Row],[m_miasto]]+Table1[[#This Row],[k_miasto]]</f>
        <v>208809</v>
      </c>
      <c r="I3273">
        <f>Table1[[#This Row],[m_wies]]+Table1[[#This Row],[k_wies]]</f>
        <v>170799</v>
      </c>
      <c r="J3273" s="1">
        <f>Table1[[#This Row],[m_miasto]]*Table1[[#This Row],[wiek]]</f>
        <v>4132440</v>
      </c>
      <c r="K3273" s="1">
        <f>Table1[[#This Row],[m_miasto]]+Table1[[#This Row],[m_wies]]-Table1[[#This Row],[k_miasto]]-Table1[[#This Row],[k_wies]]</f>
        <v>11132</v>
      </c>
      <c r="L3273" s="1" cm="1">
        <f t="array" ref="L3273">_xlfn.IFS(A3272&lt;&gt;Table1[[#This Row],[rok]],0,AND(L3272=0, Table1[[#This Row],[Column1]]&lt;0),Table1[[#This Row],[wiek]]*Table1[[#This Row],[rok]],L3272&lt;&gt;0,L3272,L3272=0,L3272)</f>
        <v>0</v>
      </c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x14ac:dyDescent="0.3">
      <c r="A3274">
        <v>2045</v>
      </c>
      <c r="B3274">
        <v>40</v>
      </c>
      <c r="C3274">
        <v>101210</v>
      </c>
      <c r="D3274">
        <v>98336</v>
      </c>
      <c r="E3274">
        <v>86632</v>
      </c>
      <c r="F3274">
        <v>79238</v>
      </c>
      <c r="G3274">
        <f>Table1[[#This Row],[m_miasto]]+Table1[[#This Row],[k_miasto]]+Table1[[#This Row],[m_wies]]+Table1[[#This Row],[k_wies]]</f>
        <v>365416</v>
      </c>
      <c r="H3274">
        <f>Table1[[#This Row],[m_miasto]]+Table1[[#This Row],[k_miasto]]</f>
        <v>199546</v>
      </c>
      <c r="I3274">
        <f>Table1[[#This Row],[m_wies]]+Table1[[#This Row],[k_wies]]</f>
        <v>165870</v>
      </c>
      <c r="J3274" s="1">
        <f>Table1[[#This Row],[m_miasto]]*Table1[[#This Row],[wiek]]</f>
        <v>4048400</v>
      </c>
      <c r="K3274" s="1">
        <f>Table1[[#This Row],[m_miasto]]+Table1[[#This Row],[m_wies]]-Table1[[#This Row],[k_miasto]]-Table1[[#This Row],[k_wies]]</f>
        <v>10268</v>
      </c>
      <c r="L3274" s="1" cm="1">
        <f t="array" ref="L3274">_xlfn.IFS(A3273&lt;&gt;Table1[[#This Row],[rok]],0,AND(L3273=0, Table1[[#This Row],[Column1]]&lt;0),Table1[[#This Row],[wiek]]*Table1[[#This Row],[rok]],L3273&lt;&gt;0,L3273,L3273=0,L3273)</f>
        <v>0</v>
      </c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x14ac:dyDescent="0.3">
      <c r="A3275">
        <v>2045</v>
      </c>
      <c r="B3275">
        <v>41</v>
      </c>
      <c r="C3275">
        <v>97577</v>
      </c>
      <c r="D3275">
        <v>94406</v>
      </c>
      <c r="E3275">
        <v>84653</v>
      </c>
      <c r="F3275">
        <v>77021</v>
      </c>
      <c r="G3275">
        <f>Table1[[#This Row],[m_miasto]]+Table1[[#This Row],[k_miasto]]+Table1[[#This Row],[m_wies]]+Table1[[#This Row],[k_wies]]</f>
        <v>353657</v>
      </c>
      <c r="H3275">
        <f>Table1[[#This Row],[m_miasto]]+Table1[[#This Row],[k_miasto]]</f>
        <v>191983</v>
      </c>
      <c r="I3275">
        <f>Table1[[#This Row],[m_wies]]+Table1[[#This Row],[k_wies]]</f>
        <v>161674</v>
      </c>
      <c r="J3275" s="1">
        <f>Table1[[#This Row],[m_miasto]]*Table1[[#This Row],[wiek]]</f>
        <v>4000657</v>
      </c>
      <c r="K3275" s="1">
        <f>Table1[[#This Row],[m_miasto]]+Table1[[#This Row],[m_wies]]-Table1[[#This Row],[k_miasto]]-Table1[[#This Row],[k_wies]]</f>
        <v>10803</v>
      </c>
      <c r="L3275" s="1" cm="1">
        <f t="array" ref="L3275">_xlfn.IFS(A3274&lt;&gt;Table1[[#This Row],[rok]],0,AND(L3274=0, Table1[[#This Row],[Column1]]&lt;0),Table1[[#This Row],[wiek]]*Table1[[#This Row],[rok]],L3274&lt;&gt;0,L3274,L3274=0,L3274)</f>
        <v>0</v>
      </c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x14ac:dyDescent="0.3">
      <c r="A3276">
        <v>2045</v>
      </c>
      <c r="B3276">
        <v>42</v>
      </c>
      <c r="C3276">
        <v>94500</v>
      </c>
      <c r="D3276">
        <v>92383</v>
      </c>
      <c r="E3276">
        <v>83960</v>
      </c>
      <c r="F3276">
        <v>76341</v>
      </c>
      <c r="G3276">
        <f>Table1[[#This Row],[m_miasto]]+Table1[[#This Row],[k_miasto]]+Table1[[#This Row],[m_wies]]+Table1[[#This Row],[k_wies]]</f>
        <v>347184</v>
      </c>
      <c r="H3276">
        <f>Table1[[#This Row],[m_miasto]]+Table1[[#This Row],[k_miasto]]</f>
        <v>186883</v>
      </c>
      <c r="I3276">
        <f>Table1[[#This Row],[m_wies]]+Table1[[#This Row],[k_wies]]</f>
        <v>160301</v>
      </c>
      <c r="J3276" s="1">
        <f>Table1[[#This Row],[m_miasto]]*Table1[[#This Row],[wiek]]</f>
        <v>3969000</v>
      </c>
      <c r="K3276" s="1">
        <f>Table1[[#This Row],[m_miasto]]+Table1[[#This Row],[m_wies]]-Table1[[#This Row],[k_miasto]]-Table1[[#This Row],[k_wies]]</f>
        <v>9736</v>
      </c>
      <c r="L3276" s="1" cm="1">
        <f t="array" ref="L3276">_xlfn.IFS(A3275&lt;&gt;Table1[[#This Row],[rok]],0,AND(L3275=0, Table1[[#This Row],[Column1]]&lt;0),Table1[[#This Row],[wiek]]*Table1[[#This Row],[rok]],L3275&lt;&gt;0,L3275,L3275=0,L3275)</f>
        <v>0</v>
      </c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x14ac:dyDescent="0.3">
      <c r="A3277">
        <v>2045</v>
      </c>
      <c r="B3277">
        <v>43</v>
      </c>
      <c r="C3277">
        <v>94600</v>
      </c>
      <c r="D3277">
        <v>92296</v>
      </c>
      <c r="E3277">
        <v>85408</v>
      </c>
      <c r="F3277">
        <v>77700</v>
      </c>
      <c r="G3277">
        <f>Table1[[#This Row],[m_miasto]]+Table1[[#This Row],[k_miasto]]+Table1[[#This Row],[m_wies]]+Table1[[#This Row],[k_wies]]</f>
        <v>350004</v>
      </c>
      <c r="H3277">
        <f>Table1[[#This Row],[m_miasto]]+Table1[[#This Row],[k_miasto]]</f>
        <v>186896</v>
      </c>
      <c r="I3277">
        <f>Table1[[#This Row],[m_wies]]+Table1[[#This Row],[k_wies]]</f>
        <v>163108</v>
      </c>
      <c r="J3277" s="1">
        <f>Table1[[#This Row],[m_miasto]]*Table1[[#This Row],[wiek]]</f>
        <v>4067800</v>
      </c>
      <c r="K3277" s="1">
        <f>Table1[[#This Row],[m_miasto]]+Table1[[#This Row],[m_wies]]-Table1[[#This Row],[k_miasto]]-Table1[[#This Row],[k_wies]]</f>
        <v>10012</v>
      </c>
      <c r="L3277" s="1" cm="1">
        <f t="array" ref="L3277">_xlfn.IFS(A3276&lt;&gt;Table1[[#This Row],[rok]],0,AND(L3276=0, Table1[[#This Row],[Column1]]&lt;0),Table1[[#This Row],[wiek]]*Table1[[#This Row],[rok]],L3276&lt;&gt;0,L3276,L3276=0,L3276)</f>
        <v>0</v>
      </c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x14ac:dyDescent="0.3">
      <c r="A3278">
        <v>2045</v>
      </c>
      <c r="B3278">
        <v>44</v>
      </c>
      <c r="C3278">
        <v>97387</v>
      </c>
      <c r="D3278">
        <v>95282</v>
      </c>
      <c r="E3278">
        <v>88205</v>
      </c>
      <c r="F3278">
        <v>80513</v>
      </c>
      <c r="G3278">
        <f>Table1[[#This Row],[m_miasto]]+Table1[[#This Row],[k_miasto]]+Table1[[#This Row],[m_wies]]+Table1[[#This Row],[k_wies]]</f>
        <v>361387</v>
      </c>
      <c r="H3278">
        <f>Table1[[#This Row],[m_miasto]]+Table1[[#This Row],[k_miasto]]</f>
        <v>192669</v>
      </c>
      <c r="I3278">
        <f>Table1[[#This Row],[m_wies]]+Table1[[#This Row],[k_wies]]</f>
        <v>168718</v>
      </c>
      <c r="J3278" s="1">
        <f>Table1[[#This Row],[m_miasto]]*Table1[[#This Row],[wiek]]</f>
        <v>4285028</v>
      </c>
      <c r="K3278" s="1">
        <f>Table1[[#This Row],[m_miasto]]+Table1[[#This Row],[m_wies]]-Table1[[#This Row],[k_miasto]]-Table1[[#This Row],[k_wies]]</f>
        <v>9797</v>
      </c>
      <c r="L3278" s="1" cm="1">
        <f t="array" ref="L3278">_xlfn.IFS(A3277&lt;&gt;Table1[[#This Row],[rok]],0,AND(L3277=0, Table1[[#This Row],[Column1]]&lt;0),Table1[[#This Row],[wiek]]*Table1[[#This Row],[rok]],L3277&lt;&gt;0,L3277,L3277=0,L3277)</f>
        <v>0</v>
      </c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x14ac:dyDescent="0.3">
      <c r="A3279">
        <v>2045</v>
      </c>
      <c r="B3279">
        <v>45</v>
      </c>
      <c r="C3279">
        <v>99477</v>
      </c>
      <c r="D3279">
        <v>97500</v>
      </c>
      <c r="E3279">
        <v>90617</v>
      </c>
      <c r="F3279">
        <v>82806</v>
      </c>
      <c r="G3279">
        <f>Table1[[#This Row],[m_miasto]]+Table1[[#This Row],[k_miasto]]+Table1[[#This Row],[m_wies]]+Table1[[#This Row],[k_wies]]</f>
        <v>370400</v>
      </c>
      <c r="H3279">
        <f>Table1[[#This Row],[m_miasto]]+Table1[[#This Row],[k_miasto]]</f>
        <v>196977</v>
      </c>
      <c r="I3279">
        <f>Table1[[#This Row],[m_wies]]+Table1[[#This Row],[k_wies]]</f>
        <v>173423</v>
      </c>
      <c r="J3279" s="1">
        <f>Table1[[#This Row],[m_miasto]]*Table1[[#This Row],[wiek]]</f>
        <v>4476465</v>
      </c>
      <c r="K3279" s="1">
        <f>Table1[[#This Row],[m_miasto]]+Table1[[#This Row],[m_wies]]-Table1[[#This Row],[k_miasto]]-Table1[[#This Row],[k_wies]]</f>
        <v>9788</v>
      </c>
      <c r="L3279" s="1" cm="1">
        <f t="array" ref="L3279">_xlfn.IFS(A3278&lt;&gt;Table1[[#This Row],[rok]],0,AND(L3278=0, Table1[[#This Row],[Column1]]&lt;0),Table1[[#This Row],[wiek]]*Table1[[#This Row],[rok]],L3278&lt;&gt;0,L3278,L3278=0,L3278)</f>
        <v>0</v>
      </c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x14ac:dyDescent="0.3">
      <c r="A3280">
        <v>2045</v>
      </c>
      <c r="B3280">
        <v>46</v>
      </c>
      <c r="C3280">
        <v>99231</v>
      </c>
      <c r="D3280">
        <v>97566</v>
      </c>
      <c r="E3280">
        <v>91761</v>
      </c>
      <c r="F3280">
        <v>84114</v>
      </c>
      <c r="G3280">
        <f>Table1[[#This Row],[m_miasto]]+Table1[[#This Row],[k_miasto]]+Table1[[#This Row],[m_wies]]+Table1[[#This Row],[k_wies]]</f>
        <v>372672</v>
      </c>
      <c r="H3280">
        <f>Table1[[#This Row],[m_miasto]]+Table1[[#This Row],[k_miasto]]</f>
        <v>196797</v>
      </c>
      <c r="I3280">
        <f>Table1[[#This Row],[m_wies]]+Table1[[#This Row],[k_wies]]</f>
        <v>175875</v>
      </c>
      <c r="J3280" s="1">
        <f>Table1[[#This Row],[m_miasto]]*Table1[[#This Row],[wiek]]</f>
        <v>4564626</v>
      </c>
      <c r="K3280" s="1">
        <f>Table1[[#This Row],[m_miasto]]+Table1[[#This Row],[m_wies]]-Table1[[#This Row],[k_miasto]]-Table1[[#This Row],[k_wies]]</f>
        <v>9312</v>
      </c>
      <c r="L3280" s="1" cm="1">
        <f t="array" ref="L3280">_xlfn.IFS(A3279&lt;&gt;Table1[[#This Row],[rok]],0,AND(L3279=0, Table1[[#This Row],[Column1]]&lt;0),Table1[[#This Row],[wiek]]*Table1[[#This Row],[rok]],L3279&lt;&gt;0,L3279,L3279=0,L3279)</f>
        <v>0</v>
      </c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x14ac:dyDescent="0.3">
      <c r="A3281">
        <v>2045</v>
      </c>
      <c r="B3281">
        <v>47</v>
      </c>
      <c r="C3281">
        <v>101812</v>
      </c>
      <c r="D3281">
        <v>99893</v>
      </c>
      <c r="E3281">
        <v>94477</v>
      </c>
      <c r="F3281">
        <v>86297</v>
      </c>
      <c r="G3281">
        <f>Table1[[#This Row],[m_miasto]]+Table1[[#This Row],[k_miasto]]+Table1[[#This Row],[m_wies]]+Table1[[#This Row],[k_wies]]</f>
        <v>382479</v>
      </c>
      <c r="H3281">
        <f>Table1[[#This Row],[m_miasto]]+Table1[[#This Row],[k_miasto]]</f>
        <v>201705</v>
      </c>
      <c r="I3281">
        <f>Table1[[#This Row],[m_wies]]+Table1[[#This Row],[k_wies]]</f>
        <v>180774</v>
      </c>
      <c r="J3281" s="1">
        <f>Table1[[#This Row],[m_miasto]]*Table1[[#This Row],[wiek]]</f>
        <v>4785164</v>
      </c>
      <c r="K3281" s="1">
        <f>Table1[[#This Row],[m_miasto]]+Table1[[#This Row],[m_wies]]-Table1[[#This Row],[k_miasto]]-Table1[[#This Row],[k_wies]]</f>
        <v>10099</v>
      </c>
      <c r="L3281" s="1" cm="1">
        <f t="array" ref="L3281">_xlfn.IFS(A3280&lt;&gt;Table1[[#This Row],[rok]],0,AND(L3280=0, Table1[[#This Row],[Column1]]&lt;0),Table1[[#This Row],[wiek]]*Table1[[#This Row],[rok]],L3280&lt;&gt;0,L3280,L3280=0,L3280)</f>
        <v>0</v>
      </c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x14ac:dyDescent="0.3">
      <c r="A3282">
        <v>2045</v>
      </c>
      <c r="B3282">
        <v>48</v>
      </c>
      <c r="C3282">
        <v>106780</v>
      </c>
      <c r="D3282">
        <v>106562</v>
      </c>
      <c r="E3282">
        <v>96288</v>
      </c>
      <c r="F3282">
        <v>87563</v>
      </c>
      <c r="G3282">
        <f>Table1[[#This Row],[m_miasto]]+Table1[[#This Row],[k_miasto]]+Table1[[#This Row],[m_wies]]+Table1[[#This Row],[k_wies]]</f>
        <v>397193</v>
      </c>
      <c r="H3282">
        <f>Table1[[#This Row],[m_miasto]]+Table1[[#This Row],[k_miasto]]</f>
        <v>213342</v>
      </c>
      <c r="I3282">
        <f>Table1[[#This Row],[m_wies]]+Table1[[#This Row],[k_wies]]</f>
        <v>183851</v>
      </c>
      <c r="J3282" s="1">
        <f>Table1[[#This Row],[m_miasto]]*Table1[[#This Row],[wiek]]</f>
        <v>5125440</v>
      </c>
      <c r="K3282" s="1">
        <f>Table1[[#This Row],[m_miasto]]+Table1[[#This Row],[m_wies]]-Table1[[#This Row],[k_miasto]]-Table1[[#This Row],[k_wies]]</f>
        <v>8943</v>
      </c>
      <c r="L3282" s="1" cm="1">
        <f t="array" ref="L3282">_xlfn.IFS(A3281&lt;&gt;Table1[[#This Row],[rok]],0,AND(L3281=0, Table1[[#This Row],[Column1]]&lt;0),Table1[[#This Row],[wiek]]*Table1[[#This Row],[rok]],L3281&lt;&gt;0,L3281,L3281=0,L3281)</f>
        <v>0</v>
      </c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x14ac:dyDescent="0.3">
      <c r="A3283">
        <v>2045</v>
      </c>
      <c r="B3283">
        <v>49</v>
      </c>
      <c r="C3283">
        <v>110739</v>
      </c>
      <c r="D3283">
        <v>110513</v>
      </c>
      <c r="E3283">
        <v>99908</v>
      </c>
      <c r="F3283">
        <v>90750</v>
      </c>
      <c r="G3283">
        <f>Table1[[#This Row],[m_miasto]]+Table1[[#This Row],[k_miasto]]+Table1[[#This Row],[m_wies]]+Table1[[#This Row],[k_wies]]</f>
        <v>411910</v>
      </c>
      <c r="H3283">
        <f>Table1[[#This Row],[m_miasto]]+Table1[[#This Row],[k_miasto]]</f>
        <v>221252</v>
      </c>
      <c r="I3283">
        <f>Table1[[#This Row],[m_wies]]+Table1[[#This Row],[k_wies]]</f>
        <v>190658</v>
      </c>
      <c r="J3283" s="1">
        <f>Table1[[#This Row],[m_miasto]]*Table1[[#This Row],[wiek]]</f>
        <v>5426211</v>
      </c>
      <c r="K3283" s="1">
        <f>Table1[[#This Row],[m_miasto]]+Table1[[#This Row],[m_wies]]-Table1[[#This Row],[k_miasto]]-Table1[[#This Row],[k_wies]]</f>
        <v>9384</v>
      </c>
      <c r="L3283" s="1" cm="1">
        <f t="array" ref="L3283">_xlfn.IFS(A3282&lt;&gt;Table1[[#This Row],[rok]],0,AND(L3282=0, Table1[[#This Row],[Column1]]&lt;0),Table1[[#This Row],[wiek]]*Table1[[#This Row],[rok]],L3282&lt;&gt;0,L3282,L3282=0,L3282)</f>
        <v>0</v>
      </c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x14ac:dyDescent="0.3">
      <c r="A3284">
        <v>2045</v>
      </c>
      <c r="B3284">
        <v>50</v>
      </c>
      <c r="C3284">
        <v>110834</v>
      </c>
      <c r="D3284">
        <v>111015</v>
      </c>
      <c r="E3284">
        <v>103933</v>
      </c>
      <c r="F3284">
        <v>96402</v>
      </c>
      <c r="G3284">
        <f>Table1[[#This Row],[m_miasto]]+Table1[[#This Row],[k_miasto]]+Table1[[#This Row],[m_wies]]+Table1[[#This Row],[k_wies]]</f>
        <v>422184</v>
      </c>
      <c r="H3284">
        <f>Table1[[#This Row],[m_miasto]]+Table1[[#This Row],[k_miasto]]</f>
        <v>221849</v>
      </c>
      <c r="I3284">
        <f>Table1[[#This Row],[m_wies]]+Table1[[#This Row],[k_wies]]</f>
        <v>200335</v>
      </c>
      <c r="J3284" s="1">
        <f>Table1[[#This Row],[m_miasto]]*Table1[[#This Row],[wiek]]</f>
        <v>5541700</v>
      </c>
      <c r="K3284" s="1">
        <f>Table1[[#This Row],[m_miasto]]+Table1[[#This Row],[m_wies]]-Table1[[#This Row],[k_miasto]]-Table1[[#This Row],[k_wies]]</f>
        <v>7350</v>
      </c>
      <c r="L3284" s="1" cm="1">
        <f t="array" ref="L3284">_xlfn.IFS(A3283&lt;&gt;Table1[[#This Row],[rok]],0,AND(L3283=0, Table1[[#This Row],[Column1]]&lt;0),Table1[[#This Row],[wiek]]*Table1[[#This Row],[rok]],L3283&lt;&gt;0,L3283,L3283=0,L3283)</f>
        <v>0</v>
      </c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x14ac:dyDescent="0.3">
      <c r="A3285">
        <v>2045</v>
      </c>
      <c r="B3285">
        <v>51</v>
      </c>
      <c r="C3285">
        <v>118578</v>
      </c>
      <c r="D3285">
        <v>119870</v>
      </c>
      <c r="E3285">
        <v>107877</v>
      </c>
      <c r="F3285">
        <v>100660</v>
      </c>
      <c r="G3285">
        <f>Table1[[#This Row],[m_miasto]]+Table1[[#This Row],[k_miasto]]+Table1[[#This Row],[m_wies]]+Table1[[#This Row],[k_wies]]</f>
        <v>446985</v>
      </c>
      <c r="H3285">
        <f>Table1[[#This Row],[m_miasto]]+Table1[[#This Row],[k_miasto]]</f>
        <v>238448</v>
      </c>
      <c r="I3285">
        <f>Table1[[#This Row],[m_wies]]+Table1[[#This Row],[k_wies]]</f>
        <v>208537</v>
      </c>
      <c r="J3285" s="1">
        <f>Table1[[#This Row],[m_miasto]]*Table1[[#This Row],[wiek]]</f>
        <v>6047478</v>
      </c>
      <c r="K3285" s="1">
        <f>Table1[[#This Row],[m_miasto]]+Table1[[#This Row],[m_wies]]-Table1[[#This Row],[k_miasto]]-Table1[[#This Row],[k_wies]]</f>
        <v>5925</v>
      </c>
      <c r="L3285" s="1" cm="1">
        <f t="array" ref="L3285">_xlfn.IFS(A3284&lt;&gt;Table1[[#This Row],[rok]],0,AND(L3284=0, Table1[[#This Row],[Column1]]&lt;0),Table1[[#This Row],[wiek]]*Table1[[#This Row],[rok]],L3284&lt;&gt;0,L3284,L3284=0,L3284)</f>
        <v>0</v>
      </c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x14ac:dyDescent="0.3">
      <c r="A3286">
        <v>2045</v>
      </c>
      <c r="B3286">
        <v>52</v>
      </c>
      <c r="C3286">
        <v>122801</v>
      </c>
      <c r="D3286">
        <v>124005</v>
      </c>
      <c r="E3286">
        <v>112423</v>
      </c>
      <c r="F3286">
        <v>104338</v>
      </c>
      <c r="G3286">
        <f>Table1[[#This Row],[m_miasto]]+Table1[[#This Row],[k_miasto]]+Table1[[#This Row],[m_wies]]+Table1[[#This Row],[k_wies]]</f>
        <v>463567</v>
      </c>
      <c r="H3286">
        <f>Table1[[#This Row],[m_miasto]]+Table1[[#This Row],[k_miasto]]</f>
        <v>246806</v>
      </c>
      <c r="I3286">
        <f>Table1[[#This Row],[m_wies]]+Table1[[#This Row],[k_wies]]</f>
        <v>216761</v>
      </c>
      <c r="J3286" s="1">
        <f>Table1[[#This Row],[m_miasto]]*Table1[[#This Row],[wiek]]</f>
        <v>6385652</v>
      </c>
      <c r="K3286" s="1">
        <f>Table1[[#This Row],[m_miasto]]+Table1[[#This Row],[m_wies]]-Table1[[#This Row],[k_miasto]]-Table1[[#This Row],[k_wies]]</f>
        <v>6881</v>
      </c>
      <c r="L3286" s="1" cm="1">
        <f t="array" ref="L3286">_xlfn.IFS(A3285&lt;&gt;Table1[[#This Row],[rok]],0,AND(L3285=0, Table1[[#This Row],[Column1]]&lt;0),Table1[[#This Row],[wiek]]*Table1[[#This Row],[rok]],L3285&lt;&gt;0,L3285,L3285=0,L3285)</f>
        <v>0</v>
      </c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x14ac:dyDescent="0.3">
      <c r="A3287">
        <v>2045</v>
      </c>
      <c r="B3287">
        <v>53</v>
      </c>
      <c r="C3287">
        <v>126262</v>
      </c>
      <c r="D3287">
        <v>127520</v>
      </c>
      <c r="E3287">
        <v>116498</v>
      </c>
      <c r="F3287">
        <v>109292</v>
      </c>
      <c r="G3287">
        <f>Table1[[#This Row],[m_miasto]]+Table1[[#This Row],[k_miasto]]+Table1[[#This Row],[m_wies]]+Table1[[#This Row],[k_wies]]</f>
        <v>479572</v>
      </c>
      <c r="H3287">
        <f>Table1[[#This Row],[m_miasto]]+Table1[[#This Row],[k_miasto]]</f>
        <v>253782</v>
      </c>
      <c r="I3287">
        <f>Table1[[#This Row],[m_wies]]+Table1[[#This Row],[k_wies]]</f>
        <v>225790</v>
      </c>
      <c r="J3287" s="1">
        <f>Table1[[#This Row],[m_miasto]]*Table1[[#This Row],[wiek]]</f>
        <v>6691886</v>
      </c>
      <c r="K3287" s="1">
        <f>Table1[[#This Row],[m_miasto]]+Table1[[#This Row],[m_wies]]-Table1[[#This Row],[k_miasto]]-Table1[[#This Row],[k_wies]]</f>
        <v>5948</v>
      </c>
      <c r="L3287" s="1" cm="1">
        <f t="array" ref="L3287">_xlfn.IFS(A3286&lt;&gt;Table1[[#This Row],[rok]],0,AND(L3286=0, Table1[[#This Row],[Column1]]&lt;0),Table1[[#This Row],[wiek]]*Table1[[#This Row],[rok]],L3286&lt;&gt;0,L3286,L3286=0,L3286)</f>
        <v>0</v>
      </c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x14ac:dyDescent="0.3">
      <c r="A3288">
        <v>2045</v>
      </c>
      <c r="B3288">
        <v>54</v>
      </c>
      <c r="C3288">
        <v>135981</v>
      </c>
      <c r="D3288">
        <v>138331</v>
      </c>
      <c r="E3288">
        <v>120173</v>
      </c>
      <c r="F3288">
        <v>111495</v>
      </c>
      <c r="G3288">
        <f>Table1[[#This Row],[m_miasto]]+Table1[[#This Row],[k_miasto]]+Table1[[#This Row],[m_wies]]+Table1[[#This Row],[k_wies]]</f>
        <v>505980</v>
      </c>
      <c r="H3288">
        <f>Table1[[#This Row],[m_miasto]]+Table1[[#This Row],[k_miasto]]</f>
        <v>274312</v>
      </c>
      <c r="I3288">
        <f>Table1[[#This Row],[m_wies]]+Table1[[#This Row],[k_wies]]</f>
        <v>231668</v>
      </c>
      <c r="J3288" s="1">
        <f>Table1[[#This Row],[m_miasto]]*Table1[[#This Row],[wiek]]</f>
        <v>7342974</v>
      </c>
      <c r="K3288" s="1">
        <f>Table1[[#This Row],[m_miasto]]+Table1[[#This Row],[m_wies]]-Table1[[#This Row],[k_miasto]]-Table1[[#This Row],[k_wies]]</f>
        <v>6328</v>
      </c>
      <c r="L3288" s="1" cm="1">
        <f t="array" ref="L3288">_xlfn.IFS(A3287&lt;&gt;Table1[[#This Row],[rok]],0,AND(L3287=0, Table1[[#This Row],[Column1]]&lt;0),Table1[[#This Row],[wiek]]*Table1[[#This Row],[rok]],L3287&lt;&gt;0,L3287,L3287=0,L3287)</f>
        <v>0</v>
      </c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x14ac:dyDescent="0.3">
      <c r="A3289">
        <v>2045</v>
      </c>
      <c r="B3289">
        <v>55</v>
      </c>
      <c r="C3289">
        <v>140033</v>
      </c>
      <c r="D3289">
        <v>143402</v>
      </c>
      <c r="E3289">
        <v>120149</v>
      </c>
      <c r="F3289">
        <v>112046</v>
      </c>
      <c r="G3289">
        <f>Table1[[#This Row],[m_miasto]]+Table1[[#This Row],[k_miasto]]+Table1[[#This Row],[m_wies]]+Table1[[#This Row],[k_wies]]</f>
        <v>515630</v>
      </c>
      <c r="H3289">
        <f>Table1[[#This Row],[m_miasto]]+Table1[[#This Row],[k_miasto]]</f>
        <v>283435</v>
      </c>
      <c r="I3289">
        <f>Table1[[#This Row],[m_wies]]+Table1[[#This Row],[k_wies]]</f>
        <v>232195</v>
      </c>
      <c r="J3289" s="1">
        <f>Table1[[#This Row],[m_miasto]]*Table1[[#This Row],[wiek]]</f>
        <v>7701815</v>
      </c>
      <c r="K3289" s="1">
        <f>Table1[[#This Row],[m_miasto]]+Table1[[#This Row],[m_wies]]-Table1[[#This Row],[k_miasto]]-Table1[[#This Row],[k_wies]]</f>
        <v>4734</v>
      </c>
      <c r="L3289" s="1" cm="1">
        <f t="array" ref="L3289">_xlfn.IFS(A3288&lt;&gt;Table1[[#This Row],[rok]],0,AND(L3288=0, Table1[[#This Row],[Column1]]&lt;0),Table1[[#This Row],[wiek]]*Table1[[#This Row],[rok]],L3288&lt;&gt;0,L3288,L3288=0,L3288)</f>
        <v>0</v>
      </c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x14ac:dyDescent="0.3">
      <c r="A3290">
        <v>2045</v>
      </c>
      <c r="B3290">
        <v>56</v>
      </c>
      <c r="C3290">
        <v>141726</v>
      </c>
      <c r="D3290">
        <v>145420</v>
      </c>
      <c r="E3290">
        <v>118987</v>
      </c>
      <c r="F3290">
        <v>111663</v>
      </c>
      <c r="G3290">
        <f>Table1[[#This Row],[m_miasto]]+Table1[[#This Row],[k_miasto]]+Table1[[#This Row],[m_wies]]+Table1[[#This Row],[k_wies]]</f>
        <v>517796</v>
      </c>
      <c r="H3290">
        <f>Table1[[#This Row],[m_miasto]]+Table1[[#This Row],[k_miasto]]</f>
        <v>287146</v>
      </c>
      <c r="I3290">
        <f>Table1[[#This Row],[m_wies]]+Table1[[#This Row],[k_wies]]</f>
        <v>230650</v>
      </c>
      <c r="J3290" s="1">
        <f>Table1[[#This Row],[m_miasto]]*Table1[[#This Row],[wiek]]</f>
        <v>7936656</v>
      </c>
      <c r="K3290" s="1">
        <f>Table1[[#This Row],[m_miasto]]+Table1[[#This Row],[m_wies]]-Table1[[#This Row],[k_miasto]]-Table1[[#This Row],[k_wies]]</f>
        <v>3630</v>
      </c>
      <c r="L3290" s="1" cm="1">
        <f t="array" ref="L3290">_xlfn.IFS(A3289&lt;&gt;Table1[[#This Row],[rok]],0,AND(L3289=0, Table1[[#This Row],[Column1]]&lt;0),Table1[[#This Row],[wiek]]*Table1[[#This Row],[rok]],L3289&lt;&gt;0,L3289,L3289=0,L3289)</f>
        <v>0</v>
      </c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x14ac:dyDescent="0.3">
      <c r="A3291">
        <v>2045</v>
      </c>
      <c r="B3291">
        <v>57</v>
      </c>
      <c r="C3291">
        <v>145750</v>
      </c>
      <c r="D3291">
        <v>151717</v>
      </c>
      <c r="E3291">
        <v>120465</v>
      </c>
      <c r="F3291">
        <v>113363</v>
      </c>
      <c r="G3291">
        <f>Table1[[#This Row],[m_miasto]]+Table1[[#This Row],[k_miasto]]+Table1[[#This Row],[m_wies]]+Table1[[#This Row],[k_wies]]</f>
        <v>531295</v>
      </c>
      <c r="H3291">
        <f>Table1[[#This Row],[m_miasto]]+Table1[[#This Row],[k_miasto]]</f>
        <v>297467</v>
      </c>
      <c r="I3291">
        <f>Table1[[#This Row],[m_wies]]+Table1[[#This Row],[k_wies]]</f>
        <v>233828</v>
      </c>
      <c r="J3291" s="1">
        <f>Table1[[#This Row],[m_miasto]]*Table1[[#This Row],[wiek]]</f>
        <v>8307750</v>
      </c>
      <c r="K3291" s="1">
        <f>Table1[[#This Row],[m_miasto]]+Table1[[#This Row],[m_wies]]-Table1[[#This Row],[k_miasto]]-Table1[[#This Row],[k_wies]]</f>
        <v>1135</v>
      </c>
      <c r="L3291" s="1" cm="1">
        <f t="array" ref="L3291">_xlfn.IFS(A3290&lt;&gt;Table1[[#This Row],[rok]],0,AND(L3290=0, Table1[[#This Row],[Column1]]&lt;0),Table1[[#This Row],[wiek]]*Table1[[#This Row],[rok]],L3290&lt;&gt;0,L3290,L3290=0,L3290)</f>
        <v>0</v>
      </c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x14ac:dyDescent="0.3">
      <c r="A3292">
        <v>2045</v>
      </c>
      <c r="B3292">
        <v>58</v>
      </c>
      <c r="C3292">
        <v>149401</v>
      </c>
      <c r="D3292">
        <v>155048</v>
      </c>
      <c r="E3292">
        <v>120358</v>
      </c>
      <c r="F3292">
        <v>113684</v>
      </c>
      <c r="G3292">
        <f>Table1[[#This Row],[m_miasto]]+Table1[[#This Row],[k_miasto]]+Table1[[#This Row],[m_wies]]+Table1[[#This Row],[k_wies]]</f>
        <v>538491</v>
      </c>
      <c r="H3292">
        <f>Table1[[#This Row],[m_miasto]]+Table1[[#This Row],[k_miasto]]</f>
        <v>304449</v>
      </c>
      <c r="I3292">
        <f>Table1[[#This Row],[m_wies]]+Table1[[#This Row],[k_wies]]</f>
        <v>234042</v>
      </c>
      <c r="J3292" s="1">
        <f>Table1[[#This Row],[m_miasto]]*Table1[[#This Row],[wiek]]</f>
        <v>8665258</v>
      </c>
      <c r="K3292" s="1">
        <f>Table1[[#This Row],[m_miasto]]+Table1[[#This Row],[m_wies]]-Table1[[#This Row],[k_miasto]]-Table1[[#This Row],[k_wies]]</f>
        <v>1027</v>
      </c>
      <c r="L3292" s="1" cm="1">
        <f t="array" ref="L3292">_xlfn.IFS(A3291&lt;&gt;Table1[[#This Row],[rok]],0,AND(L3291=0, Table1[[#This Row],[Column1]]&lt;0),Table1[[#This Row],[wiek]]*Table1[[#This Row],[rok]],L3291&lt;&gt;0,L3291,L3291=0,L3291)</f>
        <v>0</v>
      </c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x14ac:dyDescent="0.3">
      <c r="A3293">
        <v>2045</v>
      </c>
      <c r="B3293">
        <v>59</v>
      </c>
      <c r="C3293">
        <v>156016</v>
      </c>
      <c r="D3293">
        <v>163329</v>
      </c>
      <c r="E3293">
        <v>122348</v>
      </c>
      <c r="F3293">
        <v>117346</v>
      </c>
      <c r="G3293">
        <f>Table1[[#This Row],[m_miasto]]+Table1[[#This Row],[k_miasto]]+Table1[[#This Row],[m_wies]]+Table1[[#This Row],[k_wies]]</f>
        <v>559039</v>
      </c>
      <c r="H3293">
        <f>Table1[[#This Row],[m_miasto]]+Table1[[#This Row],[k_miasto]]</f>
        <v>319345</v>
      </c>
      <c r="I3293">
        <f>Table1[[#This Row],[m_wies]]+Table1[[#This Row],[k_wies]]</f>
        <v>239694</v>
      </c>
      <c r="J3293" s="1">
        <f>Table1[[#This Row],[m_miasto]]*Table1[[#This Row],[wiek]]</f>
        <v>9204944</v>
      </c>
      <c r="K3293" s="1">
        <f>Table1[[#This Row],[m_miasto]]+Table1[[#This Row],[m_wies]]-Table1[[#This Row],[k_miasto]]-Table1[[#This Row],[k_wies]]</f>
        <v>-2311</v>
      </c>
      <c r="L3293" s="1" cm="1">
        <f t="array" ref="L3293">_xlfn.IFS(A3292&lt;&gt;Table1[[#This Row],[rok]],0,AND(L3292=0, Table1[[#This Row],[Column1]]&lt;0),Table1[[#This Row],[wiek]]*Table1[[#This Row],[rok]],L3292&lt;&gt;0,L3292,L3292=0,L3292)</f>
        <v>120655</v>
      </c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x14ac:dyDescent="0.3">
      <c r="A3294">
        <v>2045</v>
      </c>
      <c r="B3294">
        <v>60</v>
      </c>
      <c r="C3294">
        <v>164929</v>
      </c>
      <c r="D3294">
        <v>173506</v>
      </c>
      <c r="E3294">
        <v>127193</v>
      </c>
      <c r="F3294">
        <v>122342</v>
      </c>
      <c r="G3294">
        <f>Table1[[#This Row],[m_miasto]]+Table1[[#This Row],[k_miasto]]+Table1[[#This Row],[m_wies]]+Table1[[#This Row],[k_wies]]</f>
        <v>587970</v>
      </c>
      <c r="H3294">
        <f>Table1[[#This Row],[m_miasto]]+Table1[[#This Row],[k_miasto]]</f>
        <v>338435</v>
      </c>
      <c r="I3294">
        <f>Table1[[#This Row],[m_wies]]+Table1[[#This Row],[k_wies]]</f>
        <v>249535</v>
      </c>
      <c r="J3294" s="1">
        <f>Table1[[#This Row],[m_miasto]]*Table1[[#This Row],[wiek]]</f>
        <v>9895740</v>
      </c>
      <c r="K3294" s="1">
        <f>Table1[[#This Row],[m_miasto]]+Table1[[#This Row],[m_wies]]-Table1[[#This Row],[k_miasto]]-Table1[[#This Row],[k_wies]]</f>
        <v>-3726</v>
      </c>
      <c r="L3294" s="1" cm="1">
        <f t="array" ref="L3294">_xlfn.IFS(A3293&lt;&gt;Table1[[#This Row],[rok]],0,AND(L3293=0, Table1[[#This Row],[Column1]]&lt;0),Table1[[#This Row],[wiek]]*Table1[[#This Row],[rok]],L3293&lt;&gt;0,L3293,L3293=0,L3293)</f>
        <v>120655</v>
      </c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x14ac:dyDescent="0.3">
      <c r="A3295">
        <v>2045</v>
      </c>
      <c r="B3295">
        <v>61</v>
      </c>
      <c r="C3295">
        <v>170695</v>
      </c>
      <c r="D3295">
        <v>179624</v>
      </c>
      <c r="E3295">
        <v>128232</v>
      </c>
      <c r="F3295">
        <v>124175</v>
      </c>
      <c r="G3295">
        <f>Table1[[#This Row],[m_miasto]]+Table1[[#This Row],[k_miasto]]+Table1[[#This Row],[m_wies]]+Table1[[#This Row],[k_wies]]</f>
        <v>602726</v>
      </c>
      <c r="H3295">
        <f>Table1[[#This Row],[m_miasto]]+Table1[[#This Row],[k_miasto]]</f>
        <v>350319</v>
      </c>
      <c r="I3295">
        <f>Table1[[#This Row],[m_wies]]+Table1[[#This Row],[k_wies]]</f>
        <v>252407</v>
      </c>
      <c r="J3295" s="1">
        <f>Table1[[#This Row],[m_miasto]]*Table1[[#This Row],[wiek]]</f>
        <v>10412395</v>
      </c>
      <c r="K3295" s="1">
        <f>Table1[[#This Row],[m_miasto]]+Table1[[#This Row],[m_wies]]-Table1[[#This Row],[k_miasto]]-Table1[[#This Row],[k_wies]]</f>
        <v>-4872</v>
      </c>
      <c r="L3295" s="1" cm="1">
        <f t="array" ref="L3295">_xlfn.IFS(A3294&lt;&gt;Table1[[#This Row],[rok]],0,AND(L3294=0, Table1[[#This Row],[Column1]]&lt;0),Table1[[#This Row],[wiek]]*Table1[[#This Row],[rok]],L3294&lt;&gt;0,L3294,L3294=0,L3294)</f>
        <v>120655</v>
      </c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x14ac:dyDescent="0.3">
      <c r="A3296">
        <v>2045</v>
      </c>
      <c r="B3296">
        <v>62</v>
      </c>
      <c r="C3296">
        <v>174598</v>
      </c>
      <c r="D3296">
        <v>185619</v>
      </c>
      <c r="E3296">
        <v>129489</v>
      </c>
      <c r="F3296">
        <v>127023</v>
      </c>
      <c r="G3296">
        <f>Table1[[#This Row],[m_miasto]]+Table1[[#This Row],[k_miasto]]+Table1[[#This Row],[m_wies]]+Table1[[#This Row],[k_wies]]</f>
        <v>616729</v>
      </c>
      <c r="H3296">
        <f>Table1[[#This Row],[m_miasto]]+Table1[[#This Row],[k_miasto]]</f>
        <v>360217</v>
      </c>
      <c r="I3296">
        <f>Table1[[#This Row],[m_wies]]+Table1[[#This Row],[k_wies]]</f>
        <v>256512</v>
      </c>
      <c r="J3296" s="1">
        <f>Table1[[#This Row],[m_miasto]]*Table1[[#This Row],[wiek]]</f>
        <v>10825076</v>
      </c>
      <c r="K3296" s="1">
        <f>Table1[[#This Row],[m_miasto]]+Table1[[#This Row],[m_wies]]-Table1[[#This Row],[k_miasto]]-Table1[[#This Row],[k_wies]]</f>
        <v>-8555</v>
      </c>
      <c r="L3296" s="1" cm="1">
        <f t="array" ref="L3296">_xlfn.IFS(A3295&lt;&gt;Table1[[#This Row],[rok]],0,AND(L3295=0, Table1[[#This Row],[Column1]]&lt;0),Table1[[#This Row],[wiek]]*Table1[[#This Row],[rok]],L3295&lt;&gt;0,L3295,L3295=0,L3295)</f>
        <v>120655</v>
      </c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x14ac:dyDescent="0.3">
      <c r="A3297">
        <v>2045</v>
      </c>
      <c r="B3297">
        <v>63</v>
      </c>
      <c r="C3297">
        <v>167348</v>
      </c>
      <c r="D3297">
        <v>178395</v>
      </c>
      <c r="E3297">
        <v>125241</v>
      </c>
      <c r="F3297">
        <v>122491</v>
      </c>
      <c r="G3297">
        <f>Table1[[#This Row],[m_miasto]]+Table1[[#This Row],[k_miasto]]+Table1[[#This Row],[m_wies]]+Table1[[#This Row],[k_wies]]</f>
        <v>593475</v>
      </c>
      <c r="H3297">
        <f>Table1[[#This Row],[m_miasto]]+Table1[[#This Row],[k_miasto]]</f>
        <v>345743</v>
      </c>
      <c r="I3297">
        <f>Table1[[#This Row],[m_wies]]+Table1[[#This Row],[k_wies]]</f>
        <v>247732</v>
      </c>
      <c r="J3297" s="1">
        <f>Table1[[#This Row],[m_miasto]]*Table1[[#This Row],[wiek]]</f>
        <v>10542924</v>
      </c>
      <c r="K3297" s="1">
        <f>Table1[[#This Row],[m_miasto]]+Table1[[#This Row],[m_wies]]-Table1[[#This Row],[k_miasto]]-Table1[[#This Row],[k_wies]]</f>
        <v>-8297</v>
      </c>
      <c r="L3297" s="1" cm="1">
        <f t="array" ref="L3297">_xlfn.IFS(A3296&lt;&gt;Table1[[#This Row],[rok]],0,AND(L3296=0, Table1[[#This Row],[Column1]]&lt;0),Table1[[#This Row],[wiek]]*Table1[[#This Row],[rok]],L3296&lt;&gt;0,L3296,L3296=0,L3296)</f>
        <v>120655</v>
      </c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x14ac:dyDescent="0.3">
      <c r="A3298">
        <v>2045</v>
      </c>
      <c r="B3298">
        <v>64</v>
      </c>
      <c r="C3298">
        <v>158678</v>
      </c>
      <c r="D3298">
        <v>171689</v>
      </c>
      <c r="E3298">
        <v>117726</v>
      </c>
      <c r="F3298">
        <v>116158</v>
      </c>
      <c r="G3298">
        <f>Table1[[#This Row],[m_miasto]]+Table1[[#This Row],[k_miasto]]+Table1[[#This Row],[m_wies]]+Table1[[#This Row],[k_wies]]</f>
        <v>564251</v>
      </c>
      <c r="H3298">
        <f>Table1[[#This Row],[m_miasto]]+Table1[[#This Row],[k_miasto]]</f>
        <v>330367</v>
      </c>
      <c r="I3298">
        <f>Table1[[#This Row],[m_wies]]+Table1[[#This Row],[k_wies]]</f>
        <v>233884</v>
      </c>
      <c r="J3298" s="1">
        <f>Table1[[#This Row],[m_miasto]]*Table1[[#This Row],[wiek]]</f>
        <v>10155392</v>
      </c>
      <c r="K3298" s="1">
        <f>Table1[[#This Row],[m_miasto]]+Table1[[#This Row],[m_wies]]-Table1[[#This Row],[k_miasto]]-Table1[[#This Row],[k_wies]]</f>
        <v>-11443</v>
      </c>
      <c r="L3298" s="1" cm="1">
        <f t="array" ref="L3298">_xlfn.IFS(A3297&lt;&gt;Table1[[#This Row],[rok]],0,AND(L3297=0, Table1[[#This Row],[Column1]]&lt;0),Table1[[#This Row],[wiek]]*Table1[[#This Row],[rok]],L3297&lt;&gt;0,L3297,L3297=0,L3297)</f>
        <v>120655</v>
      </c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x14ac:dyDescent="0.3">
      <c r="A3299">
        <v>2045</v>
      </c>
      <c r="B3299">
        <v>65</v>
      </c>
      <c r="C3299">
        <v>160084</v>
      </c>
      <c r="D3299">
        <v>173950</v>
      </c>
      <c r="E3299">
        <v>118083</v>
      </c>
      <c r="F3299">
        <v>118116</v>
      </c>
      <c r="G3299">
        <f>Table1[[#This Row],[m_miasto]]+Table1[[#This Row],[k_miasto]]+Table1[[#This Row],[m_wies]]+Table1[[#This Row],[k_wies]]</f>
        <v>570233</v>
      </c>
      <c r="H3299">
        <f>Table1[[#This Row],[m_miasto]]+Table1[[#This Row],[k_miasto]]</f>
        <v>334034</v>
      </c>
      <c r="I3299">
        <f>Table1[[#This Row],[m_wies]]+Table1[[#This Row],[k_wies]]</f>
        <v>236199</v>
      </c>
      <c r="J3299" s="1">
        <f>Table1[[#This Row],[m_miasto]]*Table1[[#This Row],[wiek]]</f>
        <v>10405460</v>
      </c>
      <c r="K3299" s="1">
        <f>Table1[[#This Row],[m_miasto]]+Table1[[#This Row],[m_wies]]-Table1[[#This Row],[k_miasto]]-Table1[[#This Row],[k_wies]]</f>
        <v>-13899</v>
      </c>
      <c r="L3299" s="1" cm="1">
        <f t="array" ref="L3299">_xlfn.IFS(A3298&lt;&gt;Table1[[#This Row],[rok]],0,AND(L3298=0, Table1[[#This Row],[Column1]]&lt;0),Table1[[#This Row],[wiek]]*Table1[[#This Row],[rok]],L3298&lt;&gt;0,L3298,L3298=0,L3298)</f>
        <v>120655</v>
      </c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x14ac:dyDescent="0.3">
      <c r="A3300">
        <v>2045</v>
      </c>
      <c r="B3300">
        <v>66</v>
      </c>
      <c r="C3300">
        <v>158240</v>
      </c>
      <c r="D3300">
        <v>171803</v>
      </c>
      <c r="E3300">
        <v>115647</v>
      </c>
      <c r="F3300">
        <v>115951</v>
      </c>
      <c r="G3300">
        <f>Table1[[#This Row],[m_miasto]]+Table1[[#This Row],[k_miasto]]+Table1[[#This Row],[m_wies]]+Table1[[#This Row],[k_wies]]</f>
        <v>561641</v>
      </c>
      <c r="H3300">
        <f>Table1[[#This Row],[m_miasto]]+Table1[[#This Row],[k_miasto]]</f>
        <v>330043</v>
      </c>
      <c r="I3300">
        <f>Table1[[#This Row],[m_wies]]+Table1[[#This Row],[k_wies]]</f>
        <v>231598</v>
      </c>
      <c r="J3300" s="1">
        <f>Table1[[#This Row],[m_miasto]]*Table1[[#This Row],[wiek]]</f>
        <v>10443840</v>
      </c>
      <c r="K3300" s="1">
        <f>Table1[[#This Row],[m_miasto]]+Table1[[#This Row],[m_wies]]-Table1[[#This Row],[k_miasto]]-Table1[[#This Row],[k_wies]]</f>
        <v>-13867</v>
      </c>
      <c r="L3300" s="1" cm="1">
        <f t="array" ref="L3300">_xlfn.IFS(A3299&lt;&gt;Table1[[#This Row],[rok]],0,AND(L3299=0, Table1[[#This Row],[Column1]]&lt;0),Table1[[#This Row],[wiek]]*Table1[[#This Row],[rok]],L3299&lt;&gt;0,L3299,L3299=0,L3299)</f>
        <v>120655</v>
      </c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x14ac:dyDescent="0.3">
      <c r="A3301">
        <v>2045</v>
      </c>
      <c r="B3301">
        <v>67</v>
      </c>
      <c r="C3301">
        <v>151136</v>
      </c>
      <c r="D3301">
        <v>166114</v>
      </c>
      <c r="E3301">
        <v>111005</v>
      </c>
      <c r="F3301">
        <v>112671</v>
      </c>
      <c r="G3301">
        <f>Table1[[#This Row],[m_miasto]]+Table1[[#This Row],[k_miasto]]+Table1[[#This Row],[m_wies]]+Table1[[#This Row],[k_wies]]</f>
        <v>540926</v>
      </c>
      <c r="H3301">
        <f>Table1[[#This Row],[m_miasto]]+Table1[[#This Row],[k_miasto]]</f>
        <v>317250</v>
      </c>
      <c r="I3301">
        <f>Table1[[#This Row],[m_wies]]+Table1[[#This Row],[k_wies]]</f>
        <v>223676</v>
      </c>
      <c r="J3301" s="1">
        <f>Table1[[#This Row],[m_miasto]]*Table1[[#This Row],[wiek]]</f>
        <v>10126112</v>
      </c>
      <c r="K3301" s="1">
        <f>Table1[[#This Row],[m_miasto]]+Table1[[#This Row],[m_wies]]-Table1[[#This Row],[k_miasto]]-Table1[[#This Row],[k_wies]]</f>
        <v>-16644</v>
      </c>
      <c r="L3301" s="1" cm="1">
        <f t="array" ref="L3301">_xlfn.IFS(A3300&lt;&gt;Table1[[#This Row],[rok]],0,AND(L3300=0, Table1[[#This Row],[Column1]]&lt;0),Table1[[#This Row],[wiek]]*Table1[[#This Row],[rok]],L3300&lt;&gt;0,L3300,L3300=0,L3300)</f>
        <v>120655</v>
      </c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x14ac:dyDescent="0.3">
      <c r="A3302">
        <v>2045</v>
      </c>
      <c r="B3302">
        <v>68</v>
      </c>
      <c r="C3302">
        <v>147404</v>
      </c>
      <c r="D3302">
        <v>163652</v>
      </c>
      <c r="E3302">
        <v>108973</v>
      </c>
      <c r="F3302">
        <v>111131</v>
      </c>
      <c r="G3302">
        <f>Table1[[#This Row],[m_miasto]]+Table1[[#This Row],[k_miasto]]+Table1[[#This Row],[m_wies]]+Table1[[#This Row],[k_wies]]</f>
        <v>531160</v>
      </c>
      <c r="H3302">
        <f>Table1[[#This Row],[m_miasto]]+Table1[[#This Row],[k_miasto]]</f>
        <v>311056</v>
      </c>
      <c r="I3302">
        <f>Table1[[#This Row],[m_wies]]+Table1[[#This Row],[k_wies]]</f>
        <v>220104</v>
      </c>
      <c r="J3302" s="1">
        <f>Table1[[#This Row],[m_miasto]]*Table1[[#This Row],[wiek]]</f>
        <v>10023472</v>
      </c>
      <c r="K3302" s="1">
        <f>Table1[[#This Row],[m_miasto]]+Table1[[#This Row],[m_wies]]-Table1[[#This Row],[k_miasto]]-Table1[[#This Row],[k_wies]]</f>
        <v>-18406</v>
      </c>
      <c r="L3302" s="1" cm="1">
        <f t="array" ref="L3302">_xlfn.IFS(A3301&lt;&gt;Table1[[#This Row],[rok]],0,AND(L3301=0, Table1[[#This Row],[Column1]]&lt;0),Table1[[#This Row],[wiek]]*Table1[[#This Row],[rok]],L3301&lt;&gt;0,L3301,L3301=0,L3301)</f>
        <v>120655</v>
      </c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x14ac:dyDescent="0.3">
      <c r="A3303">
        <v>2045</v>
      </c>
      <c r="B3303">
        <v>69</v>
      </c>
      <c r="C3303">
        <v>144737</v>
      </c>
      <c r="D3303">
        <v>163567</v>
      </c>
      <c r="E3303">
        <v>107893</v>
      </c>
      <c r="F3303">
        <v>110881</v>
      </c>
      <c r="G3303">
        <f>Table1[[#This Row],[m_miasto]]+Table1[[#This Row],[k_miasto]]+Table1[[#This Row],[m_wies]]+Table1[[#This Row],[k_wies]]</f>
        <v>527078</v>
      </c>
      <c r="H3303">
        <f>Table1[[#This Row],[m_miasto]]+Table1[[#This Row],[k_miasto]]</f>
        <v>308304</v>
      </c>
      <c r="I3303">
        <f>Table1[[#This Row],[m_wies]]+Table1[[#This Row],[k_wies]]</f>
        <v>218774</v>
      </c>
      <c r="J3303" s="1">
        <f>Table1[[#This Row],[m_miasto]]*Table1[[#This Row],[wiek]]</f>
        <v>9986853</v>
      </c>
      <c r="K3303" s="1">
        <f>Table1[[#This Row],[m_miasto]]+Table1[[#This Row],[m_wies]]-Table1[[#This Row],[k_miasto]]-Table1[[#This Row],[k_wies]]</f>
        <v>-21818</v>
      </c>
      <c r="L3303" s="1" cm="1">
        <f t="array" ref="L3303">_xlfn.IFS(A3302&lt;&gt;Table1[[#This Row],[rok]],0,AND(L3302=0, Table1[[#This Row],[Column1]]&lt;0),Table1[[#This Row],[wiek]]*Table1[[#This Row],[rok]],L3302&lt;&gt;0,L3302,L3302=0,L3302)</f>
        <v>120655</v>
      </c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x14ac:dyDescent="0.3">
      <c r="A3304">
        <v>2045</v>
      </c>
      <c r="B3304">
        <v>70</v>
      </c>
      <c r="C3304">
        <v>136630</v>
      </c>
      <c r="D3304">
        <v>155224</v>
      </c>
      <c r="E3304">
        <v>102914</v>
      </c>
      <c r="F3304">
        <v>108051</v>
      </c>
      <c r="G3304">
        <f>Table1[[#This Row],[m_miasto]]+Table1[[#This Row],[k_miasto]]+Table1[[#This Row],[m_wies]]+Table1[[#This Row],[k_wies]]</f>
        <v>502819</v>
      </c>
      <c r="H3304">
        <f>Table1[[#This Row],[m_miasto]]+Table1[[#This Row],[k_miasto]]</f>
        <v>291854</v>
      </c>
      <c r="I3304">
        <f>Table1[[#This Row],[m_wies]]+Table1[[#This Row],[k_wies]]</f>
        <v>210965</v>
      </c>
      <c r="J3304" s="1">
        <f>Table1[[#This Row],[m_miasto]]*Table1[[#This Row],[wiek]]</f>
        <v>9564100</v>
      </c>
      <c r="K3304" s="1">
        <f>Table1[[#This Row],[m_miasto]]+Table1[[#This Row],[m_wies]]-Table1[[#This Row],[k_miasto]]-Table1[[#This Row],[k_wies]]</f>
        <v>-23731</v>
      </c>
      <c r="L3304" s="1" cm="1">
        <f t="array" ref="L3304">_xlfn.IFS(A3303&lt;&gt;Table1[[#This Row],[rok]],0,AND(L3303=0, Table1[[#This Row],[Column1]]&lt;0),Table1[[#This Row],[wiek]]*Table1[[#This Row],[rok]],L3303&lt;&gt;0,L3303,L3303=0,L3303)</f>
        <v>120655</v>
      </c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x14ac:dyDescent="0.3">
      <c r="A3305">
        <v>2045</v>
      </c>
      <c r="B3305">
        <v>71</v>
      </c>
      <c r="C3305">
        <v>128195</v>
      </c>
      <c r="D3305">
        <v>147272</v>
      </c>
      <c r="E3305">
        <v>98537</v>
      </c>
      <c r="F3305">
        <v>104119</v>
      </c>
      <c r="G3305">
        <f>Table1[[#This Row],[m_miasto]]+Table1[[#This Row],[k_miasto]]+Table1[[#This Row],[m_wies]]+Table1[[#This Row],[k_wies]]</f>
        <v>478123</v>
      </c>
      <c r="H3305">
        <f>Table1[[#This Row],[m_miasto]]+Table1[[#This Row],[k_miasto]]</f>
        <v>275467</v>
      </c>
      <c r="I3305">
        <f>Table1[[#This Row],[m_wies]]+Table1[[#This Row],[k_wies]]</f>
        <v>202656</v>
      </c>
      <c r="J3305" s="1">
        <f>Table1[[#This Row],[m_miasto]]*Table1[[#This Row],[wiek]]</f>
        <v>9101845</v>
      </c>
      <c r="K3305" s="1">
        <f>Table1[[#This Row],[m_miasto]]+Table1[[#This Row],[m_wies]]-Table1[[#This Row],[k_miasto]]-Table1[[#This Row],[k_wies]]</f>
        <v>-24659</v>
      </c>
      <c r="L3305" s="1" cm="1">
        <f t="array" ref="L3305">_xlfn.IFS(A3304&lt;&gt;Table1[[#This Row],[rok]],0,AND(L3304=0, Table1[[#This Row],[Column1]]&lt;0),Table1[[#This Row],[wiek]]*Table1[[#This Row],[rok]],L3304&lt;&gt;0,L3304,L3304=0,L3304)</f>
        <v>120655</v>
      </c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x14ac:dyDescent="0.3">
      <c r="A3306">
        <v>2045</v>
      </c>
      <c r="B3306">
        <v>72</v>
      </c>
      <c r="C3306">
        <v>119672</v>
      </c>
      <c r="D3306">
        <v>139750</v>
      </c>
      <c r="E3306">
        <v>92776</v>
      </c>
      <c r="F3306">
        <v>100211</v>
      </c>
      <c r="G3306">
        <f>Table1[[#This Row],[m_miasto]]+Table1[[#This Row],[k_miasto]]+Table1[[#This Row],[m_wies]]+Table1[[#This Row],[k_wies]]</f>
        <v>452409</v>
      </c>
      <c r="H3306">
        <f>Table1[[#This Row],[m_miasto]]+Table1[[#This Row],[k_miasto]]</f>
        <v>259422</v>
      </c>
      <c r="I3306">
        <f>Table1[[#This Row],[m_wies]]+Table1[[#This Row],[k_wies]]</f>
        <v>192987</v>
      </c>
      <c r="J3306" s="1">
        <f>Table1[[#This Row],[m_miasto]]*Table1[[#This Row],[wiek]]</f>
        <v>8616384</v>
      </c>
      <c r="K3306" s="1">
        <f>Table1[[#This Row],[m_miasto]]+Table1[[#This Row],[m_wies]]-Table1[[#This Row],[k_miasto]]-Table1[[#This Row],[k_wies]]</f>
        <v>-27513</v>
      </c>
      <c r="L3306" s="1" cm="1">
        <f t="array" ref="L3306">_xlfn.IFS(A3305&lt;&gt;Table1[[#This Row],[rok]],0,AND(L3305=0, Table1[[#This Row],[Column1]]&lt;0),Table1[[#This Row],[wiek]]*Table1[[#This Row],[rok]],L3305&lt;&gt;0,L3305,L3305=0,L3305)</f>
        <v>120655</v>
      </c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x14ac:dyDescent="0.3">
      <c r="A3307">
        <v>2045</v>
      </c>
      <c r="B3307">
        <v>73</v>
      </c>
      <c r="C3307">
        <v>112217</v>
      </c>
      <c r="D3307">
        <v>132532</v>
      </c>
      <c r="E3307">
        <v>87386</v>
      </c>
      <c r="F3307">
        <v>96057</v>
      </c>
      <c r="G3307">
        <f>Table1[[#This Row],[m_miasto]]+Table1[[#This Row],[k_miasto]]+Table1[[#This Row],[m_wies]]+Table1[[#This Row],[k_wies]]</f>
        <v>428192</v>
      </c>
      <c r="H3307">
        <f>Table1[[#This Row],[m_miasto]]+Table1[[#This Row],[k_miasto]]</f>
        <v>244749</v>
      </c>
      <c r="I3307">
        <f>Table1[[#This Row],[m_wies]]+Table1[[#This Row],[k_wies]]</f>
        <v>183443</v>
      </c>
      <c r="J3307" s="1">
        <f>Table1[[#This Row],[m_miasto]]*Table1[[#This Row],[wiek]]</f>
        <v>8191841</v>
      </c>
      <c r="K3307" s="1">
        <f>Table1[[#This Row],[m_miasto]]+Table1[[#This Row],[m_wies]]-Table1[[#This Row],[k_miasto]]-Table1[[#This Row],[k_wies]]</f>
        <v>-28986</v>
      </c>
      <c r="L3307" s="1" cm="1">
        <f t="array" ref="L3307">_xlfn.IFS(A3306&lt;&gt;Table1[[#This Row],[rok]],0,AND(L3306=0, Table1[[#This Row],[Column1]]&lt;0),Table1[[#This Row],[wiek]]*Table1[[#This Row],[rok]],L3306&lt;&gt;0,L3306,L3306=0,L3306)</f>
        <v>120655</v>
      </c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x14ac:dyDescent="0.3">
      <c r="A3308">
        <v>2045</v>
      </c>
      <c r="B3308">
        <v>74</v>
      </c>
      <c r="C3308">
        <v>103535</v>
      </c>
      <c r="D3308">
        <v>125809</v>
      </c>
      <c r="E3308">
        <v>82061</v>
      </c>
      <c r="F3308">
        <v>92046</v>
      </c>
      <c r="G3308">
        <f>Table1[[#This Row],[m_miasto]]+Table1[[#This Row],[k_miasto]]+Table1[[#This Row],[m_wies]]+Table1[[#This Row],[k_wies]]</f>
        <v>403451</v>
      </c>
      <c r="H3308">
        <f>Table1[[#This Row],[m_miasto]]+Table1[[#This Row],[k_miasto]]</f>
        <v>229344</v>
      </c>
      <c r="I3308">
        <f>Table1[[#This Row],[m_wies]]+Table1[[#This Row],[k_wies]]</f>
        <v>174107</v>
      </c>
      <c r="J3308" s="1">
        <f>Table1[[#This Row],[m_miasto]]*Table1[[#This Row],[wiek]]</f>
        <v>7661590</v>
      </c>
      <c r="K3308" s="1">
        <f>Table1[[#This Row],[m_miasto]]+Table1[[#This Row],[m_wies]]-Table1[[#This Row],[k_miasto]]-Table1[[#This Row],[k_wies]]</f>
        <v>-32259</v>
      </c>
      <c r="L3308" s="1" cm="1">
        <f t="array" ref="L3308">_xlfn.IFS(A3307&lt;&gt;Table1[[#This Row],[rok]],0,AND(L3307=0, Table1[[#This Row],[Column1]]&lt;0),Table1[[#This Row],[wiek]]*Table1[[#This Row],[rok]],L3307&lt;&gt;0,L3307,L3307=0,L3307)</f>
        <v>120655</v>
      </c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x14ac:dyDescent="0.3">
      <c r="A3309">
        <v>2045</v>
      </c>
      <c r="B3309">
        <v>75</v>
      </c>
      <c r="C3309">
        <v>97678</v>
      </c>
      <c r="D3309">
        <v>120645</v>
      </c>
      <c r="E3309">
        <v>77075</v>
      </c>
      <c r="F3309">
        <v>87109</v>
      </c>
      <c r="G3309">
        <f>Table1[[#This Row],[m_miasto]]+Table1[[#This Row],[k_miasto]]+Table1[[#This Row],[m_wies]]+Table1[[#This Row],[k_wies]]</f>
        <v>382507</v>
      </c>
      <c r="H3309">
        <f>Table1[[#This Row],[m_miasto]]+Table1[[#This Row],[k_miasto]]</f>
        <v>218323</v>
      </c>
      <c r="I3309">
        <f>Table1[[#This Row],[m_wies]]+Table1[[#This Row],[k_wies]]</f>
        <v>164184</v>
      </c>
      <c r="J3309" s="1">
        <f>Table1[[#This Row],[m_miasto]]*Table1[[#This Row],[wiek]]</f>
        <v>7325850</v>
      </c>
      <c r="K3309" s="1">
        <f>Table1[[#This Row],[m_miasto]]+Table1[[#This Row],[m_wies]]-Table1[[#This Row],[k_miasto]]-Table1[[#This Row],[k_wies]]</f>
        <v>-33001</v>
      </c>
      <c r="L3309" s="1" cm="1">
        <f t="array" ref="L3309">_xlfn.IFS(A3308&lt;&gt;Table1[[#This Row],[rok]],0,AND(L3308=0, Table1[[#This Row],[Column1]]&lt;0),Table1[[#This Row],[wiek]]*Table1[[#This Row],[rok]],L3308&lt;&gt;0,L3308,L3308=0,L3308)</f>
        <v>120655</v>
      </c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x14ac:dyDescent="0.3">
      <c r="A3310">
        <v>2045</v>
      </c>
      <c r="B3310">
        <v>76</v>
      </c>
      <c r="C3310">
        <v>89855</v>
      </c>
      <c r="D3310">
        <v>114086</v>
      </c>
      <c r="E3310">
        <v>71712</v>
      </c>
      <c r="F3310">
        <v>83657</v>
      </c>
      <c r="G3310">
        <f>Table1[[#This Row],[m_miasto]]+Table1[[#This Row],[k_miasto]]+Table1[[#This Row],[m_wies]]+Table1[[#This Row],[k_wies]]</f>
        <v>359310</v>
      </c>
      <c r="H3310">
        <f>Table1[[#This Row],[m_miasto]]+Table1[[#This Row],[k_miasto]]</f>
        <v>203941</v>
      </c>
      <c r="I3310">
        <f>Table1[[#This Row],[m_wies]]+Table1[[#This Row],[k_wies]]</f>
        <v>155369</v>
      </c>
      <c r="J3310" s="1">
        <f>Table1[[#This Row],[m_miasto]]*Table1[[#This Row],[wiek]]</f>
        <v>6828980</v>
      </c>
      <c r="K3310" s="1">
        <f>Table1[[#This Row],[m_miasto]]+Table1[[#This Row],[m_wies]]-Table1[[#This Row],[k_miasto]]-Table1[[#This Row],[k_wies]]</f>
        <v>-36176</v>
      </c>
      <c r="L3310" s="1" cm="1">
        <f t="array" ref="L3310">_xlfn.IFS(A3309&lt;&gt;Table1[[#This Row],[rok]],0,AND(L3309=0, Table1[[#This Row],[Column1]]&lt;0),Table1[[#This Row],[wiek]]*Table1[[#This Row],[rok]],L3309&lt;&gt;0,L3309,L3309=0,L3309)</f>
        <v>120655</v>
      </c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x14ac:dyDescent="0.3">
      <c r="A3311">
        <v>2045</v>
      </c>
      <c r="B3311">
        <v>77</v>
      </c>
      <c r="C3311">
        <v>84716</v>
      </c>
      <c r="D3311">
        <v>110270</v>
      </c>
      <c r="E3311">
        <v>67656</v>
      </c>
      <c r="F3311">
        <v>80438</v>
      </c>
      <c r="G3311">
        <f>Table1[[#This Row],[m_miasto]]+Table1[[#This Row],[k_miasto]]+Table1[[#This Row],[m_wies]]+Table1[[#This Row],[k_wies]]</f>
        <v>343080</v>
      </c>
      <c r="H3311">
        <f>Table1[[#This Row],[m_miasto]]+Table1[[#This Row],[k_miasto]]</f>
        <v>194986</v>
      </c>
      <c r="I3311">
        <f>Table1[[#This Row],[m_wies]]+Table1[[#This Row],[k_wies]]</f>
        <v>148094</v>
      </c>
      <c r="J3311" s="1">
        <f>Table1[[#This Row],[m_miasto]]*Table1[[#This Row],[wiek]]</f>
        <v>6523132</v>
      </c>
      <c r="K3311" s="1">
        <f>Table1[[#This Row],[m_miasto]]+Table1[[#This Row],[m_wies]]-Table1[[#This Row],[k_miasto]]-Table1[[#This Row],[k_wies]]</f>
        <v>-38336</v>
      </c>
      <c r="L3311" s="1" cm="1">
        <f t="array" ref="L3311">_xlfn.IFS(A3310&lt;&gt;Table1[[#This Row],[rok]],0,AND(L3310=0, Table1[[#This Row],[Column1]]&lt;0),Table1[[#This Row],[wiek]]*Table1[[#This Row],[rok]],L3310&lt;&gt;0,L3310,L3310=0,L3310)</f>
        <v>120655</v>
      </c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x14ac:dyDescent="0.3">
      <c r="A3312">
        <v>2045</v>
      </c>
      <c r="B3312">
        <v>78</v>
      </c>
      <c r="C3312">
        <v>79795</v>
      </c>
      <c r="D3312">
        <v>107342</v>
      </c>
      <c r="E3312">
        <v>64064</v>
      </c>
      <c r="F3312">
        <v>77719</v>
      </c>
      <c r="G3312">
        <f>Table1[[#This Row],[m_miasto]]+Table1[[#This Row],[k_miasto]]+Table1[[#This Row],[m_wies]]+Table1[[#This Row],[k_wies]]</f>
        <v>328920</v>
      </c>
      <c r="H3312">
        <f>Table1[[#This Row],[m_miasto]]+Table1[[#This Row],[k_miasto]]</f>
        <v>187137</v>
      </c>
      <c r="I3312">
        <f>Table1[[#This Row],[m_wies]]+Table1[[#This Row],[k_wies]]</f>
        <v>141783</v>
      </c>
      <c r="J3312" s="1">
        <f>Table1[[#This Row],[m_miasto]]*Table1[[#This Row],[wiek]]</f>
        <v>6224010</v>
      </c>
      <c r="K3312" s="1">
        <f>Table1[[#This Row],[m_miasto]]+Table1[[#This Row],[m_wies]]-Table1[[#This Row],[k_miasto]]-Table1[[#This Row],[k_wies]]</f>
        <v>-41202</v>
      </c>
      <c r="L3312" s="1" cm="1">
        <f t="array" ref="L3312">_xlfn.IFS(A3311&lt;&gt;Table1[[#This Row],[rok]],0,AND(L3311=0, Table1[[#This Row],[Column1]]&lt;0),Table1[[#This Row],[wiek]]*Table1[[#This Row],[rok]],L3311&lt;&gt;0,L3311,L3311=0,L3311)</f>
        <v>120655</v>
      </c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x14ac:dyDescent="0.3">
      <c r="A3313">
        <v>2045</v>
      </c>
      <c r="B3313">
        <v>79</v>
      </c>
      <c r="C3313">
        <v>76585</v>
      </c>
      <c r="D3313">
        <v>106591</v>
      </c>
      <c r="E3313">
        <v>60423</v>
      </c>
      <c r="F3313">
        <v>75161</v>
      </c>
      <c r="G3313">
        <f>Table1[[#This Row],[m_miasto]]+Table1[[#This Row],[k_miasto]]+Table1[[#This Row],[m_wies]]+Table1[[#This Row],[k_wies]]</f>
        <v>318760</v>
      </c>
      <c r="H3313">
        <f>Table1[[#This Row],[m_miasto]]+Table1[[#This Row],[k_miasto]]</f>
        <v>183176</v>
      </c>
      <c r="I3313">
        <f>Table1[[#This Row],[m_wies]]+Table1[[#This Row],[k_wies]]</f>
        <v>135584</v>
      </c>
      <c r="J3313" s="1">
        <f>Table1[[#This Row],[m_miasto]]*Table1[[#This Row],[wiek]]</f>
        <v>6050215</v>
      </c>
      <c r="K3313" s="1">
        <f>Table1[[#This Row],[m_miasto]]+Table1[[#This Row],[m_wies]]-Table1[[#This Row],[k_miasto]]-Table1[[#This Row],[k_wies]]</f>
        <v>-44744</v>
      </c>
      <c r="L3313" s="1" cm="1">
        <f t="array" ref="L3313">_xlfn.IFS(A3312&lt;&gt;Table1[[#This Row],[rok]],0,AND(L3312=0, Table1[[#This Row],[Column1]]&lt;0),Table1[[#This Row],[wiek]]*Table1[[#This Row],[rok]],L3312&lt;&gt;0,L3312,L3312=0,L3312)</f>
        <v>120655</v>
      </c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x14ac:dyDescent="0.3">
      <c r="A3314">
        <v>2045</v>
      </c>
      <c r="B3314">
        <v>80</v>
      </c>
      <c r="C3314">
        <v>73216</v>
      </c>
      <c r="D3314">
        <v>105409</v>
      </c>
      <c r="E3314">
        <v>57257</v>
      </c>
      <c r="F3314">
        <v>73298</v>
      </c>
      <c r="G3314">
        <f>Table1[[#This Row],[m_miasto]]+Table1[[#This Row],[k_miasto]]+Table1[[#This Row],[m_wies]]+Table1[[#This Row],[k_wies]]</f>
        <v>309180</v>
      </c>
      <c r="H3314">
        <f>Table1[[#This Row],[m_miasto]]+Table1[[#This Row],[k_miasto]]</f>
        <v>178625</v>
      </c>
      <c r="I3314">
        <f>Table1[[#This Row],[m_wies]]+Table1[[#This Row],[k_wies]]</f>
        <v>130555</v>
      </c>
      <c r="J3314" s="1">
        <f>Table1[[#This Row],[m_miasto]]*Table1[[#This Row],[wiek]]</f>
        <v>5857280</v>
      </c>
      <c r="K3314" s="1">
        <f>Table1[[#This Row],[m_miasto]]+Table1[[#This Row],[m_wies]]-Table1[[#This Row],[k_miasto]]-Table1[[#This Row],[k_wies]]</f>
        <v>-48234</v>
      </c>
      <c r="L3314" s="1" cm="1">
        <f t="array" ref="L3314">_xlfn.IFS(A3313&lt;&gt;Table1[[#This Row],[rok]],0,AND(L3313=0, Table1[[#This Row],[Column1]]&lt;0),Table1[[#This Row],[wiek]]*Table1[[#This Row],[rok]],L3313&lt;&gt;0,L3313,L3313=0,L3313)</f>
        <v>120655</v>
      </c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x14ac:dyDescent="0.3">
      <c r="A3315">
        <v>2045</v>
      </c>
      <c r="B3315">
        <v>81</v>
      </c>
      <c r="C3315">
        <v>70685</v>
      </c>
      <c r="D3315">
        <v>105663</v>
      </c>
      <c r="E3315">
        <v>53866</v>
      </c>
      <c r="F3315">
        <v>71090</v>
      </c>
      <c r="G3315">
        <f>Table1[[#This Row],[m_miasto]]+Table1[[#This Row],[k_miasto]]+Table1[[#This Row],[m_wies]]+Table1[[#This Row],[k_wies]]</f>
        <v>301304</v>
      </c>
      <c r="H3315">
        <f>Table1[[#This Row],[m_miasto]]+Table1[[#This Row],[k_miasto]]</f>
        <v>176348</v>
      </c>
      <c r="I3315">
        <f>Table1[[#This Row],[m_wies]]+Table1[[#This Row],[k_wies]]</f>
        <v>124956</v>
      </c>
      <c r="J3315" s="1">
        <f>Table1[[#This Row],[m_miasto]]*Table1[[#This Row],[wiek]]</f>
        <v>5725485</v>
      </c>
      <c r="K3315" s="1">
        <f>Table1[[#This Row],[m_miasto]]+Table1[[#This Row],[m_wies]]-Table1[[#This Row],[k_miasto]]-Table1[[#This Row],[k_wies]]</f>
        <v>-52202</v>
      </c>
      <c r="L3315" s="1" cm="1">
        <f t="array" ref="L3315">_xlfn.IFS(A3314&lt;&gt;Table1[[#This Row],[rok]],0,AND(L3314=0, Table1[[#This Row],[Column1]]&lt;0),Table1[[#This Row],[wiek]]*Table1[[#This Row],[rok]],L3314&lt;&gt;0,L3314,L3314=0,L3314)</f>
        <v>120655</v>
      </c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x14ac:dyDescent="0.3">
      <c r="A3316">
        <v>2045</v>
      </c>
      <c r="B3316">
        <v>82</v>
      </c>
      <c r="C3316">
        <v>67188</v>
      </c>
      <c r="D3316">
        <v>104689</v>
      </c>
      <c r="E3316">
        <v>50197</v>
      </c>
      <c r="F3316">
        <v>69367</v>
      </c>
      <c r="G3316">
        <f>Table1[[#This Row],[m_miasto]]+Table1[[#This Row],[k_miasto]]+Table1[[#This Row],[m_wies]]+Table1[[#This Row],[k_wies]]</f>
        <v>291441</v>
      </c>
      <c r="H3316">
        <f>Table1[[#This Row],[m_miasto]]+Table1[[#This Row],[k_miasto]]</f>
        <v>171877</v>
      </c>
      <c r="I3316">
        <f>Table1[[#This Row],[m_wies]]+Table1[[#This Row],[k_wies]]</f>
        <v>119564</v>
      </c>
      <c r="J3316" s="1">
        <f>Table1[[#This Row],[m_miasto]]*Table1[[#This Row],[wiek]]</f>
        <v>5509416</v>
      </c>
      <c r="K3316" s="1">
        <f>Table1[[#This Row],[m_miasto]]+Table1[[#This Row],[m_wies]]-Table1[[#This Row],[k_miasto]]-Table1[[#This Row],[k_wies]]</f>
        <v>-56671</v>
      </c>
      <c r="L3316" s="1" cm="1">
        <f t="array" ref="L3316">_xlfn.IFS(A3315&lt;&gt;Table1[[#This Row],[rok]],0,AND(L3315=0, Table1[[#This Row],[Column1]]&lt;0),Table1[[#This Row],[wiek]]*Table1[[#This Row],[rok]],L3315&lt;&gt;0,L3315,L3315=0,L3315)</f>
        <v>120655</v>
      </c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x14ac:dyDescent="0.3">
      <c r="A3317">
        <v>2045</v>
      </c>
      <c r="B3317">
        <v>83</v>
      </c>
      <c r="C3317">
        <v>62822</v>
      </c>
      <c r="D3317">
        <v>101874</v>
      </c>
      <c r="E3317">
        <v>45935</v>
      </c>
      <c r="F3317">
        <v>65878</v>
      </c>
      <c r="G3317">
        <f>Table1[[#This Row],[m_miasto]]+Table1[[#This Row],[k_miasto]]+Table1[[#This Row],[m_wies]]+Table1[[#This Row],[k_wies]]</f>
        <v>276509</v>
      </c>
      <c r="H3317">
        <f>Table1[[#This Row],[m_miasto]]+Table1[[#This Row],[k_miasto]]</f>
        <v>164696</v>
      </c>
      <c r="I3317">
        <f>Table1[[#This Row],[m_wies]]+Table1[[#This Row],[k_wies]]</f>
        <v>111813</v>
      </c>
      <c r="J3317" s="1">
        <f>Table1[[#This Row],[m_miasto]]*Table1[[#This Row],[wiek]]</f>
        <v>5214226</v>
      </c>
      <c r="K3317" s="1">
        <f>Table1[[#This Row],[m_miasto]]+Table1[[#This Row],[m_wies]]-Table1[[#This Row],[k_miasto]]-Table1[[#This Row],[k_wies]]</f>
        <v>-58995</v>
      </c>
      <c r="L3317" s="1" cm="1">
        <f t="array" ref="L3317">_xlfn.IFS(A3316&lt;&gt;Table1[[#This Row],[rok]],0,AND(L3316=0, Table1[[#This Row],[Column1]]&lt;0),Table1[[#This Row],[wiek]]*Table1[[#This Row],[rok]],L3316&lt;&gt;0,L3316,L3316=0,L3316)</f>
        <v>120655</v>
      </c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x14ac:dyDescent="0.3">
      <c r="A3318">
        <v>2045</v>
      </c>
      <c r="B3318">
        <v>84</v>
      </c>
      <c r="C3318">
        <v>60033</v>
      </c>
      <c r="D3318">
        <v>102222</v>
      </c>
      <c r="E3318">
        <v>42259</v>
      </c>
      <c r="F3318">
        <v>63413</v>
      </c>
      <c r="G3318">
        <f>Table1[[#This Row],[m_miasto]]+Table1[[#This Row],[k_miasto]]+Table1[[#This Row],[m_wies]]+Table1[[#This Row],[k_wies]]</f>
        <v>267927</v>
      </c>
      <c r="H3318">
        <f>Table1[[#This Row],[m_miasto]]+Table1[[#This Row],[k_miasto]]</f>
        <v>162255</v>
      </c>
      <c r="I3318">
        <f>Table1[[#This Row],[m_wies]]+Table1[[#This Row],[k_wies]]</f>
        <v>105672</v>
      </c>
      <c r="J3318" s="1">
        <f>Table1[[#This Row],[m_miasto]]*Table1[[#This Row],[wiek]]</f>
        <v>5042772</v>
      </c>
      <c r="K3318" s="1">
        <f>Table1[[#This Row],[m_miasto]]+Table1[[#This Row],[m_wies]]-Table1[[#This Row],[k_miasto]]-Table1[[#This Row],[k_wies]]</f>
        <v>-63343</v>
      </c>
      <c r="L3318" s="1" cm="1">
        <f t="array" ref="L3318">_xlfn.IFS(A3317&lt;&gt;Table1[[#This Row],[rok]],0,AND(L3317=0, Table1[[#This Row],[Column1]]&lt;0),Table1[[#This Row],[wiek]]*Table1[[#This Row],[rok]],L3317&lt;&gt;0,L3317,L3317=0,L3317)</f>
        <v>120655</v>
      </c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x14ac:dyDescent="0.3">
      <c r="A3319">
        <v>2045</v>
      </c>
      <c r="B3319">
        <v>85</v>
      </c>
      <c r="C3319">
        <v>57829</v>
      </c>
      <c r="D3319">
        <v>103835</v>
      </c>
      <c r="E3319">
        <v>39201</v>
      </c>
      <c r="F3319">
        <v>61687</v>
      </c>
      <c r="G3319">
        <f>Table1[[#This Row],[m_miasto]]+Table1[[#This Row],[k_miasto]]+Table1[[#This Row],[m_wies]]+Table1[[#This Row],[k_wies]]</f>
        <v>262552</v>
      </c>
      <c r="H3319">
        <f>Table1[[#This Row],[m_miasto]]+Table1[[#This Row],[k_miasto]]</f>
        <v>161664</v>
      </c>
      <c r="I3319">
        <f>Table1[[#This Row],[m_wies]]+Table1[[#This Row],[k_wies]]</f>
        <v>100888</v>
      </c>
      <c r="J3319" s="1">
        <f>Table1[[#This Row],[m_miasto]]*Table1[[#This Row],[wiek]]</f>
        <v>4915465</v>
      </c>
      <c r="K3319" s="1">
        <f>Table1[[#This Row],[m_miasto]]+Table1[[#This Row],[m_wies]]-Table1[[#This Row],[k_miasto]]-Table1[[#This Row],[k_wies]]</f>
        <v>-68492</v>
      </c>
      <c r="L3319" s="1" cm="1">
        <f t="array" ref="L3319">_xlfn.IFS(A3318&lt;&gt;Table1[[#This Row],[rok]],0,AND(L3318=0, Table1[[#This Row],[Column1]]&lt;0),Table1[[#This Row],[wiek]]*Table1[[#This Row],[rok]],L3318&lt;&gt;0,L3318,L3318=0,L3318)</f>
        <v>120655</v>
      </c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x14ac:dyDescent="0.3">
      <c r="A3320">
        <v>2045</v>
      </c>
      <c r="B3320">
        <v>86</v>
      </c>
      <c r="C3320">
        <v>55748</v>
      </c>
      <c r="D3320">
        <v>104651</v>
      </c>
      <c r="E3320">
        <v>36156</v>
      </c>
      <c r="F3320">
        <v>59515</v>
      </c>
      <c r="G3320">
        <f>Table1[[#This Row],[m_miasto]]+Table1[[#This Row],[k_miasto]]+Table1[[#This Row],[m_wies]]+Table1[[#This Row],[k_wies]]</f>
        <v>256070</v>
      </c>
      <c r="H3320">
        <f>Table1[[#This Row],[m_miasto]]+Table1[[#This Row],[k_miasto]]</f>
        <v>160399</v>
      </c>
      <c r="I3320">
        <f>Table1[[#This Row],[m_wies]]+Table1[[#This Row],[k_wies]]</f>
        <v>95671</v>
      </c>
      <c r="J3320" s="1">
        <f>Table1[[#This Row],[m_miasto]]*Table1[[#This Row],[wiek]]</f>
        <v>4794328</v>
      </c>
      <c r="K3320" s="1">
        <f>Table1[[#This Row],[m_miasto]]+Table1[[#This Row],[m_wies]]-Table1[[#This Row],[k_miasto]]-Table1[[#This Row],[k_wies]]</f>
        <v>-72262</v>
      </c>
      <c r="L3320" s="1" cm="1">
        <f t="array" ref="L3320">_xlfn.IFS(A3319&lt;&gt;Table1[[#This Row],[rok]],0,AND(L3319=0, Table1[[#This Row],[Column1]]&lt;0),Table1[[#This Row],[wiek]]*Table1[[#This Row],[rok]],L3319&lt;&gt;0,L3319,L3319=0,L3319)</f>
        <v>120655</v>
      </c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x14ac:dyDescent="0.3">
      <c r="A3321">
        <v>2045</v>
      </c>
      <c r="B3321">
        <v>87</v>
      </c>
      <c r="C3321">
        <v>52070</v>
      </c>
      <c r="D3321">
        <v>101894</v>
      </c>
      <c r="E3321">
        <v>31466</v>
      </c>
      <c r="F3321">
        <v>55090</v>
      </c>
      <c r="G3321">
        <f>Table1[[#This Row],[m_miasto]]+Table1[[#This Row],[k_miasto]]+Table1[[#This Row],[m_wies]]+Table1[[#This Row],[k_wies]]</f>
        <v>240520</v>
      </c>
      <c r="H3321">
        <f>Table1[[#This Row],[m_miasto]]+Table1[[#This Row],[k_miasto]]</f>
        <v>153964</v>
      </c>
      <c r="I3321">
        <f>Table1[[#This Row],[m_wies]]+Table1[[#This Row],[k_wies]]</f>
        <v>86556</v>
      </c>
      <c r="J3321" s="1">
        <f>Table1[[#This Row],[m_miasto]]*Table1[[#This Row],[wiek]]</f>
        <v>4530090</v>
      </c>
      <c r="K3321" s="1">
        <f>Table1[[#This Row],[m_miasto]]+Table1[[#This Row],[m_wies]]-Table1[[#This Row],[k_miasto]]-Table1[[#This Row],[k_wies]]</f>
        <v>-73448</v>
      </c>
      <c r="L3321" s="1" cm="1">
        <f t="array" ref="L3321">_xlfn.IFS(A3320&lt;&gt;Table1[[#This Row],[rok]],0,AND(L3320=0, Table1[[#This Row],[Column1]]&lt;0),Table1[[#This Row],[wiek]]*Table1[[#This Row],[rok]],L3320&lt;&gt;0,L3320,L3320=0,L3320)</f>
        <v>120655</v>
      </c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x14ac:dyDescent="0.3">
      <c r="A3322">
        <v>2045</v>
      </c>
      <c r="B3322">
        <v>88</v>
      </c>
      <c r="C3322">
        <v>46657</v>
      </c>
      <c r="D3322">
        <v>96609</v>
      </c>
      <c r="E3322">
        <v>26985</v>
      </c>
      <c r="F3322">
        <v>49804</v>
      </c>
      <c r="G3322">
        <f>Table1[[#This Row],[m_miasto]]+Table1[[#This Row],[k_miasto]]+Table1[[#This Row],[m_wies]]+Table1[[#This Row],[k_wies]]</f>
        <v>220055</v>
      </c>
      <c r="H3322">
        <f>Table1[[#This Row],[m_miasto]]+Table1[[#This Row],[k_miasto]]</f>
        <v>143266</v>
      </c>
      <c r="I3322">
        <f>Table1[[#This Row],[m_wies]]+Table1[[#This Row],[k_wies]]</f>
        <v>76789</v>
      </c>
      <c r="J3322" s="1">
        <f>Table1[[#This Row],[m_miasto]]*Table1[[#This Row],[wiek]]</f>
        <v>4105816</v>
      </c>
      <c r="K3322" s="1">
        <f>Table1[[#This Row],[m_miasto]]+Table1[[#This Row],[m_wies]]-Table1[[#This Row],[k_miasto]]-Table1[[#This Row],[k_wies]]</f>
        <v>-72771</v>
      </c>
      <c r="L3322" s="1" cm="1">
        <f t="array" ref="L3322">_xlfn.IFS(A3321&lt;&gt;Table1[[#This Row],[rok]],0,AND(L3321=0, Table1[[#This Row],[Column1]]&lt;0),Table1[[#This Row],[wiek]]*Table1[[#This Row],[rok]],L3321&lt;&gt;0,L3321,L3321=0,L3321)</f>
        <v>120655</v>
      </c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x14ac:dyDescent="0.3">
      <c r="A3323">
        <v>2045</v>
      </c>
      <c r="B3323">
        <v>89</v>
      </c>
      <c r="C3323">
        <v>40455</v>
      </c>
      <c r="D3323">
        <v>87676</v>
      </c>
      <c r="E3323">
        <v>22241</v>
      </c>
      <c r="F3323">
        <v>43626</v>
      </c>
      <c r="G3323">
        <f>Table1[[#This Row],[m_miasto]]+Table1[[#This Row],[k_miasto]]+Table1[[#This Row],[m_wies]]+Table1[[#This Row],[k_wies]]</f>
        <v>193998</v>
      </c>
      <c r="H3323">
        <f>Table1[[#This Row],[m_miasto]]+Table1[[#This Row],[k_miasto]]</f>
        <v>128131</v>
      </c>
      <c r="I3323">
        <f>Table1[[#This Row],[m_wies]]+Table1[[#This Row],[k_wies]]</f>
        <v>65867</v>
      </c>
      <c r="J3323" s="1">
        <f>Table1[[#This Row],[m_miasto]]*Table1[[#This Row],[wiek]]</f>
        <v>3600495</v>
      </c>
      <c r="K3323" s="1">
        <f>Table1[[#This Row],[m_miasto]]+Table1[[#This Row],[m_wies]]-Table1[[#This Row],[k_miasto]]-Table1[[#This Row],[k_wies]]</f>
        <v>-68606</v>
      </c>
      <c r="L3323" s="1" cm="1">
        <f t="array" ref="L3323">_xlfn.IFS(A3322&lt;&gt;Table1[[#This Row],[rok]],0,AND(L3322=0, Table1[[#This Row],[Column1]]&lt;0),Table1[[#This Row],[wiek]]*Table1[[#This Row],[rok]],L3322&lt;&gt;0,L3322,L3322=0,L3322)</f>
        <v>120655</v>
      </c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x14ac:dyDescent="0.3">
      <c r="A3324">
        <v>2045</v>
      </c>
      <c r="B3324">
        <v>90</v>
      </c>
      <c r="C3324">
        <v>35241</v>
      </c>
      <c r="D3324">
        <v>80273</v>
      </c>
      <c r="E3324">
        <v>18402</v>
      </c>
      <c r="F3324">
        <v>38633</v>
      </c>
      <c r="G3324">
        <f>Table1[[#This Row],[m_miasto]]+Table1[[#This Row],[k_miasto]]+Table1[[#This Row],[m_wies]]+Table1[[#This Row],[k_wies]]</f>
        <v>172549</v>
      </c>
      <c r="H3324">
        <f>Table1[[#This Row],[m_miasto]]+Table1[[#This Row],[k_miasto]]</f>
        <v>115514</v>
      </c>
      <c r="I3324">
        <f>Table1[[#This Row],[m_wies]]+Table1[[#This Row],[k_wies]]</f>
        <v>57035</v>
      </c>
      <c r="J3324" s="1">
        <f>Table1[[#This Row],[m_miasto]]*Table1[[#This Row],[wiek]]</f>
        <v>3171690</v>
      </c>
      <c r="K3324" s="1">
        <f>Table1[[#This Row],[m_miasto]]+Table1[[#This Row],[m_wies]]-Table1[[#This Row],[k_miasto]]-Table1[[#This Row],[k_wies]]</f>
        <v>-65263</v>
      </c>
      <c r="L3324" s="1" cm="1">
        <f t="array" ref="L3324">_xlfn.IFS(A3323&lt;&gt;Table1[[#This Row],[rok]],0,AND(L3323=0, Table1[[#This Row],[Column1]]&lt;0),Table1[[#This Row],[wiek]]*Table1[[#This Row],[rok]],L3323&lt;&gt;0,L3323,L3323=0,L3323)</f>
        <v>120655</v>
      </c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x14ac:dyDescent="0.3">
      <c r="A3325">
        <v>2045</v>
      </c>
      <c r="B3325">
        <v>91</v>
      </c>
      <c r="C3325">
        <v>28602</v>
      </c>
      <c r="D3325">
        <v>69302</v>
      </c>
      <c r="E3325">
        <v>14309</v>
      </c>
      <c r="F3325">
        <v>32217</v>
      </c>
      <c r="G3325">
        <f>Table1[[#This Row],[m_miasto]]+Table1[[#This Row],[k_miasto]]+Table1[[#This Row],[m_wies]]+Table1[[#This Row],[k_wies]]</f>
        <v>144430</v>
      </c>
      <c r="H3325">
        <f>Table1[[#This Row],[m_miasto]]+Table1[[#This Row],[k_miasto]]</f>
        <v>97904</v>
      </c>
      <c r="I3325">
        <f>Table1[[#This Row],[m_wies]]+Table1[[#This Row],[k_wies]]</f>
        <v>46526</v>
      </c>
      <c r="J3325" s="1">
        <f>Table1[[#This Row],[m_miasto]]*Table1[[#This Row],[wiek]]</f>
        <v>2602782</v>
      </c>
      <c r="K3325" s="1">
        <f>Table1[[#This Row],[m_miasto]]+Table1[[#This Row],[m_wies]]-Table1[[#This Row],[k_miasto]]-Table1[[#This Row],[k_wies]]</f>
        <v>-58608</v>
      </c>
      <c r="L3325" s="1" cm="1">
        <f t="array" ref="L3325">_xlfn.IFS(A3324&lt;&gt;Table1[[#This Row],[rok]],0,AND(L3324=0, Table1[[#This Row],[Column1]]&lt;0),Table1[[#This Row],[wiek]]*Table1[[#This Row],[rok]],L3324&lt;&gt;0,L3324,L3324=0,L3324)</f>
        <v>120655</v>
      </c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x14ac:dyDescent="0.3">
      <c r="A3326">
        <v>2045</v>
      </c>
      <c r="B3326">
        <v>92</v>
      </c>
      <c r="C3326">
        <v>23494</v>
      </c>
      <c r="D3326">
        <v>60522</v>
      </c>
      <c r="E3326">
        <v>11378</v>
      </c>
      <c r="F3326">
        <v>27637</v>
      </c>
      <c r="G3326">
        <f>Table1[[#This Row],[m_miasto]]+Table1[[#This Row],[k_miasto]]+Table1[[#This Row],[m_wies]]+Table1[[#This Row],[k_wies]]</f>
        <v>123031</v>
      </c>
      <c r="H3326">
        <f>Table1[[#This Row],[m_miasto]]+Table1[[#This Row],[k_miasto]]</f>
        <v>84016</v>
      </c>
      <c r="I3326">
        <f>Table1[[#This Row],[m_wies]]+Table1[[#This Row],[k_wies]]</f>
        <v>39015</v>
      </c>
      <c r="J3326" s="1">
        <f>Table1[[#This Row],[m_miasto]]*Table1[[#This Row],[wiek]]</f>
        <v>2161448</v>
      </c>
      <c r="K3326" s="1">
        <f>Table1[[#This Row],[m_miasto]]+Table1[[#This Row],[m_wies]]-Table1[[#This Row],[k_miasto]]-Table1[[#This Row],[k_wies]]</f>
        <v>-53287</v>
      </c>
      <c r="L3326" s="1" cm="1">
        <f t="array" ref="L3326">_xlfn.IFS(A3325&lt;&gt;Table1[[#This Row],[rok]],0,AND(L3325=0, Table1[[#This Row],[Column1]]&lt;0),Table1[[#This Row],[wiek]]*Table1[[#This Row],[rok]],L3325&lt;&gt;0,L3325,L3325=0,L3325)</f>
        <v>120655</v>
      </c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x14ac:dyDescent="0.3">
      <c r="A3327">
        <v>2045</v>
      </c>
      <c r="B3327">
        <v>93</v>
      </c>
      <c r="C3327">
        <v>18807</v>
      </c>
      <c r="D3327">
        <v>51394</v>
      </c>
      <c r="E3327">
        <v>8798</v>
      </c>
      <c r="F3327">
        <v>23198</v>
      </c>
      <c r="G3327">
        <f>Table1[[#This Row],[m_miasto]]+Table1[[#This Row],[k_miasto]]+Table1[[#This Row],[m_wies]]+Table1[[#This Row],[k_wies]]</f>
        <v>102197</v>
      </c>
      <c r="H3327">
        <f>Table1[[#This Row],[m_miasto]]+Table1[[#This Row],[k_miasto]]</f>
        <v>70201</v>
      </c>
      <c r="I3327">
        <f>Table1[[#This Row],[m_wies]]+Table1[[#This Row],[k_wies]]</f>
        <v>31996</v>
      </c>
      <c r="J3327" s="1">
        <f>Table1[[#This Row],[m_miasto]]*Table1[[#This Row],[wiek]]</f>
        <v>1749051</v>
      </c>
      <c r="K3327" s="1">
        <f>Table1[[#This Row],[m_miasto]]+Table1[[#This Row],[m_wies]]-Table1[[#This Row],[k_miasto]]-Table1[[#This Row],[k_wies]]</f>
        <v>-46987</v>
      </c>
      <c r="L3327" s="1" cm="1">
        <f t="array" ref="L3327">_xlfn.IFS(A3326&lt;&gt;Table1[[#This Row],[rok]],0,AND(L3326=0, Table1[[#This Row],[Column1]]&lt;0),Table1[[#This Row],[wiek]]*Table1[[#This Row],[rok]],L3326&lt;&gt;0,L3326,L3326=0,L3326)</f>
        <v>120655</v>
      </c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x14ac:dyDescent="0.3">
      <c r="A3328">
        <v>2045</v>
      </c>
      <c r="B3328">
        <v>94</v>
      </c>
      <c r="C3328">
        <v>14748</v>
      </c>
      <c r="D3328">
        <v>43010</v>
      </c>
      <c r="E3328">
        <v>6594</v>
      </c>
      <c r="F3328">
        <v>19226</v>
      </c>
      <c r="G3328">
        <f>Table1[[#This Row],[m_miasto]]+Table1[[#This Row],[k_miasto]]+Table1[[#This Row],[m_wies]]+Table1[[#This Row],[k_wies]]</f>
        <v>83578</v>
      </c>
      <c r="H3328">
        <f>Table1[[#This Row],[m_miasto]]+Table1[[#This Row],[k_miasto]]</f>
        <v>57758</v>
      </c>
      <c r="I3328">
        <f>Table1[[#This Row],[m_wies]]+Table1[[#This Row],[k_wies]]</f>
        <v>25820</v>
      </c>
      <c r="J3328" s="1">
        <f>Table1[[#This Row],[m_miasto]]*Table1[[#This Row],[wiek]]</f>
        <v>1386312</v>
      </c>
      <c r="K3328" s="1">
        <f>Table1[[#This Row],[m_miasto]]+Table1[[#This Row],[m_wies]]-Table1[[#This Row],[k_miasto]]-Table1[[#This Row],[k_wies]]</f>
        <v>-40894</v>
      </c>
      <c r="L3328" s="1" cm="1">
        <f t="array" ref="L3328">_xlfn.IFS(A3327&lt;&gt;Table1[[#This Row],[rok]],0,AND(L3327=0, Table1[[#This Row],[Column1]]&lt;0),Table1[[#This Row],[wiek]]*Table1[[#This Row],[rok]],L3327&lt;&gt;0,L3327,L3327=0,L3327)</f>
        <v>120655</v>
      </c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x14ac:dyDescent="0.3">
      <c r="A3329">
        <v>2045</v>
      </c>
      <c r="B3329">
        <v>95</v>
      </c>
      <c r="C3329">
        <v>11042</v>
      </c>
      <c r="D3329">
        <v>33919</v>
      </c>
      <c r="E3329">
        <v>4789</v>
      </c>
      <c r="F3329">
        <v>15174</v>
      </c>
      <c r="G3329">
        <f>Table1[[#This Row],[m_miasto]]+Table1[[#This Row],[k_miasto]]+Table1[[#This Row],[m_wies]]+Table1[[#This Row],[k_wies]]</f>
        <v>64924</v>
      </c>
      <c r="H3329">
        <f>Table1[[#This Row],[m_miasto]]+Table1[[#This Row],[k_miasto]]</f>
        <v>44961</v>
      </c>
      <c r="I3329">
        <f>Table1[[#This Row],[m_wies]]+Table1[[#This Row],[k_wies]]</f>
        <v>19963</v>
      </c>
      <c r="J3329" s="1">
        <f>Table1[[#This Row],[m_miasto]]*Table1[[#This Row],[wiek]]</f>
        <v>1048990</v>
      </c>
      <c r="K3329" s="1">
        <f>Table1[[#This Row],[m_miasto]]+Table1[[#This Row],[m_wies]]-Table1[[#This Row],[k_miasto]]-Table1[[#This Row],[k_wies]]</f>
        <v>-33262</v>
      </c>
      <c r="L3329" s="1" cm="1">
        <f t="array" ref="L3329">_xlfn.IFS(A3328&lt;&gt;Table1[[#This Row],[rok]],0,AND(L3328=0, Table1[[#This Row],[Column1]]&lt;0),Table1[[#This Row],[wiek]]*Table1[[#This Row],[rok]],L3328&lt;&gt;0,L3328,L3328=0,L3328)</f>
        <v>120655</v>
      </c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x14ac:dyDescent="0.3">
      <c r="A3330">
        <v>2045</v>
      </c>
      <c r="B3330">
        <v>96</v>
      </c>
      <c r="C3330">
        <v>8067</v>
      </c>
      <c r="D3330">
        <v>26592</v>
      </c>
      <c r="E3330">
        <v>3346</v>
      </c>
      <c r="F3330">
        <v>11714</v>
      </c>
      <c r="G3330">
        <f>Table1[[#This Row],[m_miasto]]+Table1[[#This Row],[k_miasto]]+Table1[[#This Row],[m_wies]]+Table1[[#This Row],[k_wies]]</f>
        <v>49719</v>
      </c>
      <c r="H3330">
        <f>Table1[[#This Row],[m_miasto]]+Table1[[#This Row],[k_miasto]]</f>
        <v>34659</v>
      </c>
      <c r="I3330">
        <f>Table1[[#This Row],[m_wies]]+Table1[[#This Row],[k_wies]]</f>
        <v>15060</v>
      </c>
      <c r="J3330" s="1">
        <f>Table1[[#This Row],[m_miasto]]*Table1[[#This Row],[wiek]]</f>
        <v>774432</v>
      </c>
      <c r="K3330" s="1">
        <f>Table1[[#This Row],[m_miasto]]+Table1[[#This Row],[m_wies]]-Table1[[#This Row],[k_miasto]]-Table1[[#This Row],[k_wies]]</f>
        <v>-26893</v>
      </c>
      <c r="L3330" s="1" cm="1">
        <f t="array" ref="L3330">_xlfn.IFS(A3329&lt;&gt;Table1[[#This Row],[rok]],0,AND(L3329=0, Table1[[#This Row],[Column1]]&lt;0),Table1[[#This Row],[wiek]]*Table1[[#This Row],[rok]],L3329&lt;&gt;0,L3329,L3329=0,L3329)</f>
        <v>120655</v>
      </c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x14ac:dyDescent="0.3">
      <c r="A3331">
        <v>2045</v>
      </c>
      <c r="B3331">
        <v>97</v>
      </c>
      <c r="C3331">
        <v>5827</v>
      </c>
      <c r="D3331">
        <v>20463</v>
      </c>
      <c r="E3331">
        <v>2354</v>
      </c>
      <c r="F3331">
        <v>8952</v>
      </c>
      <c r="G3331">
        <f>Table1[[#This Row],[m_miasto]]+Table1[[#This Row],[k_miasto]]+Table1[[#This Row],[m_wies]]+Table1[[#This Row],[k_wies]]</f>
        <v>37596</v>
      </c>
      <c r="H3331">
        <f>Table1[[#This Row],[m_miasto]]+Table1[[#This Row],[k_miasto]]</f>
        <v>26290</v>
      </c>
      <c r="I3331">
        <f>Table1[[#This Row],[m_wies]]+Table1[[#This Row],[k_wies]]</f>
        <v>11306</v>
      </c>
      <c r="J3331" s="1">
        <f>Table1[[#This Row],[m_miasto]]*Table1[[#This Row],[wiek]]</f>
        <v>565219</v>
      </c>
      <c r="K3331" s="1">
        <f>Table1[[#This Row],[m_miasto]]+Table1[[#This Row],[m_wies]]-Table1[[#This Row],[k_miasto]]-Table1[[#This Row],[k_wies]]</f>
        <v>-21234</v>
      </c>
      <c r="L3331" s="1" cm="1">
        <f t="array" ref="L3331">_xlfn.IFS(A3330&lt;&gt;Table1[[#This Row],[rok]],0,AND(L3330=0, Table1[[#This Row],[Column1]]&lt;0),Table1[[#This Row],[wiek]]*Table1[[#This Row],[rok]],L3330&lt;&gt;0,L3330,L3330=0,L3330)</f>
        <v>120655</v>
      </c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x14ac:dyDescent="0.3">
      <c r="A3332">
        <v>2045</v>
      </c>
      <c r="B3332">
        <v>98</v>
      </c>
      <c r="C3332">
        <v>3938</v>
      </c>
      <c r="D3332">
        <v>14879</v>
      </c>
      <c r="E3332">
        <v>1511</v>
      </c>
      <c r="F3332">
        <v>6384</v>
      </c>
      <c r="G3332">
        <f>Table1[[#This Row],[m_miasto]]+Table1[[#This Row],[k_miasto]]+Table1[[#This Row],[m_wies]]+Table1[[#This Row],[k_wies]]</f>
        <v>26712</v>
      </c>
      <c r="H3332">
        <f>Table1[[#This Row],[m_miasto]]+Table1[[#This Row],[k_miasto]]</f>
        <v>18817</v>
      </c>
      <c r="I3332">
        <f>Table1[[#This Row],[m_wies]]+Table1[[#This Row],[k_wies]]</f>
        <v>7895</v>
      </c>
      <c r="J3332" s="1">
        <f>Table1[[#This Row],[m_miasto]]*Table1[[#This Row],[wiek]]</f>
        <v>385924</v>
      </c>
      <c r="K3332" s="1">
        <f>Table1[[#This Row],[m_miasto]]+Table1[[#This Row],[m_wies]]-Table1[[#This Row],[k_miasto]]-Table1[[#This Row],[k_wies]]</f>
        <v>-15814</v>
      </c>
      <c r="L3332" s="1" cm="1">
        <f t="array" ref="L3332">_xlfn.IFS(A3331&lt;&gt;Table1[[#This Row],[rok]],0,AND(L3331=0, Table1[[#This Row],[Column1]]&lt;0),Table1[[#This Row],[wiek]]*Table1[[#This Row],[rok]],L3331&lt;&gt;0,L3331,L3331=0,L3331)</f>
        <v>120655</v>
      </c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x14ac:dyDescent="0.3">
      <c r="A3333">
        <v>2045</v>
      </c>
      <c r="B3333">
        <v>99</v>
      </c>
      <c r="C3333">
        <v>2503</v>
      </c>
      <c r="D3333">
        <v>10216</v>
      </c>
      <c r="E3333">
        <v>918</v>
      </c>
      <c r="F3333">
        <v>4344</v>
      </c>
      <c r="G3333">
        <f>Table1[[#This Row],[m_miasto]]+Table1[[#This Row],[k_miasto]]+Table1[[#This Row],[m_wies]]+Table1[[#This Row],[k_wies]]</f>
        <v>17981</v>
      </c>
      <c r="H3333">
        <f>Table1[[#This Row],[m_miasto]]+Table1[[#This Row],[k_miasto]]</f>
        <v>12719</v>
      </c>
      <c r="I3333">
        <f>Table1[[#This Row],[m_wies]]+Table1[[#This Row],[k_wies]]</f>
        <v>5262</v>
      </c>
      <c r="J3333" s="1">
        <f>Table1[[#This Row],[m_miasto]]*Table1[[#This Row],[wiek]]</f>
        <v>247797</v>
      </c>
      <c r="K3333" s="1">
        <f>Table1[[#This Row],[m_miasto]]+Table1[[#This Row],[m_wies]]-Table1[[#This Row],[k_miasto]]-Table1[[#This Row],[k_wies]]</f>
        <v>-11139</v>
      </c>
      <c r="L3333" s="1" cm="1">
        <f t="array" ref="L3333">_xlfn.IFS(A3332&lt;&gt;Table1[[#This Row],[rok]],0,AND(L3332=0, Table1[[#This Row],[Column1]]&lt;0),Table1[[#This Row],[wiek]]*Table1[[#This Row],[rok]],L3332&lt;&gt;0,L3332,L3332=0,L3332)</f>
        <v>120655</v>
      </c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x14ac:dyDescent="0.3">
      <c r="A3334">
        <v>2045</v>
      </c>
      <c r="B3334">
        <v>100</v>
      </c>
      <c r="C3334">
        <v>3397</v>
      </c>
      <c r="D3334">
        <v>17947</v>
      </c>
      <c r="E3334">
        <v>1219</v>
      </c>
      <c r="F3334">
        <v>8010</v>
      </c>
      <c r="G3334">
        <f>Table1[[#This Row],[m_miasto]]+Table1[[#This Row],[k_miasto]]+Table1[[#This Row],[m_wies]]+Table1[[#This Row],[k_wies]]</f>
        <v>30573</v>
      </c>
      <c r="H3334">
        <f>Table1[[#This Row],[m_miasto]]+Table1[[#This Row],[k_miasto]]</f>
        <v>21344</v>
      </c>
      <c r="I3334">
        <f>Table1[[#This Row],[m_wies]]+Table1[[#This Row],[k_wies]]</f>
        <v>9229</v>
      </c>
      <c r="J3334" s="1">
        <f>Table1[[#This Row],[m_miasto]]*Table1[[#This Row],[wiek]]</f>
        <v>339700</v>
      </c>
      <c r="K3334" s="1">
        <f>Table1[[#This Row],[m_miasto]]+Table1[[#This Row],[m_wies]]-Table1[[#This Row],[k_miasto]]-Table1[[#This Row],[k_wies]]</f>
        <v>-21341</v>
      </c>
      <c r="L3334" s="1" cm="1">
        <f t="array" ref="L3334">_xlfn.IFS(A3333&lt;&gt;Table1[[#This Row],[rok]],0,AND(L3333=0, Table1[[#This Row],[Column1]]&lt;0),Table1[[#This Row],[wiek]]*Table1[[#This Row],[rok]],L3333&lt;&gt;0,L3333,L3333=0,L3333)</f>
        <v>120655</v>
      </c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x14ac:dyDescent="0.3">
      <c r="A3335">
        <v>2046</v>
      </c>
      <c r="B3335">
        <v>0</v>
      </c>
      <c r="C3335">
        <v>75707</v>
      </c>
      <c r="D3335">
        <v>71378</v>
      </c>
      <c r="E3335">
        <v>62418</v>
      </c>
      <c r="F3335">
        <v>58800</v>
      </c>
      <c r="G3335">
        <f>Table1[[#This Row],[m_miasto]]+Table1[[#This Row],[k_miasto]]+Table1[[#This Row],[m_wies]]+Table1[[#This Row],[k_wies]]</f>
        <v>268303</v>
      </c>
      <c r="H3335">
        <f>Table1[[#This Row],[m_miasto]]+Table1[[#This Row],[k_miasto]]</f>
        <v>147085</v>
      </c>
      <c r="I3335">
        <f>Table1[[#This Row],[m_wies]]+Table1[[#This Row],[k_wies]]</f>
        <v>121218</v>
      </c>
      <c r="J3335" s="1">
        <f>Table1[[#This Row],[m_miasto]]*Table1[[#This Row],[wiek]]</f>
        <v>0</v>
      </c>
      <c r="K3335" s="1">
        <f>Table1[[#This Row],[m_miasto]]+Table1[[#This Row],[m_wies]]-Table1[[#This Row],[k_miasto]]-Table1[[#This Row],[k_wies]]</f>
        <v>7947</v>
      </c>
      <c r="L3335" s="1" cm="1">
        <f t="array" ref="L3335">_xlfn.IFS(A3334&lt;&gt;Table1[[#This Row],[rok]],0,AND(L3334=0, Table1[[#This Row],[Column1]]&lt;0),Table1[[#This Row],[wiek]]*Table1[[#This Row],[rok]],L3334&lt;&gt;0,L3334,L3334=0,L3334)</f>
        <v>0</v>
      </c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x14ac:dyDescent="0.3">
      <c r="A3336">
        <v>2046</v>
      </c>
      <c r="B3336">
        <v>1</v>
      </c>
      <c r="C3336">
        <v>76964</v>
      </c>
      <c r="D3336">
        <v>72619</v>
      </c>
      <c r="E3336">
        <v>63271</v>
      </c>
      <c r="F3336">
        <v>59591</v>
      </c>
      <c r="G3336">
        <f>Table1[[#This Row],[m_miasto]]+Table1[[#This Row],[k_miasto]]+Table1[[#This Row],[m_wies]]+Table1[[#This Row],[k_wies]]</f>
        <v>272445</v>
      </c>
      <c r="H3336">
        <f>Table1[[#This Row],[m_miasto]]+Table1[[#This Row],[k_miasto]]</f>
        <v>149583</v>
      </c>
      <c r="I3336">
        <f>Table1[[#This Row],[m_wies]]+Table1[[#This Row],[k_wies]]</f>
        <v>122862</v>
      </c>
      <c r="J3336" s="1">
        <f>Table1[[#This Row],[m_miasto]]*Table1[[#This Row],[wiek]]</f>
        <v>76964</v>
      </c>
      <c r="K3336" s="1">
        <f>Table1[[#This Row],[m_miasto]]+Table1[[#This Row],[m_wies]]-Table1[[#This Row],[k_miasto]]-Table1[[#This Row],[k_wies]]</f>
        <v>8025</v>
      </c>
      <c r="L3336" s="1" cm="1">
        <f t="array" ref="L3336">_xlfn.IFS(A3335&lt;&gt;Table1[[#This Row],[rok]],0,AND(L3335=0, Table1[[#This Row],[Column1]]&lt;0),Table1[[#This Row],[wiek]]*Table1[[#This Row],[rok]],L3335&lt;&gt;0,L3335,L3335=0,L3335)</f>
        <v>0</v>
      </c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x14ac:dyDescent="0.3">
      <c r="A3337">
        <v>2046</v>
      </c>
      <c r="B3337">
        <v>2</v>
      </c>
      <c r="C3337">
        <v>77823</v>
      </c>
      <c r="D3337">
        <v>73473</v>
      </c>
      <c r="E3337">
        <v>64056</v>
      </c>
      <c r="F3337">
        <v>60305</v>
      </c>
      <c r="G3337">
        <f>Table1[[#This Row],[m_miasto]]+Table1[[#This Row],[k_miasto]]+Table1[[#This Row],[m_wies]]+Table1[[#This Row],[k_wies]]</f>
        <v>275657</v>
      </c>
      <c r="H3337">
        <f>Table1[[#This Row],[m_miasto]]+Table1[[#This Row],[k_miasto]]</f>
        <v>151296</v>
      </c>
      <c r="I3337">
        <f>Table1[[#This Row],[m_wies]]+Table1[[#This Row],[k_wies]]</f>
        <v>124361</v>
      </c>
      <c r="J3337" s="1">
        <f>Table1[[#This Row],[m_miasto]]*Table1[[#This Row],[wiek]]</f>
        <v>155646</v>
      </c>
      <c r="K3337" s="1">
        <f>Table1[[#This Row],[m_miasto]]+Table1[[#This Row],[m_wies]]-Table1[[#This Row],[k_miasto]]-Table1[[#This Row],[k_wies]]</f>
        <v>8101</v>
      </c>
      <c r="L3337" s="1" cm="1">
        <f t="array" ref="L3337">_xlfn.IFS(A3336&lt;&gt;Table1[[#This Row],[rok]],0,AND(L3336=0, Table1[[#This Row],[Column1]]&lt;0),Table1[[#This Row],[wiek]]*Table1[[#This Row],[rok]],L3336&lt;&gt;0,L3336,L3336=0,L3336)</f>
        <v>0</v>
      </c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x14ac:dyDescent="0.3">
      <c r="A3338">
        <v>2046</v>
      </c>
      <c r="B3338">
        <v>3</v>
      </c>
      <c r="C3338">
        <v>78301</v>
      </c>
      <c r="D3338">
        <v>73961</v>
      </c>
      <c r="E3338">
        <v>64765</v>
      </c>
      <c r="F3338">
        <v>60942</v>
      </c>
      <c r="G3338">
        <f>Table1[[#This Row],[m_miasto]]+Table1[[#This Row],[k_miasto]]+Table1[[#This Row],[m_wies]]+Table1[[#This Row],[k_wies]]</f>
        <v>277969</v>
      </c>
      <c r="H3338">
        <f>Table1[[#This Row],[m_miasto]]+Table1[[#This Row],[k_miasto]]</f>
        <v>152262</v>
      </c>
      <c r="I3338">
        <f>Table1[[#This Row],[m_wies]]+Table1[[#This Row],[k_wies]]</f>
        <v>125707</v>
      </c>
      <c r="J3338" s="1">
        <f>Table1[[#This Row],[m_miasto]]*Table1[[#This Row],[wiek]]</f>
        <v>234903</v>
      </c>
      <c r="K3338" s="1">
        <f>Table1[[#This Row],[m_miasto]]+Table1[[#This Row],[m_wies]]-Table1[[#This Row],[k_miasto]]-Table1[[#This Row],[k_wies]]</f>
        <v>8163</v>
      </c>
      <c r="L3338" s="1" cm="1">
        <f t="array" ref="L3338">_xlfn.IFS(A3337&lt;&gt;Table1[[#This Row],[rok]],0,AND(L3337=0, Table1[[#This Row],[Column1]]&lt;0),Table1[[#This Row],[wiek]]*Table1[[#This Row],[rok]],L3337&lt;&gt;0,L3337,L3337=0,L3337)</f>
        <v>0</v>
      </c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x14ac:dyDescent="0.3">
      <c r="A3339">
        <v>2046</v>
      </c>
      <c r="B3339">
        <v>4</v>
      </c>
      <c r="C3339">
        <v>78453</v>
      </c>
      <c r="D3339">
        <v>74137</v>
      </c>
      <c r="E3339">
        <v>65384</v>
      </c>
      <c r="F3339">
        <v>61496</v>
      </c>
      <c r="G3339">
        <f>Table1[[#This Row],[m_miasto]]+Table1[[#This Row],[k_miasto]]+Table1[[#This Row],[m_wies]]+Table1[[#This Row],[k_wies]]</f>
        <v>279470</v>
      </c>
      <c r="H3339">
        <f>Table1[[#This Row],[m_miasto]]+Table1[[#This Row],[k_miasto]]</f>
        <v>152590</v>
      </c>
      <c r="I3339">
        <f>Table1[[#This Row],[m_wies]]+Table1[[#This Row],[k_wies]]</f>
        <v>126880</v>
      </c>
      <c r="J3339" s="1">
        <f>Table1[[#This Row],[m_miasto]]*Table1[[#This Row],[wiek]]</f>
        <v>313812</v>
      </c>
      <c r="K3339" s="1">
        <f>Table1[[#This Row],[m_miasto]]+Table1[[#This Row],[m_wies]]-Table1[[#This Row],[k_miasto]]-Table1[[#This Row],[k_wies]]</f>
        <v>8204</v>
      </c>
      <c r="L3339" s="1" cm="1">
        <f t="array" ref="L3339">_xlfn.IFS(A3338&lt;&gt;Table1[[#This Row],[rok]],0,AND(L3338=0, Table1[[#This Row],[Column1]]&lt;0),Table1[[#This Row],[wiek]]*Table1[[#This Row],[rok]],L3338&lt;&gt;0,L3338,L3338=0,L3338)</f>
        <v>0</v>
      </c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x14ac:dyDescent="0.3">
      <c r="A3340">
        <v>2046</v>
      </c>
      <c r="B3340">
        <v>5</v>
      </c>
      <c r="C3340">
        <v>78332</v>
      </c>
      <c r="D3340">
        <v>74043</v>
      </c>
      <c r="E3340">
        <v>65931</v>
      </c>
      <c r="F3340">
        <v>61983</v>
      </c>
      <c r="G3340">
        <f>Table1[[#This Row],[m_miasto]]+Table1[[#This Row],[k_miasto]]+Table1[[#This Row],[m_wies]]+Table1[[#This Row],[k_wies]]</f>
        <v>280289</v>
      </c>
      <c r="H3340">
        <f>Table1[[#This Row],[m_miasto]]+Table1[[#This Row],[k_miasto]]</f>
        <v>152375</v>
      </c>
      <c r="I3340">
        <f>Table1[[#This Row],[m_wies]]+Table1[[#This Row],[k_wies]]</f>
        <v>127914</v>
      </c>
      <c r="J3340" s="1">
        <f>Table1[[#This Row],[m_miasto]]*Table1[[#This Row],[wiek]]</f>
        <v>391660</v>
      </c>
      <c r="K3340" s="1">
        <f>Table1[[#This Row],[m_miasto]]+Table1[[#This Row],[m_wies]]-Table1[[#This Row],[k_miasto]]-Table1[[#This Row],[k_wies]]</f>
        <v>8237</v>
      </c>
      <c r="L3340" s="1" cm="1">
        <f t="array" ref="L3340">_xlfn.IFS(A3339&lt;&gt;Table1[[#This Row],[rok]],0,AND(L3339=0, Table1[[#This Row],[Column1]]&lt;0),Table1[[#This Row],[wiek]]*Table1[[#This Row],[rok]],L3339&lt;&gt;0,L3339,L3339=0,L3339)</f>
        <v>0</v>
      </c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x14ac:dyDescent="0.3">
      <c r="A3341">
        <v>2046</v>
      </c>
      <c r="B3341">
        <v>6</v>
      </c>
      <c r="C3341">
        <v>77999</v>
      </c>
      <c r="D3341">
        <v>73751</v>
      </c>
      <c r="E3341">
        <v>66412</v>
      </c>
      <c r="F3341">
        <v>62412</v>
      </c>
      <c r="G3341">
        <f>Table1[[#This Row],[m_miasto]]+Table1[[#This Row],[k_miasto]]+Table1[[#This Row],[m_wies]]+Table1[[#This Row],[k_wies]]</f>
        <v>280574</v>
      </c>
      <c r="H3341">
        <f>Table1[[#This Row],[m_miasto]]+Table1[[#This Row],[k_miasto]]</f>
        <v>151750</v>
      </c>
      <c r="I3341">
        <f>Table1[[#This Row],[m_wies]]+Table1[[#This Row],[k_wies]]</f>
        <v>128824</v>
      </c>
      <c r="J3341" s="1">
        <f>Table1[[#This Row],[m_miasto]]*Table1[[#This Row],[wiek]]</f>
        <v>467994</v>
      </c>
      <c r="K3341" s="1">
        <f>Table1[[#This Row],[m_miasto]]+Table1[[#This Row],[m_wies]]-Table1[[#This Row],[k_miasto]]-Table1[[#This Row],[k_wies]]</f>
        <v>8248</v>
      </c>
      <c r="L3341" s="1" cm="1">
        <f t="array" ref="L3341">_xlfn.IFS(A3340&lt;&gt;Table1[[#This Row],[rok]],0,AND(L3340=0, Table1[[#This Row],[Column1]]&lt;0),Table1[[#This Row],[wiek]]*Table1[[#This Row],[rok]],L3340&lt;&gt;0,L3340,L3340=0,L3340)</f>
        <v>0</v>
      </c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x14ac:dyDescent="0.3">
      <c r="A3342">
        <v>2046</v>
      </c>
      <c r="B3342">
        <v>7</v>
      </c>
      <c r="C3342">
        <v>77536</v>
      </c>
      <c r="D3342">
        <v>73331</v>
      </c>
      <c r="E3342">
        <v>66850</v>
      </c>
      <c r="F3342">
        <v>62810</v>
      </c>
      <c r="G3342">
        <f>Table1[[#This Row],[m_miasto]]+Table1[[#This Row],[k_miasto]]+Table1[[#This Row],[m_wies]]+Table1[[#This Row],[k_wies]]</f>
        <v>280527</v>
      </c>
      <c r="H3342">
        <f>Table1[[#This Row],[m_miasto]]+Table1[[#This Row],[k_miasto]]</f>
        <v>150867</v>
      </c>
      <c r="I3342">
        <f>Table1[[#This Row],[m_wies]]+Table1[[#This Row],[k_wies]]</f>
        <v>129660</v>
      </c>
      <c r="J3342" s="1">
        <f>Table1[[#This Row],[m_miasto]]*Table1[[#This Row],[wiek]]</f>
        <v>542752</v>
      </c>
      <c r="K3342" s="1">
        <f>Table1[[#This Row],[m_miasto]]+Table1[[#This Row],[m_wies]]-Table1[[#This Row],[k_miasto]]-Table1[[#This Row],[k_wies]]</f>
        <v>8245</v>
      </c>
      <c r="L3342" s="1" cm="1">
        <f t="array" ref="L3342">_xlfn.IFS(A3341&lt;&gt;Table1[[#This Row],[rok]],0,AND(L3341=0, Table1[[#This Row],[Column1]]&lt;0),Table1[[#This Row],[wiek]]*Table1[[#This Row],[rok]],L3341&lt;&gt;0,L3341,L3341=0,L3341)</f>
        <v>0</v>
      </c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x14ac:dyDescent="0.3">
      <c r="A3343">
        <v>2046</v>
      </c>
      <c r="B3343">
        <v>8</v>
      </c>
      <c r="C3343">
        <v>77012</v>
      </c>
      <c r="D3343">
        <v>72848</v>
      </c>
      <c r="E3343">
        <v>67266</v>
      </c>
      <c r="F3343">
        <v>63188</v>
      </c>
      <c r="G3343">
        <f>Table1[[#This Row],[m_miasto]]+Table1[[#This Row],[k_miasto]]+Table1[[#This Row],[m_wies]]+Table1[[#This Row],[k_wies]]</f>
        <v>280314</v>
      </c>
      <c r="H3343">
        <f>Table1[[#This Row],[m_miasto]]+Table1[[#This Row],[k_miasto]]</f>
        <v>149860</v>
      </c>
      <c r="I3343">
        <f>Table1[[#This Row],[m_wies]]+Table1[[#This Row],[k_wies]]</f>
        <v>130454</v>
      </c>
      <c r="J3343" s="1">
        <f>Table1[[#This Row],[m_miasto]]*Table1[[#This Row],[wiek]]</f>
        <v>616096</v>
      </c>
      <c r="K3343" s="1">
        <f>Table1[[#This Row],[m_miasto]]+Table1[[#This Row],[m_wies]]-Table1[[#This Row],[k_miasto]]-Table1[[#This Row],[k_wies]]</f>
        <v>8242</v>
      </c>
      <c r="L3343" s="1" cm="1">
        <f t="array" ref="L3343">_xlfn.IFS(A3342&lt;&gt;Table1[[#This Row],[rok]],0,AND(L3342=0, Table1[[#This Row],[Column1]]&lt;0),Table1[[#This Row],[wiek]]*Table1[[#This Row],[rok]],L3342&lt;&gt;0,L3342,L3342=0,L3342)</f>
        <v>0</v>
      </c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x14ac:dyDescent="0.3">
      <c r="A3344">
        <v>2046</v>
      </c>
      <c r="B3344">
        <v>9</v>
      </c>
      <c r="C3344">
        <v>76493</v>
      </c>
      <c r="D3344">
        <v>72372</v>
      </c>
      <c r="E3344">
        <v>67683</v>
      </c>
      <c r="F3344">
        <v>63578</v>
      </c>
      <c r="G3344">
        <f>Table1[[#This Row],[m_miasto]]+Table1[[#This Row],[k_miasto]]+Table1[[#This Row],[m_wies]]+Table1[[#This Row],[k_wies]]</f>
        <v>280126</v>
      </c>
      <c r="H3344">
        <f>Table1[[#This Row],[m_miasto]]+Table1[[#This Row],[k_miasto]]</f>
        <v>148865</v>
      </c>
      <c r="I3344">
        <f>Table1[[#This Row],[m_wies]]+Table1[[#This Row],[k_wies]]</f>
        <v>131261</v>
      </c>
      <c r="J3344" s="1">
        <f>Table1[[#This Row],[m_miasto]]*Table1[[#This Row],[wiek]]</f>
        <v>688437</v>
      </c>
      <c r="K3344" s="1">
        <f>Table1[[#This Row],[m_miasto]]+Table1[[#This Row],[m_wies]]-Table1[[#This Row],[k_miasto]]-Table1[[#This Row],[k_wies]]</f>
        <v>8226</v>
      </c>
      <c r="L3344" s="1" cm="1">
        <f t="array" ref="L3344">_xlfn.IFS(A3343&lt;&gt;Table1[[#This Row],[rok]],0,AND(L3343=0, Table1[[#This Row],[Column1]]&lt;0),Table1[[#This Row],[wiek]]*Table1[[#This Row],[rok]],L3343&lt;&gt;0,L3343,L3343=0,L3343)</f>
        <v>0</v>
      </c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x14ac:dyDescent="0.3">
      <c r="A3345">
        <v>2046</v>
      </c>
      <c r="B3345">
        <v>10</v>
      </c>
      <c r="C3345">
        <v>76055</v>
      </c>
      <c r="D3345">
        <v>71967</v>
      </c>
      <c r="E3345">
        <v>68123</v>
      </c>
      <c r="F3345">
        <v>63998</v>
      </c>
      <c r="G3345">
        <f>Table1[[#This Row],[m_miasto]]+Table1[[#This Row],[k_miasto]]+Table1[[#This Row],[m_wies]]+Table1[[#This Row],[k_wies]]</f>
        <v>280143</v>
      </c>
      <c r="H3345">
        <f>Table1[[#This Row],[m_miasto]]+Table1[[#This Row],[k_miasto]]</f>
        <v>148022</v>
      </c>
      <c r="I3345">
        <f>Table1[[#This Row],[m_wies]]+Table1[[#This Row],[k_wies]]</f>
        <v>132121</v>
      </c>
      <c r="J3345" s="1">
        <f>Table1[[#This Row],[m_miasto]]*Table1[[#This Row],[wiek]]</f>
        <v>760550</v>
      </c>
      <c r="K3345" s="1">
        <f>Table1[[#This Row],[m_miasto]]+Table1[[#This Row],[m_wies]]-Table1[[#This Row],[k_miasto]]-Table1[[#This Row],[k_wies]]</f>
        <v>8213</v>
      </c>
      <c r="L3345" s="1" cm="1">
        <f t="array" ref="L3345">_xlfn.IFS(A3344&lt;&gt;Table1[[#This Row],[rok]],0,AND(L3344=0, Table1[[#This Row],[Column1]]&lt;0),Table1[[#This Row],[wiek]]*Table1[[#This Row],[rok]],L3344&lt;&gt;0,L3344,L3344=0,L3344)</f>
        <v>0</v>
      </c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x14ac:dyDescent="0.3">
      <c r="A3346">
        <v>2046</v>
      </c>
      <c r="B3346">
        <v>11</v>
      </c>
      <c r="C3346">
        <v>75740</v>
      </c>
      <c r="D3346">
        <v>71678</v>
      </c>
      <c r="E3346">
        <v>68599</v>
      </c>
      <c r="F3346">
        <v>64454</v>
      </c>
      <c r="G3346">
        <f>Table1[[#This Row],[m_miasto]]+Table1[[#This Row],[k_miasto]]+Table1[[#This Row],[m_wies]]+Table1[[#This Row],[k_wies]]</f>
        <v>280471</v>
      </c>
      <c r="H3346">
        <f>Table1[[#This Row],[m_miasto]]+Table1[[#This Row],[k_miasto]]</f>
        <v>147418</v>
      </c>
      <c r="I3346">
        <f>Table1[[#This Row],[m_wies]]+Table1[[#This Row],[k_wies]]</f>
        <v>133053</v>
      </c>
      <c r="J3346" s="1">
        <f>Table1[[#This Row],[m_miasto]]*Table1[[#This Row],[wiek]]</f>
        <v>833140</v>
      </c>
      <c r="K3346" s="1">
        <f>Table1[[#This Row],[m_miasto]]+Table1[[#This Row],[m_wies]]-Table1[[#This Row],[k_miasto]]-Table1[[#This Row],[k_wies]]</f>
        <v>8207</v>
      </c>
      <c r="L3346" s="1" cm="1">
        <f t="array" ref="L3346">_xlfn.IFS(A3345&lt;&gt;Table1[[#This Row],[rok]],0,AND(L3345=0, Table1[[#This Row],[Column1]]&lt;0),Table1[[#This Row],[wiek]]*Table1[[#This Row],[rok]],L3345&lt;&gt;0,L3345,L3345=0,L3345)</f>
        <v>0</v>
      </c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x14ac:dyDescent="0.3">
      <c r="A3347">
        <v>2046</v>
      </c>
      <c r="B3347">
        <v>12</v>
      </c>
      <c r="C3347">
        <v>75571</v>
      </c>
      <c r="D3347">
        <v>71528</v>
      </c>
      <c r="E3347">
        <v>69117</v>
      </c>
      <c r="F3347">
        <v>64963</v>
      </c>
      <c r="G3347">
        <f>Table1[[#This Row],[m_miasto]]+Table1[[#This Row],[k_miasto]]+Table1[[#This Row],[m_wies]]+Table1[[#This Row],[k_wies]]</f>
        <v>281179</v>
      </c>
      <c r="H3347">
        <f>Table1[[#This Row],[m_miasto]]+Table1[[#This Row],[k_miasto]]</f>
        <v>147099</v>
      </c>
      <c r="I3347">
        <f>Table1[[#This Row],[m_wies]]+Table1[[#This Row],[k_wies]]</f>
        <v>134080</v>
      </c>
      <c r="J3347" s="1">
        <f>Table1[[#This Row],[m_miasto]]*Table1[[#This Row],[wiek]]</f>
        <v>906852</v>
      </c>
      <c r="K3347" s="1">
        <f>Table1[[#This Row],[m_miasto]]+Table1[[#This Row],[m_wies]]-Table1[[#This Row],[k_miasto]]-Table1[[#This Row],[k_wies]]</f>
        <v>8197</v>
      </c>
      <c r="L3347" s="1" cm="1">
        <f t="array" ref="L3347">_xlfn.IFS(A3346&lt;&gt;Table1[[#This Row],[rok]],0,AND(L3346=0, Table1[[#This Row],[Column1]]&lt;0),Table1[[#This Row],[wiek]]*Table1[[#This Row],[rok]],L3346&lt;&gt;0,L3346,L3346=0,L3346)</f>
        <v>0</v>
      </c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x14ac:dyDescent="0.3">
      <c r="A3348">
        <v>2046</v>
      </c>
      <c r="B3348">
        <v>13</v>
      </c>
      <c r="C3348">
        <v>75594</v>
      </c>
      <c r="D3348">
        <v>71563</v>
      </c>
      <c r="E3348">
        <v>69701</v>
      </c>
      <c r="F3348">
        <v>65529</v>
      </c>
      <c r="G3348">
        <f>Table1[[#This Row],[m_miasto]]+Table1[[#This Row],[k_miasto]]+Table1[[#This Row],[m_wies]]+Table1[[#This Row],[k_wies]]</f>
        <v>282387</v>
      </c>
      <c r="H3348">
        <f>Table1[[#This Row],[m_miasto]]+Table1[[#This Row],[k_miasto]]</f>
        <v>147157</v>
      </c>
      <c r="I3348">
        <f>Table1[[#This Row],[m_wies]]+Table1[[#This Row],[k_wies]]</f>
        <v>135230</v>
      </c>
      <c r="J3348" s="1">
        <f>Table1[[#This Row],[m_miasto]]*Table1[[#This Row],[wiek]]</f>
        <v>982722</v>
      </c>
      <c r="K3348" s="1">
        <f>Table1[[#This Row],[m_miasto]]+Table1[[#This Row],[m_wies]]-Table1[[#This Row],[k_miasto]]-Table1[[#This Row],[k_wies]]</f>
        <v>8203</v>
      </c>
      <c r="L3348" s="1" cm="1">
        <f t="array" ref="L3348">_xlfn.IFS(A3347&lt;&gt;Table1[[#This Row],[rok]],0,AND(L3347=0, Table1[[#This Row],[Column1]]&lt;0),Table1[[#This Row],[wiek]]*Table1[[#This Row],[rok]],L3347&lt;&gt;0,L3347,L3347=0,L3347)</f>
        <v>0</v>
      </c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x14ac:dyDescent="0.3">
      <c r="A3349">
        <v>2046</v>
      </c>
      <c r="B3349">
        <v>14</v>
      </c>
      <c r="C3349">
        <v>75837</v>
      </c>
      <c r="D3349">
        <v>71812</v>
      </c>
      <c r="E3349">
        <v>70367</v>
      </c>
      <c r="F3349">
        <v>66175</v>
      </c>
      <c r="G3349">
        <f>Table1[[#This Row],[m_miasto]]+Table1[[#This Row],[k_miasto]]+Table1[[#This Row],[m_wies]]+Table1[[#This Row],[k_wies]]</f>
        <v>284191</v>
      </c>
      <c r="H3349">
        <f>Table1[[#This Row],[m_miasto]]+Table1[[#This Row],[k_miasto]]</f>
        <v>147649</v>
      </c>
      <c r="I3349">
        <f>Table1[[#This Row],[m_wies]]+Table1[[#This Row],[k_wies]]</f>
        <v>136542</v>
      </c>
      <c r="J3349" s="1">
        <f>Table1[[#This Row],[m_miasto]]*Table1[[#This Row],[wiek]]</f>
        <v>1061718</v>
      </c>
      <c r="K3349" s="1">
        <f>Table1[[#This Row],[m_miasto]]+Table1[[#This Row],[m_wies]]-Table1[[#This Row],[k_miasto]]-Table1[[#This Row],[k_wies]]</f>
        <v>8217</v>
      </c>
      <c r="L3349" s="1" cm="1">
        <f t="array" ref="L3349">_xlfn.IFS(A3348&lt;&gt;Table1[[#This Row],[rok]],0,AND(L3348=0, Table1[[#This Row],[Column1]]&lt;0),Table1[[#This Row],[wiek]]*Table1[[#This Row],[rok]],L3348&lt;&gt;0,L3348,L3348=0,L3348)</f>
        <v>0</v>
      </c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x14ac:dyDescent="0.3">
      <c r="A3350">
        <v>2046</v>
      </c>
      <c r="B3350">
        <v>15</v>
      </c>
      <c r="C3350">
        <v>76312</v>
      </c>
      <c r="D3350">
        <v>72298</v>
      </c>
      <c r="E3350">
        <v>71125</v>
      </c>
      <c r="F3350">
        <v>66900</v>
      </c>
      <c r="G3350">
        <f>Table1[[#This Row],[m_miasto]]+Table1[[#This Row],[k_miasto]]+Table1[[#This Row],[m_wies]]+Table1[[#This Row],[k_wies]]</f>
        <v>286635</v>
      </c>
      <c r="H3350">
        <f>Table1[[#This Row],[m_miasto]]+Table1[[#This Row],[k_miasto]]</f>
        <v>148610</v>
      </c>
      <c r="I3350">
        <f>Table1[[#This Row],[m_wies]]+Table1[[#This Row],[k_wies]]</f>
        <v>138025</v>
      </c>
      <c r="J3350" s="1">
        <f>Table1[[#This Row],[m_miasto]]*Table1[[#This Row],[wiek]]</f>
        <v>1144680</v>
      </c>
      <c r="K3350" s="1">
        <f>Table1[[#This Row],[m_miasto]]+Table1[[#This Row],[m_wies]]-Table1[[#This Row],[k_miasto]]-Table1[[#This Row],[k_wies]]</f>
        <v>8239</v>
      </c>
      <c r="L3350" s="1" cm="1">
        <f t="array" ref="L3350">_xlfn.IFS(A3349&lt;&gt;Table1[[#This Row],[rok]],0,AND(L3349=0, Table1[[#This Row],[Column1]]&lt;0),Table1[[#This Row],[wiek]]*Table1[[#This Row],[rok]],L3349&lt;&gt;0,L3349,L3349=0,L3349)</f>
        <v>0</v>
      </c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x14ac:dyDescent="0.3">
      <c r="A3351">
        <v>2046</v>
      </c>
      <c r="B3351">
        <v>16</v>
      </c>
      <c r="C3351">
        <v>77022</v>
      </c>
      <c r="D3351">
        <v>73027</v>
      </c>
      <c r="E3351">
        <v>71979</v>
      </c>
      <c r="F3351">
        <v>67700</v>
      </c>
      <c r="G3351">
        <f>Table1[[#This Row],[m_miasto]]+Table1[[#This Row],[k_miasto]]+Table1[[#This Row],[m_wies]]+Table1[[#This Row],[k_wies]]</f>
        <v>289728</v>
      </c>
      <c r="H3351">
        <f>Table1[[#This Row],[m_miasto]]+Table1[[#This Row],[k_miasto]]</f>
        <v>150049</v>
      </c>
      <c r="I3351">
        <f>Table1[[#This Row],[m_wies]]+Table1[[#This Row],[k_wies]]</f>
        <v>139679</v>
      </c>
      <c r="J3351" s="1">
        <f>Table1[[#This Row],[m_miasto]]*Table1[[#This Row],[wiek]]</f>
        <v>1232352</v>
      </c>
      <c r="K3351" s="1">
        <f>Table1[[#This Row],[m_miasto]]+Table1[[#This Row],[m_wies]]-Table1[[#This Row],[k_miasto]]-Table1[[#This Row],[k_wies]]</f>
        <v>8274</v>
      </c>
      <c r="L3351" s="1" cm="1">
        <f t="array" ref="L3351">_xlfn.IFS(A3350&lt;&gt;Table1[[#This Row],[rok]],0,AND(L3350=0, Table1[[#This Row],[Column1]]&lt;0),Table1[[#This Row],[wiek]]*Table1[[#This Row],[rok]],L3350&lt;&gt;0,L3350,L3350=0,L3350)</f>
        <v>0</v>
      </c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x14ac:dyDescent="0.3">
      <c r="A3352">
        <v>2046</v>
      </c>
      <c r="B3352">
        <v>17</v>
      </c>
      <c r="C3352">
        <v>77965</v>
      </c>
      <c r="D3352">
        <v>74004</v>
      </c>
      <c r="E3352">
        <v>72918</v>
      </c>
      <c r="F3352">
        <v>68563</v>
      </c>
      <c r="G3352">
        <f>Table1[[#This Row],[m_miasto]]+Table1[[#This Row],[k_miasto]]+Table1[[#This Row],[m_wies]]+Table1[[#This Row],[k_wies]]</f>
        <v>293450</v>
      </c>
      <c r="H3352">
        <f>Table1[[#This Row],[m_miasto]]+Table1[[#This Row],[k_miasto]]</f>
        <v>151969</v>
      </c>
      <c r="I3352">
        <f>Table1[[#This Row],[m_wies]]+Table1[[#This Row],[k_wies]]</f>
        <v>141481</v>
      </c>
      <c r="J3352" s="1">
        <f>Table1[[#This Row],[m_miasto]]*Table1[[#This Row],[wiek]]</f>
        <v>1325405</v>
      </c>
      <c r="K3352" s="1">
        <f>Table1[[#This Row],[m_miasto]]+Table1[[#This Row],[m_wies]]-Table1[[#This Row],[k_miasto]]-Table1[[#This Row],[k_wies]]</f>
        <v>8316</v>
      </c>
      <c r="L3352" s="1" cm="1">
        <f t="array" ref="L3352">_xlfn.IFS(A3351&lt;&gt;Table1[[#This Row],[rok]],0,AND(L3351=0, Table1[[#This Row],[Column1]]&lt;0),Table1[[#This Row],[wiek]]*Table1[[#This Row],[rok]],L3351&lt;&gt;0,L3351,L3351=0,L3351)</f>
        <v>0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x14ac:dyDescent="0.3">
      <c r="A3353">
        <v>2046</v>
      </c>
      <c r="B3353">
        <v>18</v>
      </c>
      <c r="C3353">
        <v>79125</v>
      </c>
      <c r="D3353">
        <v>75227</v>
      </c>
      <c r="E3353">
        <v>73940</v>
      </c>
      <c r="F3353">
        <v>69476</v>
      </c>
      <c r="G3353">
        <f>Table1[[#This Row],[m_miasto]]+Table1[[#This Row],[k_miasto]]+Table1[[#This Row],[m_wies]]+Table1[[#This Row],[k_wies]]</f>
        <v>297768</v>
      </c>
      <c r="H3353">
        <f>Table1[[#This Row],[m_miasto]]+Table1[[#This Row],[k_miasto]]</f>
        <v>154352</v>
      </c>
      <c r="I3353">
        <f>Table1[[#This Row],[m_wies]]+Table1[[#This Row],[k_wies]]</f>
        <v>143416</v>
      </c>
      <c r="J3353" s="1">
        <f>Table1[[#This Row],[m_miasto]]*Table1[[#This Row],[wiek]]</f>
        <v>1424250</v>
      </c>
      <c r="K3353" s="1">
        <f>Table1[[#This Row],[m_miasto]]+Table1[[#This Row],[m_wies]]-Table1[[#This Row],[k_miasto]]-Table1[[#This Row],[k_wies]]</f>
        <v>8362</v>
      </c>
      <c r="L3353" s="1" cm="1">
        <f t="array" ref="L3353">_xlfn.IFS(A3352&lt;&gt;Table1[[#This Row],[rok]],0,AND(L3352=0, Table1[[#This Row],[Column1]]&lt;0),Table1[[#This Row],[wiek]]*Table1[[#This Row],[rok]],L3352&lt;&gt;0,L3352,L3352=0,L3352)</f>
        <v>0</v>
      </c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x14ac:dyDescent="0.3">
      <c r="A3354">
        <v>2046</v>
      </c>
      <c r="B3354">
        <v>19</v>
      </c>
      <c r="C3354">
        <v>80500</v>
      </c>
      <c r="D3354">
        <v>76681</v>
      </c>
      <c r="E3354">
        <v>75039</v>
      </c>
      <c r="F3354">
        <v>70428</v>
      </c>
      <c r="G3354">
        <f>Table1[[#This Row],[m_miasto]]+Table1[[#This Row],[k_miasto]]+Table1[[#This Row],[m_wies]]+Table1[[#This Row],[k_wies]]</f>
        <v>302648</v>
      </c>
      <c r="H3354">
        <f>Table1[[#This Row],[m_miasto]]+Table1[[#This Row],[k_miasto]]</f>
        <v>157181</v>
      </c>
      <c r="I3354">
        <f>Table1[[#This Row],[m_wies]]+Table1[[#This Row],[k_wies]]</f>
        <v>145467</v>
      </c>
      <c r="J3354" s="1">
        <f>Table1[[#This Row],[m_miasto]]*Table1[[#This Row],[wiek]]</f>
        <v>1529500</v>
      </c>
      <c r="K3354" s="1">
        <f>Table1[[#This Row],[m_miasto]]+Table1[[#This Row],[m_wies]]-Table1[[#This Row],[k_miasto]]-Table1[[#This Row],[k_wies]]</f>
        <v>8430</v>
      </c>
      <c r="L3354" s="1" cm="1">
        <f t="array" ref="L3354">_xlfn.IFS(A3353&lt;&gt;Table1[[#This Row],[rok]],0,AND(L3353=0, Table1[[#This Row],[Column1]]&lt;0),Table1[[#This Row],[wiek]]*Table1[[#This Row],[rok]],L3353&lt;&gt;0,L3353,L3353=0,L3353)</f>
        <v>0</v>
      </c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x14ac:dyDescent="0.3">
      <c r="A3355">
        <v>2046</v>
      </c>
      <c r="B3355">
        <v>20</v>
      </c>
      <c r="C3355">
        <v>82066</v>
      </c>
      <c r="D3355">
        <v>78341</v>
      </c>
      <c r="E3355">
        <v>76206</v>
      </c>
      <c r="F3355">
        <v>71411</v>
      </c>
      <c r="G3355">
        <f>Table1[[#This Row],[m_miasto]]+Table1[[#This Row],[k_miasto]]+Table1[[#This Row],[m_wies]]+Table1[[#This Row],[k_wies]]</f>
        <v>308024</v>
      </c>
      <c r="H3355">
        <f>Table1[[#This Row],[m_miasto]]+Table1[[#This Row],[k_miasto]]</f>
        <v>160407</v>
      </c>
      <c r="I3355">
        <f>Table1[[#This Row],[m_wies]]+Table1[[#This Row],[k_wies]]</f>
        <v>147617</v>
      </c>
      <c r="J3355" s="1">
        <f>Table1[[#This Row],[m_miasto]]*Table1[[#This Row],[wiek]]</f>
        <v>1641320</v>
      </c>
      <c r="K3355" s="1">
        <f>Table1[[#This Row],[m_miasto]]+Table1[[#This Row],[m_wies]]-Table1[[#This Row],[k_miasto]]-Table1[[#This Row],[k_wies]]</f>
        <v>8520</v>
      </c>
      <c r="L3355" s="1" cm="1">
        <f t="array" ref="L3355">_xlfn.IFS(A3354&lt;&gt;Table1[[#This Row],[rok]],0,AND(L3354=0, Table1[[#This Row],[Column1]]&lt;0),Table1[[#This Row],[wiek]]*Table1[[#This Row],[rok]],L3354&lt;&gt;0,L3354,L3354=0,L3354)</f>
        <v>0</v>
      </c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x14ac:dyDescent="0.3">
      <c r="A3356">
        <v>2046</v>
      </c>
      <c r="B3356">
        <v>21</v>
      </c>
      <c r="C3356">
        <v>83802</v>
      </c>
      <c r="D3356">
        <v>80177</v>
      </c>
      <c r="E3356">
        <v>77418</v>
      </c>
      <c r="F3356">
        <v>72399</v>
      </c>
      <c r="G3356">
        <f>Table1[[#This Row],[m_miasto]]+Table1[[#This Row],[k_miasto]]+Table1[[#This Row],[m_wies]]+Table1[[#This Row],[k_wies]]</f>
        <v>313796</v>
      </c>
      <c r="H3356">
        <f>Table1[[#This Row],[m_miasto]]+Table1[[#This Row],[k_miasto]]</f>
        <v>163979</v>
      </c>
      <c r="I3356">
        <f>Table1[[#This Row],[m_wies]]+Table1[[#This Row],[k_wies]]</f>
        <v>149817</v>
      </c>
      <c r="J3356" s="1">
        <f>Table1[[#This Row],[m_miasto]]*Table1[[#This Row],[wiek]]</f>
        <v>1759842</v>
      </c>
      <c r="K3356" s="1">
        <f>Table1[[#This Row],[m_miasto]]+Table1[[#This Row],[m_wies]]-Table1[[#This Row],[k_miasto]]-Table1[[#This Row],[k_wies]]</f>
        <v>8644</v>
      </c>
      <c r="L3356" s="1" cm="1">
        <f t="array" ref="L3356">_xlfn.IFS(A3355&lt;&gt;Table1[[#This Row],[rok]],0,AND(L3355=0, Table1[[#This Row],[Column1]]&lt;0),Table1[[#This Row],[wiek]]*Table1[[#This Row],[rok]],L3355&lt;&gt;0,L3355,L3355=0,L3355)</f>
        <v>0</v>
      </c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x14ac:dyDescent="0.3">
      <c r="A3357">
        <v>2046</v>
      </c>
      <c r="B3357">
        <v>22</v>
      </c>
      <c r="C3357">
        <v>85670</v>
      </c>
      <c r="D3357">
        <v>82147</v>
      </c>
      <c r="E3357">
        <v>78639</v>
      </c>
      <c r="F3357">
        <v>73353</v>
      </c>
      <c r="G3357">
        <f>Table1[[#This Row],[m_miasto]]+Table1[[#This Row],[k_miasto]]+Table1[[#This Row],[m_wies]]+Table1[[#This Row],[k_wies]]</f>
        <v>319809</v>
      </c>
      <c r="H3357">
        <f>Table1[[#This Row],[m_miasto]]+Table1[[#This Row],[k_miasto]]</f>
        <v>167817</v>
      </c>
      <c r="I3357">
        <f>Table1[[#This Row],[m_wies]]+Table1[[#This Row],[k_wies]]</f>
        <v>151992</v>
      </c>
      <c r="J3357" s="1">
        <f>Table1[[#This Row],[m_miasto]]*Table1[[#This Row],[wiek]]</f>
        <v>1884740</v>
      </c>
      <c r="K3357" s="1">
        <f>Table1[[#This Row],[m_miasto]]+Table1[[#This Row],[m_wies]]-Table1[[#This Row],[k_miasto]]-Table1[[#This Row],[k_wies]]</f>
        <v>8809</v>
      </c>
      <c r="L3357" s="1" cm="1">
        <f t="array" ref="L3357">_xlfn.IFS(A3356&lt;&gt;Table1[[#This Row],[rok]],0,AND(L3356=0, Table1[[#This Row],[Column1]]&lt;0),Table1[[#This Row],[wiek]]*Table1[[#This Row],[rok]],L3356&lt;&gt;0,L3356,L3356=0,L3356)</f>
        <v>0</v>
      </c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x14ac:dyDescent="0.3">
      <c r="A3358">
        <v>2046</v>
      </c>
      <c r="B3358">
        <v>23</v>
      </c>
      <c r="C3358">
        <v>87624</v>
      </c>
      <c r="D3358">
        <v>84204</v>
      </c>
      <c r="E3358">
        <v>79810</v>
      </c>
      <c r="F3358">
        <v>74207</v>
      </c>
      <c r="G3358">
        <f>Table1[[#This Row],[m_miasto]]+Table1[[#This Row],[k_miasto]]+Table1[[#This Row],[m_wies]]+Table1[[#This Row],[k_wies]]</f>
        <v>325845</v>
      </c>
      <c r="H3358">
        <f>Table1[[#This Row],[m_miasto]]+Table1[[#This Row],[k_miasto]]</f>
        <v>171828</v>
      </c>
      <c r="I3358">
        <f>Table1[[#This Row],[m_wies]]+Table1[[#This Row],[k_wies]]</f>
        <v>154017</v>
      </c>
      <c r="J3358" s="1">
        <f>Table1[[#This Row],[m_miasto]]*Table1[[#This Row],[wiek]]</f>
        <v>2015352</v>
      </c>
      <c r="K3358" s="1">
        <f>Table1[[#This Row],[m_miasto]]+Table1[[#This Row],[m_wies]]-Table1[[#This Row],[k_miasto]]-Table1[[#This Row],[k_wies]]</f>
        <v>9023</v>
      </c>
      <c r="L3358" s="1" cm="1">
        <f t="array" ref="L3358">_xlfn.IFS(A3357&lt;&gt;Table1[[#This Row],[rok]],0,AND(L3357=0, Table1[[#This Row],[Column1]]&lt;0),Table1[[#This Row],[wiek]]*Table1[[#This Row],[rok]],L3357&lt;&gt;0,L3357,L3357=0,L3357)</f>
        <v>0</v>
      </c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x14ac:dyDescent="0.3">
      <c r="A3359">
        <v>2046</v>
      </c>
      <c r="B3359">
        <v>24</v>
      </c>
      <c r="C3359">
        <v>89595</v>
      </c>
      <c r="D3359">
        <v>86287</v>
      </c>
      <c r="E3359">
        <v>80843</v>
      </c>
      <c r="F3359">
        <v>74864</v>
      </c>
      <c r="G3359">
        <f>Table1[[#This Row],[m_miasto]]+Table1[[#This Row],[k_miasto]]+Table1[[#This Row],[m_wies]]+Table1[[#This Row],[k_wies]]</f>
        <v>331589</v>
      </c>
      <c r="H3359">
        <f>Table1[[#This Row],[m_miasto]]+Table1[[#This Row],[k_miasto]]</f>
        <v>175882</v>
      </c>
      <c r="I3359">
        <f>Table1[[#This Row],[m_wies]]+Table1[[#This Row],[k_wies]]</f>
        <v>155707</v>
      </c>
      <c r="J3359" s="1">
        <f>Table1[[#This Row],[m_miasto]]*Table1[[#This Row],[wiek]]</f>
        <v>2150280</v>
      </c>
      <c r="K3359" s="1">
        <f>Table1[[#This Row],[m_miasto]]+Table1[[#This Row],[m_wies]]-Table1[[#This Row],[k_miasto]]-Table1[[#This Row],[k_wies]]</f>
        <v>9287</v>
      </c>
      <c r="L3359" s="1" cm="1">
        <f t="array" ref="L3359">_xlfn.IFS(A3358&lt;&gt;Table1[[#This Row],[rok]],0,AND(L3358=0, Table1[[#This Row],[Column1]]&lt;0),Table1[[#This Row],[wiek]]*Table1[[#This Row],[rok]],L3358&lt;&gt;0,L3358,L3358=0,L3358)</f>
        <v>0</v>
      </c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x14ac:dyDescent="0.3">
      <c r="A3360">
        <v>2046</v>
      </c>
      <c r="B3360">
        <v>25</v>
      </c>
      <c r="C3360">
        <v>91574</v>
      </c>
      <c r="D3360">
        <v>88386</v>
      </c>
      <c r="E3360">
        <v>81642</v>
      </c>
      <c r="F3360">
        <v>75241</v>
      </c>
      <c r="G3360">
        <f>Table1[[#This Row],[m_miasto]]+Table1[[#This Row],[k_miasto]]+Table1[[#This Row],[m_wies]]+Table1[[#This Row],[k_wies]]</f>
        <v>336843</v>
      </c>
      <c r="H3360">
        <f>Table1[[#This Row],[m_miasto]]+Table1[[#This Row],[k_miasto]]</f>
        <v>179960</v>
      </c>
      <c r="I3360">
        <f>Table1[[#This Row],[m_wies]]+Table1[[#This Row],[k_wies]]</f>
        <v>156883</v>
      </c>
      <c r="J3360" s="1">
        <f>Table1[[#This Row],[m_miasto]]*Table1[[#This Row],[wiek]]</f>
        <v>2289350</v>
      </c>
      <c r="K3360" s="1">
        <f>Table1[[#This Row],[m_miasto]]+Table1[[#This Row],[m_wies]]-Table1[[#This Row],[k_miasto]]-Table1[[#This Row],[k_wies]]</f>
        <v>9589</v>
      </c>
      <c r="L3360" s="1" cm="1">
        <f t="array" ref="L3360">_xlfn.IFS(A3359&lt;&gt;Table1[[#This Row],[rok]],0,AND(L3359=0, Table1[[#This Row],[Column1]]&lt;0),Table1[[#This Row],[wiek]]*Table1[[#This Row],[rok]],L3359&lt;&gt;0,L3359,L3359=0,L3359)</f>
        <v>0</v>
      </c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x14ac:dyDescent="0.3">
      <c r="A3361">
        <v>2046</v>
      </c>
      <c r="B3361">
        <v>26</v>
      </c>
      <c r="C3361">
        <v>93497</v>
      </c>
      <c r="D3361">
        <v>90419</v>
      </c>
      <c r="E3361">
        <v>82124</v>
      </c>
      <c r="F3361">
        <v>75289</v>
      </c>
      <c r="G3361">
        <f>Table1[[#This Row],[m_miasto]]+Table1[[#This Row],[k_miasto]]+Table1[[#This Row],[m_wies]]+Table1[[#This Row],[k_wies]]</f>
        <v>341329</v>
      </c>
      <c r="H3361">
        <f>Table1[[#This Row],[m_miasto]]+Table1[[#This Row],[k_miasto]]</f>
        <v>183916</v>
      </c>
      <c r="I3361">
        <f>Table1[[#This Row],[m_wies]]+Table1[[#This Row],[k_wies]]</f>
        <v>157413</v>
      </c>
      <c r="J3361" s="1">
        <f>Table1[[#This Row],[m_miasto]]*Table1[[#This Row],[wiek]]</f>
        <v>2430922</v>
      </c>
      <c r="K3361" s="1">
        <f>Table1[[#This Row],[m_miasto]]+Table1[[#This Row],[m_wies]]-Table1[[#This Row],[k_miasto]]-Table1[[#This Row],[k_wies]]</f>
        <v>9913</v>
      </c>
      <c r="L3361" s="1" cm="1">
        <f t="array" ref="L3361">_xlfn.IFS(A3360&lt;&gt;Table1[[#This Row],[rok]],0,AND(L3360=0, Table1[[#This Row],[Column1]]&lt;0),Table1[[#This Row],[wiek]]*Table1[[#This Row],[rok]],L3360&lt;&gt;0,L3360,L3360=0,L3360)</f>
        <v>0</v>
      </c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x14ac:dyDescent="0.3">
      <c r="A3362">
        <v>2046</v>
      </c>
      <c r="B3362">
        <v>27</v>
      </c>
      <c r="C3362">
        <v>95217</v>
      </c>
      <c r="D3362">
        <v>92216</v>
      </c>
      <c r="E3362">
        <v>82267</v>
      </c>
      <c r="F3362">
        <v>75029</v>
      </c>
      <c r="G3362">
        <f>Table1[[#This Row],[m_miasto]]+Table1[[#This Row],[k_miasto]]+Table1[[#This Row],[m_wies]]+Table1[[#This Row],[k_wies]]</f>
        <v>344729</v>
      </c>
      <c r="H3362">
        <f>Table1[[#This Row],[m_miasto]]+Table1[[#This Row],[k_miasto]]</f>
        <v>187433</v>
      </c>
      <c r="I3362">
        <f>Table1[[#This Row],[m_wies]]+Table1[[#This Row],[k_wies]]</f>
        <v>157296</v>
      </c>
      <c r="J3362" s="1">
        <f>Table1[[#This Row],[m_miasto]]*Table1[[#This Row],[wiek]]</f>
        <v>2570859</v>
      </c>
      <c r="K3362" s="1">
        <f>Table1[[#This Row],[m_miasto]]+Table1[[#This Row],[m_wies]]-Table1[[#This Row],[k_miasto]]-Table1[[#This Row],[k_wies]]</f>
        <v>10239</v>
      </c>
      <c r="L3362" s="1" cm="1">
        <f t="array" ref="L3362">_xlfn.IFS(A3361&lt;&gt;Table1[[#This Row],[rok]],0,AND(L3361=0, Table1[[#This Row],[Column1]]&lt;0),Table1[[#This Row],[wiek]]*Table1[[#This Row],[rok]],L3361&lt;&gt;0,L3361,L3361=0,L3361)</f>
        <v>0</v>
      </c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x14ac:dyDescent="0.3">
      <c r="A3363">
        <v>2046</v>
      </c>
      <c r="B3363">
        <v>28</v>
      </c>
      <c r="C3363">
        <v>96652</v>
      </c>
      <c r="D3363">
        <v>93669</v>
      </c>
      <c r="E3363">
        <v>82185</v>
      </c>
      <c r="F3363">
        <v>74621</v>
      </c>
      <c r="G3363">
        <f>Table1[[#This Row],[m_miasto]]+Table1[[#This Row],[k_miasto]]+Table1[[#This Row],[m_wies]]+Table1[[#This Row],[k_wies]]</f>
        <v>347127</v>
      </c>
      <c r="H3363">
        <f>Table1[[#This Row],[m_miasto]]+Table1[[#This Row],[k_miasto]]</f>
        <v>190321</v>
      </c>
      <c r="I3363">
        <f>Table1[[#This Row],[m_wies]]+Table1[[#This Row],[k_wies]]</f>
        <v>156806</v>
      </c>
      <c r="J3363" s="1">
        <f>Table1[[#This Row],[m_miasto]]*Table1[[#This Row],[wiek]]</f>
        <v>2706256</v>
      </c>
      <c r="K3363" s="1">
        <f>Table1[[#This Row],[m_miasto]]+Table1[[#This Row],[m_wies]]-Table1[[#This Row],[k_miasto]]-Table1[[#This Row],[k_wies]]</f>
        <v>10547</v>
      </c>
      <c r="L3363" s="1" cm="1">
        <f t="array" ref="L3363">_xlfn.IFS(A3362&lt;&gt;Table1[[#This Row],[rok]],0,AND(L3362=0, Table1[[#This Row],[Column1]]&lt;0),Table1[[#This Row],[wiek]]*Table1[[#This Row],[rok]],L3362&lt;&gt;0,L3362,L3362=0,L3362)</f>
        <v>0</v>
      </c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x14ac:dyDescent="0.3">
      <c r="A3364">
        <v>2046</v>
      </c>
      <c r="B3364">
        <v>29</v>
      </c>
      <c r="C3364">
        <v>97418</v>
      </c>
      <c r="D3364">
        <v>94422</v>
      </c>
      <c r="E3364">
        <v>82046</v>
      </c>
      <c r="F3364">
        <v>74237</v>
      </c>
      <c r="G3364">
        <f>Table1[[#This Row],[m_miasto]]+Table1[[#This Row],[k_miasto]]+Table1[[#This Row],[m_wies]]+Table1[[#This Row],[k_wies]]</f>
        <v>348123</v>
      </c>
      <c r="H3364">
        <f>Table1[[#This Row],[m_miasto]]+Table1[[#This Row],[k_miasto]]</f>
        <v>191840</v>
      </c>
      <c r="I3364">
        <f>Table1[[#This Row],[m_wies]]+Table1[[#This Row],[k_wies]]</f>
        <v>156283</v>
      </c>
      <c r="J3364" s="1">
        <f>Table1[[#This Row],[m_miasto]]*Table1[[#This Row],[wiek]]</f>
        <v>2825122</v>
      </c>
      <c r="K3364" s="1">
        <f>Table1[[#This Row],[m_miasto]]+Table1[[#This Row],[m_wies]]-Table1[[#This Row],[k_miasto]]-Table1[[#This Row],[k_wies]]</f>
        <v>10805</v>
      </c>
      <c r="L3364" s="1" cm="1">
        <f t="array" ref="L3364">_xlfn.IFS(A3363&lt;&gt;Table1[[#This Row],[rok]],0,AND(L3363=0, Table1[[#This Row],[Column1]]&lt;0),Table1[[#This Row],[wiek]]*Table1[[#This Row],[rok]],L3363&lt;&gt;0,L3363,L3363=0,L3363)</f>
        <v>0</v>
      </c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x14ac:dyDescent="0.3">
      <c r="A3365">
        <v>2046</v>
      </c>
      <c r="B3365">
        <v>30</v>
      </c>
      <c r="C3365">
        <v>98715</v>
      </c>
      <c r="D3365">
        <v>95604</v>
      </c>
      <c r="E3365">
        <v>82285</v>
      </c>
      <c r="F3365">
        <v>74304</v>
      </c>
      <c r="G3365">
        <f>Table1[[#This Row],[m_miasto]]+Table1[[#This Row],[k_miasto]]+Table1[[#This Row],[m_wies]]+Table1[[#This Row],[k_wies]]</f>
        <v>350908</v>
      </c>
      <c r="H3365">
        <f>Table1[[#This Row],[m_miasto]]+Table1[[#This Row],[k_miasto]]</f>
        <v>194319</v>
      </c>
      <c r="I3365">
        <f>Table1[[#This Row],[m_wies]]+Table1[[#This Row],[k_wies]]</f>
        <v>156589</v>
      </c>
      <c r="J3365" s="1">
        <f>Table1[[#This Row],[m_miasto]]*Table1[[#This Row],[wiek]]</f>
        <v>2961450</v>
      </c>
      <c r="K3365" s="1">
        <f>Table1[[#This Row],[m_miasto]]+Table1[[#This Row],[m_wies]]-Table1[[#This Row],[k_miasto]]-Table1[[#This Row],[k_wies]]</f>
        <v>11092</v>
      </c>
      <c r="L3365" s="1" cm="1">
        <f t="array" ref="L3365">_xlfn.IFS(A3364&lt;&gt;Table1[[#This Row],[rok]],0,AND(L3364=0, Table1[[#This Row],[Column1]]&lt;0),Table1[[#This Row],[wiek]]*Table1[[#This Row],[rok]],L3364&lt;&gt;0,L3364,L3364=0,L3364)</f>
        <v>0</v>
      </c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x14ac:dyDescent="0.3">
      <c r="A3366">
        <v>2046</v>
      </c>
      <c r="B3366">
        <v>31</v>
      </c>
      <c r="C3366">
        <v>100562</v>
      </c>
      <c r="D3366">
        <v>97260</v>
      </c>
      <c r="E3366">
        <v>83008</v>
      </c>
      <c r="F3366">
        <v>74903</v>
      </c>
      <c r="G3366">
        <f>Table1[[#This Row],[m_miasto]]+Table1[[#This Row],[k_miasto]]+Table1[[#This Row],[m_wies]]+Table1[[#This Row],[k_wies]]</f>
        <v>355733</v>
      </c>
      <c r="H3366">
        <f>Table1[[#This Row],[m_miasto]]+Table1[[#This Row],[k_miasto]]</f>
        <v>197822</v>
      </c>
      <c r="I3366">
        <f>Table1[[#This Row],[m_wies]]+Table1[[#This Row],[k_wies]]</f>
        <v>157911</v>
      </c>
      <c r="J3366" s="1">
        <f>Table1[[#This Row],[m_miasto]]*Table1[[#This Row],[wiek]]</f>
        <v>3117422</v>
      </c>
      <c r="K3366" s="1">
        <f>Table1[[#This Row],[m_miasto]]+Table1[[#This Row],[m_wies]]-Table1[[#This Row],[k_miasto]]-Table1[[#This Row],[k_wies]]</f>
        <v>11407</v>
      </c>
      <c r="L3366" s="1" cm="1">
        <f t="array" ref="L3366">_xlfn.IFS(A3365&lt;&gt;Table1[[#This Row],[rok]],0,AND(L3365=0, Table1[[#This Row],[Column1]]&lt;0),Table1[[#This Row],[wiek]]*Table1[[#This Row],[rok]],L3365&lt;&gt;0,L3365,L3365=0,L3365)</f>
        <v>0</v>
      </c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x14ac:dyDescent="0.3">
      <c r="A3367">
        <v>2046</v>
      </c>
      <c r="B3367">
        <v>32</v>
      </c>
      <c r="C3367">
        <v>102679</v>
      </c>
      <c r="D3367">
        <v>99161</v>
      </c>
      <c r="E3367">
        <v>84094</v>
      </c>
      <c r="F3367">
        <v>75901</v>
      </c>
      <c r="G3367">
        <f>Table1[[#This Row],[m_miasto]]+Table1[[#This Row],[k_miasto]]+Table1[[#This Row],[m_wies]]+Table1[[#This Row],[k_wies]]</f>
        <v>361835</v>
      </c>
      <c r="H3367">
        <f>Table1[[#This Row],[m_miasto]]+Table1[[#This Row],[k_miasto]]</f>
        <v>201840</v>
      </c>
      <c r="I3367">
        <f>Table1[[#This Row],[m_wies]]+Table1[[#This Row],[k_wies]]</f>
        <v>159995</v>
      </c>
      <c r="J3367" s="1">
        <f>Table1[[#This Row],[m_miasto]]*Table1[[#This Row],[wiek]]</f>
        <v>3285728</v>
      </c>
      <c r="K3367" s="1">
        <f>Table1[[#This Row],[m_miasto]]+Table1[[#This Row],[m_wies]]-Table1[[#This Row],[k_miasto]]-Table1[[#This Row],[k_wies]]</f>
        <v>11711</v>
      </c>
      <c r="L3367" s="1" cm="1">
        <f t="array" ref="L3367">_xlfn.IFS(A3366&lt;&gt;Table1[[#This Row],[rok]],0,AND(L3366=0, Table1[[#This Row],[Column1]]&lt;0),Table1[[#This Row],[wiek]]*Table1[[#This Row],[rok]],L3366&lt;&gt;0,L3366,L3366=0,L3366)</f>
        <v>0</v>
      </c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x14ac:dyDescent="0.3">
      <c r="A3368">
        <v>2046</v>
      </c>
      <c r="B3368">
        <v>33</v>
      </c>
      <c r="C3368">
        <v>103146</v>
      </c>
      <c r="D3368">
        <v>99714</v>
      </c>
      <c r="E3368">
        <v>83142</v>
      </c>
      <c r="F3368">
        <v>75635</v>
      </c>
      <c r="G3368">
        <f>Table1[[#This Row],[m_miasto]]+Table1[[#This Row],[k_miasto]]+Table1[[#This Row],[m_wies]]+Table1[[#This Row],[k_wies]]</f>
        <v>361637</v>
      </c>
      <c r="H3368">
        <f>Table1[[#This Row],[m_miasto]]+Table1[[#This Row],[k_miasto]]</f>
        <v>202860</v>
      </c>
      <c r="I3368">
        <f>Table1[[#This Row],[m_wies]]+Table1[[#This Row],[k_wies]]</f>
        <v>158777</v>
      </c>
      <c r="J3368" s="1">
        <f>Table1[[#This Row],[m_miasto]]*Table1[[#This Row],[wiek]]</f>
        <v>3403818</v>
      </c>
      <c r="K3368" s="1">
        <f>Table1[[#This Row],[m_miasto]]+Table1[[#This Row],[m_wies]]-Table1[[#This Row],[k_miasto]]-Table1[[#This Row],[k_wies]]</f>
        <v>10939</v>
      </c>
      <c r="L3368" s="1" cm="1">
        <f t="array" ref="L3368">_xlfn.IFS(A3367&lt;&gt;Table1[[#This Row],[rok]],0,AND(L3367=0, Table1[[#This Row],[Column1]]&lt;0),Table1[[#This Row],[wiek]]*Table1[[#This Row],[rok]],L3367&lt;&gt;0,L3367,L3367=0,L3367)</f>
        <v>0</v>
      </c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x14ac:dyDescent="0.3">
      <c r="A3369">
        <v>2046</v>
      </c>
      <c r="B3369">
        <v>34</v>
      </c>
      <c r="C3369">
        <v>110920</v>
      </c>
      <c r="D3369">
        <v>106831</v>
      </c>
      <c r="E3369">
        <v>89430</v>
      </c>
      <c r="F3369">
        <v>81061</v>
      </c>
      <c r="G3369">
        <f>Table1[[#This Row],[m_miasto]]+Table1[[#This Row],[k_miasto]]+Table1[[#This Row],[m_wies]]+Table1[[#This Row],[k_wies]]</f>
        <v>388242</v>
      </c>
      <c r="H3369">
        <f>Table1[[#This Row],[m_miasto]]+Table1[[#This Row],[k_miasto]]</f>
        <v>217751</v>
      </c>
      <c r="I3369">
        <f>Table1[[#This Row],[m_wies]]+Table1[[#This Row],[k_wies]]</f>
        <v>170491</v>
      </c>
      <c r="J3369" s="1">
        <f>Table1[[#This Row],[m_miasto]]*Table1[[#This Row],[wiek]]</f>
        <v>3771280</v>
      </c>
      <c r="K3369" s="1">
        <f>Table1[[#This Row],[m_miasto]]+Table1[[#This Row],[m_wies]]-Table1[[#This Row],[k_miasto]]-Table1[[#This Row],[k_wies]]</f>
        <v>12458</v>
      </c>
      <c r="L3369" s="1" cm="1">
        <f t="array" ref="L3369">_xlfn.IFS(A3368&lt;&gt;Table1[[#This Row],[rok]],0,AND(L3368=0, Table1[[#This Row],[Column1]]&lt;0),Table1[[#This Row],[wiek]]*Table1[[#This Row],[rok]],L3368&lt;&gt;0,L3368,L3368=0,L3368)</f>
        <v>0</v>
      </c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x14ac:dyDescent="0.3">
      <c r="A3370">
        <v>2046</v>
      </c>
      <c r="B3370">
        <v>35</v>
      </c>
      <c r="C3370">
        <v>112928</v>
      </c>
      <c r="D3370">
        <v>108489</v>
      </c>
      <c r="E3370">
        <v>90895</v>
      </c>
      <c r="F3370">
        <v>82680</v>
      </c>
      <c r="G3370">
        <f>Table1[[#This Row],[m_miasto]]+Table1[[#This Row],[k_miasto]]+Table1[[#This Row],[m_wies]]+Table1[[#This Row],[k_wies]]</f>
        <v>394992</v>
      </c>
      <c r="H3370">
        <f>Table1[[#This Row],[m_miasto]]+Table1[[#This Row],[k_miasto]]</f>
        <v>221417</v>
      </c>
      <c r="I3370">
        <f>Table1[[#This Row],[m_wies]]+Table1[[#This Row],[k_wies]]</f>
        <v>173575</v>
      </c>
      <c r="J3370" s="1">
        <f>Table1[[#This Row],[m_miasto]]*Table1[[#This Row],[wiek]]</f>
        <v>3952480</v>
      </c>
      <c r="K3370" s="1">
        <f>Table1[[#This Row],[m_miasto]]+Table1[[#This Row],[m_wies]]-Table1[[#This Row],[k_miasto]]-Table1[[#This Row],[k_wies]]</f>
        <v>12654</v>
      </c>
      <c r="L3370" s="1" cm="1">
        <f t="array" ref="L3370">_xlfn.IFS(A3369&lt;&gt;Table1[[#This Row],[rok]],0,AND(L3369=0, Table1[[#This Row],[Column1]]&lt;0),Table1[[#This Row],[wiek]]*Table1[[#This Row],[rok]],L3369&lt;&gt;0,L3369,L3369=0,L3369)</f>
        <v>0</v>
      </c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x14ac:dyDescent="0.3">
      <c r="A3371">
        <v>2046</v>
      </c>
      <c r="B3371">
        <v>36</v>
      </c>
      <c r="C3371">
        <v>117369</v>
      </c>
      <c r="D3371">
        <v>113219</v>
      </c>
      <c r="E3371">
        <v>94771</v>
      </c>
      <c r="F3371">
        <v>86209</v>
      </c>
      <c r="G3371">
        <f>Table1[[#This Row],[m_miasto]]+Table1[[#This Row],[k_miasto]]+Table1[[#This Row],[m_wies]]+Table1[[#This Row],[k_wies]]</f>
        <v>411568</v>
      </c>
      <c r="H3371">
        <f>Table1[[#This Row],[m_miasto]]+Table1[[#This Row],[k_miasto]]</f>
        <v>230588</v>
      </c>
      <c r="I3371">
        <f>Table1[[#This Row],[m_wies]]+Table1[[#This Row],[k_wies]]</f>
        <v>180980</v>
      </c>
      <c r="J3371" s="1">
        <f>Table1[[#This Row],[m_miasto]]*Table1[[#This Row],[wiek]]</f>
        <v>4225284</v>
      </c>
      <c r="K3371" s="1">
        <f>Table1[[#This Row],[m_miasto]]+Table1[[#This Row],[m_wies]]-Table1[[#This Row],[k_miasto]]-Table1[[#This Row],[k_wies]]</f>
        <v>12712</v>
      </c>
      <c r="L3371" s="1" cm="1">
        <f t="array" ref="L3371">_xlfn.IFS(A3370&lt;&gt;Table1[[#This Row],[rok]],0,AND(L3370=0, Table1[[#This Row],[Column1]]&lt;0),Table1[[#This Row],[wiek]]*Table1[[#This Row],[rok]],L3370&lt;&gt;0,L3370,L3370=0,L3370)</f>
        <v>0</v>
      </c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x14ac:dyDescent="0.3">
      <c r="A3372">
        <v>2046</v>
      </c>
      <c r="B3372">
        <v>37</v>
      </c>
      <c r="C3372">
        <v>121500</v>
      </c>
      <c r="D3372">
        <v>117998</v>
      </c>
      <c r="E3372">
        <v>99034</v>
      </c>
      <c r="F3372">
        <v>90917</v>
      </c>
      <c r="G3372">
        <f>Table1[[#This Row],[m_miasto]]+Table1[[#This Row],[k_miasto]]+Table1[[#This Row],[m_wies]]+Table1[[#This Row],[k_wies]]</f>
        <v>429449</v>
      </c>
      <c r="H3372">
        <f>Table1[[#This Row],[m_miasto]]+Table1[[#This Row],[k_miasto]]</f>
        <v>239498</v>
      </c>
      <c r="I3372">
        <f>Table1[[#This Row],[m_wies]]+Table1[[#This Row],[k_wies]]</f>
        <v>189951</v>
      </c>
      <c r="J3372" s="1">
        <f>Table1[[#This Row],[m_miasto]]*Table1[[#This Row],[wiek]]</f>
        <v>4495500</v>
      </c>
      <c r="K3372" s="1">
        <f>Table1[[#This Row],[m_miasto]]+Table1[[#This Row],[m_wies]]-Table1[[#This Row],[k_miasto]]-Table1[[#This Row],[k_wies]]</f>
        <v>11619</v>
      </c>
      <c r="L3372" s="1" cm="1">
        <f t="array" ref="L3372">_xlfn.IFS(A3371&lt;&gt;Table1[[#This Row],[rok]],0,AND(L3371=0, Table1[[#This Row],[Column1]]&lt;0),Table1[[#This Row],[wiek]]*Table1[[#This Row],[rok]],L3371&lt;&gt;0,L3371,L3371=0,L3371)</f>
        <v>0</v>
      </c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x14ac:dyDescent="0.3">
      <c r="A3373">
        <v>2046</v>
      </c>
      <c r="B3373">
        <v>38</v>
      </c>
      <c r="C3373">
        <v>119799</v>
      </c>
      <c r="D3373">
        <v>116698</v>
      </c>
      <c r="E3373">
        <v>99370</v>
      </c>
      <c r="F3373">
        <v>90998</v>
      </c>
      <c r="G3373">
        <f>Table1[[#This Row],[m_miasto]]+Table1[[#This Row],[k_miasto]]+Table1[[#This Row],[m_wies]]+Table1[[#This Row],[k_wies]]</f>
        <v>426865</v>
      </c>
      <c r="H3373">
        <f>Table1[[#This Row],[m_miasto]]+Table1[[#This Row],[k_miasto]]</f>
        <v>236497</v>
      </c>
      <c r="I3373">
        <f>Table1[[#This Row],[m_wies]]+Table1[[#This Row],[k_wies]]</f>
        <v>190368</v>
      </c>
      <c r="J3373" s="1">
        <f>Table1[[#This Row],[m_miasto]]*Table1[[#This Row],[wiek]]</f>
        <v>4552362</v>
      </c>
      <c r="K3373" s="1">
        <f>Table1[[#This Row],[m_miasto]]+Table1[[#This Row],[m_wies]]-Table1[[#This Row],[k_miasto]]-Table1[[#This Row],[k_wies]]</f>
        <v>11473</v>
      </c>
      <c r="L3373" s="1" cm="1">
        <f t="array" ref="L3373">_xlfn.IFS(A3372&lt;&gt;Table1[[#This Row],[rok]],0,AND(L3372=0, Table1[[#This Row],[Column1]]&lt;0),Table1[[#This Row],[wiek]]*Table1[[#This Row],[rok]],L3372&lt;&gt;0,L3372,L3372=0,L3372)</f>
        <v>0</v>
      </c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x14ac:dyDescent="0.3">
      <c r="A3374">
        <v>2046</v>
      </c>
      <c r="B3374">
        <v>39</v>
      </c>
      <c r="C3374">
        <v>111562</v>
      </c>
      <c r="D3374">
        <v>108459</v>
      </c>
      <c r="E3374">
        <v>93863</v>
      </c>
      <c r="F3374">
        <v>85549</v>
      </c>
      <c r="G3374">
        <f>Table1[[#This Row],[m_miasto]]+Table1[[#This Row],[k_miasto]]+Table1[[#This Row],[m_wies]]+Table1[[#This Row],[k_wies]]</f>
        <v>399433</v>
      </c>
      <c r="H3374">
        <f>Table1[[#This Row],[m_miasto]]+Table1[[#This Row],[k_miasto]]</f>
        <v>220021</v>
      </c>
      <c r="I3374">
        <f>Table1[[#This Row],[m_wies]]+Table1[[#This Row],[k_wies]]</f>
        <v>179412</v>
      </c>
      <c r="J3374" s="1">
        <f>Table1[[#This Row],[m_miasto]]*Table1[[#This Row],[wiek]]</f>
        <v>4350918</v>
      </c>
      <c r="K3374" s="1">
        <f>Table1[[#This Row],[m_miasto]]+Table1[[#This Row],[m_wies]]-Table1[[#This Row],[k_miasto]]-Table1[[#This Row],[k_wies]]</f>
        <v>11417</v>
      </c>
      <c r="L3374" s="1" cm="1">
        <f t="array" ref="L3374">_xlfn.IFS(A3373&lt;&gt;Table1[[#This Row],[rok]],0,AND(L3373=0, Table1[[#This Row],[Column1]]&lt;0),Table1[[#This Row],[wiek]]*Table1[[#This Row],[rok]],L3373&lt;&gt;0,L3373,L3373=0,L3373)</f>
        <v>0</v>
      </c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x14ac:dyDescent="0.3">
      <c r="A3375">
        <v>2046</v>
      </c>
      <c r="B3375">
        <v>40</v>
      </c>
      <c r="C3375">
        <v>105492</v>
      </c>
      <c r="D3375">
        <v>102450</v>
      </c>
      <c r="E3375">
        <v>89681</v>
      </c>
      <c r="F3375">
        <v>81602</v>
      </c>
      <c r="G3375">
        <f>Table1[[#This Row],[m_miasto]]+Table1[[#This Row],[k_miasto]]+Table1[[#This Row],[m_wies]]+Table1[[#This Row],[k_wies]]</f>
        <v>379225</v>
      </c>
      <c r="H3375">
        <f>Table1[[#This Row],[m_miasto]]+Table1[[#This Row],[k_miasto]]</f>
        <v>207942</v>
      </c>
      <c r="I3375">
        <f>Table1[[#This Row],[m_wies]]+Table1[[#This Row],[k_wies]]</f>
        <v>171283</v>
      </c>
      <c r="J3375" s="1">
        <f>Table1[[#This Row],[m_miasto]]*Table1[[#This Row],[wiek]]</f>
        <v>4219680</v>
      </c>
      <c r="K3375" s="1">
        <f>Table1[[#This Row],[m_miasto]]+Table1[[#This Row],[m_wies]]-Table1[[#This Row],[k_miasto]]-Table1[[#This Row],[k_wies]]</f>
        <v>11121</v>
      </c>
      <c r="L3375" s="1" cm="1">
        <f t="array" ref="L3375">_xlfn.IFS(A3374&lt;&gt;Table1[[#This Row],[rok]],0,AND(L3374=0, Table1[[#This Row],[Column1]]&lt;0),Table1[[#This Row],[wiek]]*Table1[[#This Row],[rok]],L3374&lt;&gt;0,L3374,L3374=0,L3374)</f>
        <v>0</v>
      </c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x14ac:dyDescent="0.3">
      <c r="A3376">
        <v>2046</v>
      </c>
      <c r="B3376">
        <v>41</v>
      </c>
      <c r="C3376">
        <v>100757</v>
      </c>
      <c r="D3376">
        <v>97964</v>
      </c>
      <c r="E3376">
        <v>86871</v>
      </c>
      <c r="F3376">
        <v>79426</v>
      </c>
      <c r="G3376">
        <f>Table1[[#This Row],[m_miasto]]+Table1[[#This Row],[k_miasto]]+Table1[[#This Row],[m_wies]]+Table1[[#This Row],[k_wies]]</f>
        <v>365018</v>
      </c>
      <c r="H3376">
        <f>Table1[[#This Row],[m_miasto]]+Table1[[#This Row],[k_miasto]]</f>
        <v>198721</v>
      </c>
      <c r="I3376">
        <f>Table1[[#This Row],[m_wies]]+Table1[[#This Row],[k_wies]]</f>
        <v>166297</v>
      </c>
      <c r="J3376" s="1">
        <f>Table1[[#This Row],[m_miasto]]*Table1[[#This Row],[wiek]]</f>
        <v>4131037</v>
      </c>
      <c r="K3376" s="1">
        <f>Table1[[#This Row],[m_miasto]]+Table1[[#This Row],[m_wies]]-Table1[[#This Row],[k_miasto]]-Table1[[#This Row],[k_wies]]</f>
        <v>10238</v>
      </c>
      <c r="L3376" s="1" cm="1">
        <f t="array" ref="L3376">_xlfn.IFS(A3375&lt;&gt;Table1[[#This Row],[rok]],0,AND(L3375=0, Table1[[#This Row],[Column1]]&lt;0),Table1[[#This Row],[wiek]]*Table1[[#This Row],[rok]],L3375&lt;&gt;0,L3375,L3375=0,L3375)</f>
        <v>0</v>
      </c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x14ac:dyDescent="0.3">
      <c r="A3377">
        <v>2046</v>
      </c>
      <c r="B3377">
        <v>42</v>
      </c>
      <c r="C3377">
        <v>97138</v>
      </c>
      <c r="D3377">
        <v>94057</v>
      </c>
      <c r="E3377">
        <v>84861</v>
      </c>
      <c r="F3377">
        <v>77187</v>
      </c>
      <c r="G3377">
        <f>Table1[[#This Row],[m_miasto]]+Table1[[#This Row],[k_miasto]]+Table1[[#This Row],[m_wies]]+Table1[[#This Row],[k_wies]]</f>
        <v>353243</v>
      </c>
      <c r="H3377">
        <f>Table1[[#This Row],[m_miasto]]+Table1[[#This Row],[k_miasto]]</f>
        <v>191195</v>
      </c>
      <c r="I3377">
        <f>Table1[[#This Row],[m_wies]]+Table1[[#This Row],[k_wies]]</f>
        <v>162048</v>
      </c>
      <c r="J3377" s="1">
        <f>Table1[[#This Row],[m_miasto]]*Table1[[#This Row],[wiek]]</f>
        <v>4079796</v>
      </c>
      <c r="K3377" s="1">
        <f>Table1[[#This Row],[m_miasto]]+Table1[[#This Row],[m_wies]]-Table1[[#This Row],[k_miasto]]-Table1[[#This Row],[k_wies]]</f>
        <v>10755</v>
      </c>
      <c r="L3377" s="1" cm="1">
        <f t="array" ref="L3377">_xlfn.IFS(A3376&lt;&gt;Table1[[#This Row],[rok]],0,AND(L3376=0, Table1[[#This Row],[Column1]]&lt;0),Table1[[#This Row],[wiek]]*Table1[[#This Row],[rok]],L3376&lt;&gt;0,L3376,L3376=0,L3376)</f>
        <v>0</v>
      </c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x14ac:dyDescent="0.3">
      <c r="A3378">
        <v>2046</v>
      </c>
      <c r="B3378">
        <v>43</v>
      </c>
      <c r="C3378">
        <v>94074</v>
      </c>
      <c r="D3378">
        <v>92048</v>
      </c>
      <c r="E3378">
        <v>84131</v>
      </c>
      <c r="F3378">
        <v>76495</v>
      </c>
      <c r="G3378">
        <f>Table1[[#This Row],[m_miasto]]+Table1[[#This Row],[k_miasto]]+Table1[[#This Row],[m_wies]]+Table1[[#This Row],[k_wies]]</f>
        <v>346748</v>
      </c>
      <c r="H3378">
        <f>Table1[[#This Row],[m_miasto]]+Table1[[#This Row],[k_miasto]]</f>
        <v>186122</v>
      </c>
      <c r="I3378">
        <f>Table1[[#This Row],[m_wies]]+Table1[[#This Row],[k_wies]]</f>
        <v>160626</v>
      </c>
      <c r="J3378" s="1">
        <f>Table1[[#This Row],[m_miasto]]*Table1[[#This Row],[wiek]]</f>
        <v>4045182</v>
      </c>
      <c r="K3378" s="1">
        <f>Table1[[#This Row],[m_miasto]]+Table1[[#This Row],[m_wies]]-Table1[[#This Row],[k_miasto]]-Table1[[#This Row],[k_wies]]</f>
        <v>9662</v>
      </c>
      <c r="L3378" s="1" cm="1">
        <f t="array" ref="L3378">_xlfn.IFS(A3377&lt;&gt;Table1[[#This Row],[rok]],0,AND(L3377=0, Table1[[#This Row],[Column1]]&lt;0),Table1[[#This Row],[wiek]]*Table1[[#This Row],[rok]],L3377&lt;&gt;0,L3377,L3377=0,L3377)</f>
        <v>0</v>
      </c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x14ac:dyDescent="0.3">
      <c r="A3379">
        <v>2046</v>
      </c>
      <c r="B3379">
        <v>44</v>
      </c>
      <c r="C3379">
        <v>94173</v>
      </c>
      <c r="D3379">
        <v>91964</v>
      </c>
      <c r="E3379">
        <v>85549</v>
      </c>
      <c r="F3379">
        <v>77839</v>
      </c>
      <c r="G3379">
        <f>Table1[[#This Row],[m_miasto]]+Table1[[#This Row],[k_miasto]]+Table1[[#This Row],[m_wies]]+Table1[[#This Row],[k_wies]]</f>
        <v>349525</v>
      </c>
      <c r="H3379">
        <f>Table1[[#This Row],[m_miasto]]+Table1[[#This Row],[k_miasto]]</f>
        <v>186137</v>
      </c>
      <c r="I3379">
        <f>Table1[[#This Row],[m_wies]]+Table1[[#This Row],[k_wies]]</f>
        <v>163388</v>
      </c>
      <c r="J3379" s="1">
        <f>Table1[[#This Row],[m_miasto]]*Table1[[#This Row],[wiek]]</f>
        <v>4143612</v>
      </c>
      <c r="K3379" s="1">
        <f>Table1[[#This Row],[m_miasto]]+Table1[[#This Row],[m_wies]]-Table1[[#This Row],[k_miasto]]-Table1[[#This Row],[k_wies]]</f>
        <v>9919</v>
      </c>
      <c r="L3379" s="1" cm="1">
        <f t="array" ref="L3379">_xlfn.IFS(A3378&lt;&gt;Table1[[#This Row],[rok]],0,AND(L3378=0, Table1[[#This Row],[Column1]]&lt;0),Table1[[#This Row],[wiek]]*Table1[[#This Row],[rok]],L3378&lt;&gt;0,L3378,L3378=0,L3378)</f>
        <v>0</v>
      </c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x14ac:dyDescent="0.3">
      <c r="A3380">
        <v>2046</v>
      </c>
      <c r="B3380">
        <v>45</v>
      </c>
      <c r="C3380">
        <v>96941</v>
      </c>
      <c r="D3380">
        <v>94933</v>
      </c>
      <c r="E3380">
        <v>88319</v>
      </c>
      <c r="F3380">
        <v>80650</v>
      </c>
      <c r="G3380">
        <f>Table1[[#This Row],[m_miasto]]+Table1[[#This Row],[k_miasto]]+Table1[[#This Row],[m_wies]]+Table1[[#This Row],[k_wies]]</f>
        <v>360843</v>
      </c>
      <c r="H3380">
        <f>Table1[[#This Row],[m_miasto]]+Table1[[#This Row],[k_miasto]]</f>
        <v>191874</v>
      </c>
      <c r="I3380">
        <f>Table1[[#This Row],[m_wies]]+Table1[[#This Row],[k_wies]]</f>
        <v>168969</v>
      </c>
      <c r="J3380" s="1">
        <f>Table1[[#This Row],[m_miasto]]*Table1[[#This Row],[wiek]]</f>
        <v>4362345</v>
      </c>
      <c r="K3380" s="1">
        <f>Table1[[#This Row],[m_miasto]]+Table1[[#This Row],[m_wies]]-Table1[[#This Row],[k_miasto]]-Table1[[#This Row],[k_wies]]</f>
        <v>9677</v>
      </c>
      <c r="L3380" s="1" cm="1">
        <f t="array" ref="L3380">_xlfn.IFS(A3379&lt;&gt;Table1[[#This Row],[rok]],0,AND(L3379=0, Table1[[#This Row],[Column1]]&lt;0),Table1[[#This Row],[wiek]]*Table1[[#This Row],[rok]],L3379&lt;&gt;0,L3379,L3379=0,L3379)</f>
        <v>0</v>
      </c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x14ac:dyDescent="0.3">
      <c r="A3381">
        <v>2046</v>
      </c>
      <c r="B3381">
        <v>46</v>
      </c>
      <c r="C3381">
        <v>99015</v>
      </c>
      <c r="D3381">
        <v>97142</v>
      </c>
      <c r="E3381">
        <v>90702</v>
      </c>
      <c r="F3381">
        <v>82939</v>
      </c>
      <c r="G3381">
        <f>Table1[[#This Row],[m_miasto]]+Table1[[#This Row],[k_miasto]]+Table1[[#This Row],[m_wies]]+Table1[[#This Row],[k_wies]]</f>
        <v>369798</v>
      </c>
      <c r="H3381">
        <f>Table1[[#This Row],[m_miasto]]+Table1[[#This Row],[k_miasto]]</f>
        <v>196157</v>
      </c>
      <c r="I3381">
        <f>Table1[[#This Row],[m_wies]]+Table1[[#This Row],[k_wies]]</f>
        <v>173641</v>
      </c>
      <c r="J3381" s="1">
        <f>Table1[[#This Row],[m_miasto]]*Table1[[#This Row],[wiek]]</f>
        <v>4554690</v>
      </c>
      <c r="K3381" s="1">
        <f>Table1[[#This Row],[m_miasto]]+Table1[[#This Row],[m_wies]]-Table1[[#This Row],[k_miasto]]-Table1[[#This Row],[k_wies]]</f>
        <v>9636</v>
      </c>
      <c r="L3381" s="1" cm="1">
        <f t="array" ref="L3381">_xlfn.IFS(A3380&lt;&gt;Table1[[#This Row],[rok]],0,AND(L3380=0, Table1[[#This Row],[Column1]]&lt;0),Table1[[#This Row],[wiek]]*Table1[[#This Row],[rok]],L3380&lt;&gt;0,L3380,L3380=0,L3380)</f>
        <v>0</v>
      </c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x14ac:dyDescent="0.3">
      <c r="A3382">
        <v>2046</v>
      </c>
      <c r="B3382">
        <v>47</v>
      </c>
      <c r="C3382">
        <v>98764</v>
      </c>
      <c r="D3382">
        <v>97210</v>
      </c>
      <c r="E3382">
        <v>91811</v>
      </c>
      <c r="F3382">
        <v>84232</v>
      </c>
      <c r="G3382">
        <f>Table1[[#This Row],[m_miasto]]+Table1[[#This Row],[k_miasto]]+Table1[[#This Row],[m_wies]]+Table1[[#This Row],[k_wies]]</f>
        <v>372017</v>
      </c>
      <c r="H3382">
        <f>Table1[[#This Row],[m_miasto]]+Table1[[#This Row],[k_miasto]]</f>
        <v>195974</v>
      </c>
      <c r="I3382">
        <f>Table1[[#This Row],[m_wies]]+Table1[[#This Row],[k_wies]]</f>
        <v>176043</v>
      </c>
      <c r="J3382" s="1">
        <f>Table1[[#This Row],[m_miasto]]*Table1[[#This Row],[wiek]]</f>
        <v>4641908</v>
      </c>
      <c r="K3382" s="1">
        <f>Table1[[#This Row],[m_miasto]]+Table1[[#This Row],[m_wies]]-Table1[[#This Row],[k_miasto]]-Table1[[#This Row],[k_wies]]</f>
        <v>9133</v>
      </c>
      <c r="L3382" s="1" cm="1">
        <f t="array" ref="L3382">_xlfn.IFS(A3381&lt;&gt;Table1[[#This Row],[rok]],0,AND(L3381=0, Table1[[#This Row],[Column1]]&lt;0),Table1[[#This Row],[wiek]]*Table1[[#This Row],[rok]],L3381&lt;&gt;0,L3381,L3381=0,L3381)</f>
        <v>0</v>
      </c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x14ac:dyDescent="0.3">
      <c r="A3383">
        <v>2046</v>
      </c>
      <c r="B3383">
        <v>48</v>
      </c>
      <c r="C3383">
        <v>101317</v>
      </c>
      <c r="D3383">
        <v>99528</v>
      </c>
      <c r="E3383">
        <v>94487</v>
      </c>
      <c r="F3383">
        <v>86404</v>
      </c>
      <c r="G3383">
        <f>Table1[[#This Row],[m_miasto]]+Table1[[#This Row],[k_miasto]]+Table1[[#This Row],[m_wies]]+Table1[[#This Row],[k_wies]]</f>
        <v>381736</v>
      </c>
      <c r="H3383">
        <f>Table1[[#This Row],[m_miasto]]+Table1[[#This Row],[k_miasto]]</f>
        <v>200845</v>
      </c>
      <c r="I3383">
        <f>Table1[[#This Row],[m_wies]]+Table1[[#This Row],[k_wies]]</f>
        <v>180891</v>
      </c>
      <c r="J3383" s="1">
        <f>Table1[[#This Row],[m_miasto]]*Table1[[#This Row],[wiek]]</f>
        <v>4863216</v>
      </c>
      <c r="K3383" s="1">
        <f>Table1[[#This Row],[m_miasto]]+Table1[[#This Row],[m_wies]]-Table1[[#This Row],[k_miasto]]-Table1[[#This Row],[k_wies]]</f>
        <v>9872</v>
      </c>
      <c r="L3383" s="1" cm="1">
        <f t="array" ref="L3383">_xlfn.IFS(A3382&lt;&gt;Table1[[#This Row],[rok]],0,AND(L3382=0, Table1[[#This Row],[Column1]]&lt;0),Table1[[#This Row],[wiek]]*Table1[[#This Row],[rok]],L3382&lt;&gt;0,L3382,L3382=0,L3382)</f>
        <v>0</v>
      </c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x14ac:dyDescent="0.3">
      <c r="A3384">
        <v>2046</v>
      </c>
      <c r="B3384">
        <v>49</v>
      </c>
      <c r="C3384">
        <v>106230</v>
      </c>
      <c r="D3384">
        <v>106161</v>
      </c>
      <c r="E3384">
        <v>96272</v>
      </c>
      <c r="F3384">
        <v>87667</v>
      </c>
      <c r="G3384">
        <f>Table1[[#This Row],[m_miasto]]+Table1[[#This Row],[k_miasto]]+Table1[[#This Row],[m_wies]]+Table1[[#This Row],[k_wies]]</f>
        <v>396330</v>
      </c>
      <c r="H3384">
        <f>Table1[[#This Row],[m_miasto]]+Table1[[#This Row],[k_miasto]]</f>
        <v>212391</v>
      </c>
      <c r="I3384">
        <f>Table1[[#This Row],[m_wies]]+Table1[[#This Row],[k_wies]]</f>
        <v>183939</v>
      </c>
      <c r="J3384" s="1">
        <f>Table1[[#This Row],[m_miasto]]*Table1[[#This Row],[wiek]]</f>
        <v>5205270</v>
      </c>
      <c r="K3384" s="1">
        <f>Table1[[#This Row],[m_miasto]]+Table1[[#This Row],[m_wies]]-Table1[[#This Row],[k_miasto]]-Table1[[#This Row],[k_wies]]</f>
        <v>8674</v>
      </c>
      <c r="L3384" s="1" cm="1">
        <f t="array" ref="L3384">_xlfn.IFS(A3383&lt;&gt;Table1[[#This Row],[rok]],0,AND(L3383=0, Table1[[#This Row],[Column1]]&lt;0),Table1[[#This Row],[wiek]]*Table1[[#This Row],[rok]],L3383&lt;&gt;0,L3383,L3383=0,L3383)</f>
        <v>0</v>
      </c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x14ac:dyDescent="0.3">
      <c r="A3385">
        <v>2046</v>
      </c>
      <c r="B3385">
        <v>50</v>
      </c>
      <c r="C3385">
        <v>110141</v>
      </c>
      <c r="D3385">
        <v>110097</v>
      </c>
      <c r="E3385">
        <v>99856</v>
      </c>
      <c r="F3385">
        <v>90832</v>
      </c>
      <c r="G3385">
        <f>Table1[[#This Row],[m_miasto]]+Table1[[#This Row],[k_miasto]]+Table1[[#This Row],[m_wies]]+Table1[[#This Row],[k_wies]]</f>
        <v>410926</v>
      </c>
      <c r="H3385">
        <f>Table1[[#This Row],[m_miasto]]+Table1[[#This Row],[k_miasto]]</f>
        <v>220238</v>
      </c>
      <c r="I3385">
        <f>Table1[[#This Row],[m_wies]]+Table1[[#This Row],[k_wies]]</f>
        <v>190688</v>
      </c>
      <c r="J3385" s="1">
        <f>Table1[[#This Row],[m_miasto]]*Table1[[#This Row],[wiek]]</f>
        <v>5507050</v>
      </c>
      <c r="K3385" s="1">
        <f>Table1[[#This Row],[m_miasto]]+Table1[[#This Row],[m_wies]]-Table1[[#This Row],[k_miasto]]-Table1[[#This Row],[k_wies]]</f>
        <v>9068</v>
      </c>
      <c r="L3385" s="1" cm="1">
        <f t="array" ref="L3385">_xlfn.IFS(A3384&lt;&gt;Table1[[#This Row],[rok]],0,AND(L3384=0, Table1[[#This Row],[Column1]]&lt;0),Table1[[#This Row],[wiek]]*Table1[[#This Row],[rok]],L3384&lt;&gt;0,L3384,L3384=0,L3384)</f>
        <v>0</v>
      </c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x14ac:dyDescent="0.3">
      <c r="A3386">
        <v>2046</v>
      </c>
      <c r="B3386">
        <v>51</v>
      </c>
      <c r="C3386">
        <v>110219</v>
      </c>
      <c r="D3386">
        <v>110607</v>
      </c>
      <c r="E3386">
        <v>103820</v>
      </c>
      <c r="F3386">
        <v>96442</v>
      </c>
      <c r="G3386">
        <f>Table1[[#This Row],[m_miasto]]+Table1[[#This Row],[k_miasto]]+Table1[[#This Row],[m_wies]]+Table1[[#This Row],[k_wies]]</f>
        <v>421088</v>
      </c>
      <c r="H3386">
        <f>Table1[[#This Row],[m_miasto]]+Table1[[#This Row],[k_miasto]]</f>
        <v>220826</v>
      </c>
      <c r="I3386">
        <f>Table1[[#This Row],[m_wies]]+Table1[[#This Row],[k_wies]]</f>
        <v>200262</v>
      </c>
      <c r="J3386" s="1">
        <f>Table1[[#This Row],[m_miasto]]*Table1[[#This Row],[wiek]]</f>
        <v>5621169</v>
      </c>
      <c r="K3386" s="1">
        <f>Table1[[#This Row],[m_miasto]]+Table1[[#This Row],[m_wies]]-Table1[[#This Row],[k_miasto]]-Table1[[#This Row],[k_wies]]</f>
        <v>6990</v>
      </c>
      <c r="L3386" s="1" cm="1">
        <f t="array" ref="L3386">_xlfn.IFS(A3385&lt;&gt;Table1[[#This Row],[rok]],0,AND(L3385=0, Table1[[#This Row],[Column1]]&lt;0),Table1[[#This Row],[wiek]]*Table1[[#This Row],[rok]],L3385&lt;&gt;0,L3385,L3385=0,L3385)</f>
        <v>0</v>
      </c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x14ac:dyDescent="0.3">
      <c r="A3387">
        <v>2046</v>
      </c>
      <c r="B3387">
        <v>52</v>
      </c>
      <c r="C3387">
        <v>117876</v>
      </c>
      <c r="D3387">
        <v>119420</v>
      </c>
      <c r="E3387">
        <v>107730</v>
      </c>
      <c r="F3387">
        <v>100678</v>
      </c>
      <c r="G3387">
        <f>Table1[[#This Row],[m_miasto]]+Table1[[#This Row],[k_miasto]]+Table1[[#This Row],[m_wies]]+Table1[[#This Row],[k_wies]]</f>
        <v>445704</v>
      </c>
      <c r="H3387">
        <f>Table1[[#This Row],[m_miasto]]+Table1[[#This Row],[k_miasto]]</f>
        <v>237296</v>
      </c>
      <c r="I3387">
        <f>Table1[[#This Row],[m_wies]]+Table1[[#This Row],[k_wies]]</f>
        <v>208408</v>
      </c>
      <c r="J3387" s="1">
        <f>Table1[[#This Row],[m_miasto]]*Table1[[#This Row],[wiek]]</f>
        <v>6129552</v>
      </c>
      <c r="K3387" s="1">
        <f>Table1[[#This Row],[m_miasto]]+Table1[[#This Row],[m_wies]]-Table1[[#This Row],[k_miasto]]-Table1[[#This Row],[k_wies]]</f>
        <v>5508</v>
      </c>
      <c r="L3387" s="1" cm="1">
        <f t="array" ref="L3387">_xlfn.IFS(A3386&lt;&gt;Table1[[#This Row],[rok]],0,AND(L3386=0, Table1[[#This Row],[Column1]]&lt;0),Table1[[#This Row],[wiek]]*Table1[[#This Row],[rok]],L3386&lt;&gt;0,L3386,L3386=0,L3386)</f>
        <v>0</v>
      </c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x14ac:dyDescent="0.3">
      <c r="A3388">
        <v>2046</v>
      </c>
      <c r="B3388">
        <v>53</v>
      </c>
      <c r="C3388">
        <v>122046</v>
      </c>
      <c r="D3388">
        <v>123540</v>
      </c>
      <c r="E3388">
        <v>112225</v>
      </c>
      <c r="F3388">
        <v>104323</v>
      </c>
      <c r="G3388">
        <f>Table1[[#This Row],[m_miasto]]+Table1[[#This Row],[k_miasto]]+Table1[[#This Row],[m_wies]]+Table1[[#This Row],[k_wies]]</f>
        <v>462134</v>
      </c>
      <c r="H3388">
        <f>Table1[[#This Row],[m_miasto]]+Table1[[#This Row],[k_miasto]]</f>
        <v>245586</v>
      </c>
      <c r="I3388">
        <f>Table1[[#This Row],[m_wies]]+Table1[[#This Row],[k_wies]]</f>
        <v>216548</v>
      </c>
      <c r="J3388" s="1">
        <f>Table1[[#This Row],[m_miasto]]*Table1[[#This Row],[wiek]]</f>
        <v>6468438</v>
      </c>
      <c r="K3388" s="1">
        <f>Table1[[#This Row],[m_miasto]]+Table1[[#This Row],[m_wies]]-Table1[[#This Row],[k_miasto]]-Table1[[#This Row],[k_wies]]</f>
        <v>6408</v>
      </c>
      <c r="L3388" s="1" cm="1">
        <f t="array" ref="L3388">_xlfn.IFS(A3387&lt;&gt;Table1[[#This Row],[rok]],0,AND(L3387=0, Table1[[#This Row],[Column1]]&lt;0),Table1[[#This Row],[wiek]]*Table1[[#This Row],[rok]],L3387&lt;&gt;0,L3387,L3387=0,L3387)</f>
        <v>0</v>
      </c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x14ac:dyDescent="0.3">
      <c r="A3389">
        <v>2046</v>
      </c>
      <c r="B3389">
        <v>54</v>
      </c>
      <c r="C3389">
        <v>125450</v>
      </c>
      <c r="D3389">
        <v>127047</v>
      </c>
      <c r="E3389">
        <v>116244</v>
      </c>
      <c r="F3389">
        <v>109235</v>
      </c>
      <c r="G3389">
        <f>Table1[[#This Row],[m_miasto]]+Table1[[#This Row],[k_miasto]]+Table1[[#This Row],[m_wies]]+Table1[[#This Row],[k_wies]]</f>
        <v>477976</v>
      </c>
      <c r="H3389">
        <f>Table1[[#This Row],[m_miasto]]+Table1[[#This Row],[k_miasto]]</f>
        <v>252497</v>
      </c>
      <c r="I3389">
        <f>Table1[[#This Row],[m_wies]]+Table1[[#This Row],[k_wies]]</f>
        <v>225479</v>
      </c>
      <c r="J3389" s="1">
        <f>Table1[[#This Row],[m_miasto]]*Table1[[#This Row],[wiek]]</f>
        <v>6774300</v>
      </c>
      <c r="K3389" s="1">
        <f>Table1[[#This Row],[m_miasto]]+Table1[[#This Row],[m_wies]]-Table1[[#This Row],[k_miasto]]-Table1[[#This Row],[k_wies]]</f>
        <v>5412</v>
      </c>
      <c r="L3389" s="1" cm="1">
        <f t="array" ref="L3389">_xlfn.IFS(A3388&lt;&gt;Table1[[#This Row],[rok]],0,AND(L3388=0, Table1[[#This Row],[Column1]]&lt;0),Table1[[#This Row],[wiek]]*Table1[[#This Row],[rok]],L3388&lt;&gt;0,L3388,L3388=0,L3388)</f>
        <v>0</v>
      </c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x14ac:dyDescent="0.3">
      <c r="A3390">
        <v>2046</v>
      </c>
      <c r="B3390">
        <v>55</v>
      </c>
      <c r="C3390">
        <v>135076</v>
      </c>
      <c r="D3390">
        <v>137801</v>
      </c>
      <c r="E3390">
        <v>119882</v>
      </c>
      <c r="F3390">
        <v>111423</v>
      </c>
      <c r="G3390">
        <f>Table1[[#This Row],[m_miasto]]+Table1[[#This Row],[k_miasto]]+Table1[[#This Row],[m_wies]]+Table1[[#This Row],[k_wies]]</f>
        <v>504182</v>
      </c>
      <c r="H3390">
        <f>Table1[[#This Row],[m_miasto]]+Table1[[#This Row],[k_miasto]]</f>
        <v>272877</v>
      </c>
      <c r="I3390">
        <f>Table1[[#This Row],[m_wies]]+Table1[[#This Row],[k_wies]]</f>
        <v>231305</v>
      </c>
      <c r="J3390" s="1">
        <f>Table1[[#This Row],[m_miasto]]*Table1[[#This Row],[wiek]]</f>
        <v>7429180</v>
      </c>
      <c r="K3390" s="1">
        <f>Table1[[#This Row],[m_miasto]]+Table1[[#This Row],[m_wies]]-Table1[[#This Row],[k_miasto]]-Table1[[#This Row],[k_wies]]</f>
        <v>5734</v>
      </c>
      <c r="L3390" s="1" cm="1">
        <f t="array" ref="L3390">_xlfn.IFS(A3389&lt;&gt;Table1[[#This Row],[rok]],0,AND(L3389=0, Table1[[#This Row],[Column1]]&lt;0),Table1[[#This Row],[wiek]]*Table1[[#This Row],[rok]],L3389&lt;&gt;0,L3389,L3389=0,L3389)</f>
        <v>0</v>
      </c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x14ac:dyDescent="0.3">
      <c r="A3391">
        <v>2046</v>
      </c>
      <c r="B3391">
        <v>56</v>
      </c>
      <c r="C3391">
        <v>139060</v>
      </c>
      <c r="D3391">
        <v>142850</v>
      </c>
      <c r="E3391">
        <v>119826</v>
      </c>
      <c r="F3391">
        <v>111948</v>
      </c>
      <c r="G3391">
        <f>Table1[[#This Row],[m_miasto]]+Table1[[#This Row],[k_miasto]]+Table1[[#This Row],[m_wies]]+Table1[[#This Row],[k_wies]]</f>
        <v>513684</v>
      </c>
      <c r="H3391">
        <f>Table1[[#This Row],[m_miasto]]+Table1[[#This Row],[k_miasto]]</f>
        <v>281910</v>
      </c>
      <c r="I3391">
        <f>Table1[[#This Row],[m_wies]]+Table1[[#This Row],[k_wies]]</f>
        <v>231774</v>
      </c>
      <c r="J3391" s="1">
        <f>Table1[[#This Row],[m_miasto]]*Table1[[#This Row],[wiek]]</f>
        <v>7787360</v>
      </c>
      <c r="K3391" s="1">
        <f>Table1[[#This Row],[m_miasto]]+Table1[[#This Row],[m_wies]]-Table1[[#This Row],[k_miasto]]-Table1[[#This Row],[k_wies]]</f>
        <v>4088</v>
      </c>
      <c r="L3391" s="1" cm="1">
        <f t="array" ref="L3391">_xlfn.IFS(A3390&lt;&gt;Table1[[#This Row],[rok]],0,AND(L3390=0, Table1[[#This Row],[Column1]]&lt;0),Table1[[#This Row],[wiek]]*Table1[[#This Row],[rok]],L3390&lt;&gt;0,L3390,L3390=0,L3390)</f>
        <v>0</v>
      </c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x14ac:dyDescent="0.3">
      <c r="A3392">
        <v>2046</v>
      </c>
      <c r="B3392">
        <v>57</v>
      </c>
      <c r="C3392">
        <v>140707</v>
      </c>
      <c r="D3392">
        <v>144856</v>
      </c>
      <c r="E3392">
        <v>118628</v>
      </c>
      <c r="F3392">
        <v>111541</v>
      </c>
      <c r="G3392">
        <f>Table1[[#This Row],[m_miasto]]+Table1[[#This Row],[k_miasto]]+Table1[[#This Row],[m_wies]]+Table1[[#This Row],[k_wies]]</f>
        <v>515732</v>
      </c>
      <c r="H3392">
        <f>Table1[[#This Row],[m_miasto]]+Table1[[#This Row],[k_miasto]]</f>
        <v>285563</v>
      </c>
      <c r="I3392">
        <f>Table1[[#This Row],[m_wies]]+Table1[[#This Row],[k_wies]]</f>
        <v>230169</v>
      </c>
      <c r="J3392" s="1">
        <f>Table1[[#This Row],[m_miasto]]*Table1[[#This Row],[wiek]]</f>
        <v>8020299</v>
      </c>
      <c r="K3392" s="1">
        <f>Table1[[#This Row],[m_miasto]]+Table1[[#This Row],[m_wies]]-Table1[[#This Row],[k_miasto]]-Table1[[#This Row],[k_wies]]</f>
        <v>2938</v>
      </c>
      <c r="L3392" s="1" cm="1">
        <f t="array" ref="L3392">_xlfn.IFS(A3391&lt;&gt;Table1[[#This Row],[rok]],0,AND(L3391=0, Table1[[#This Row],[Column1]]&lt;0),Table1[[#This Row],[wiek]]*Table1[[#This Row],[rok]],L3391&lt;&gt;0,L3391,L3391=0,L3391)</f>
        <v>0</v>
      </c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x14ac:dyDescent="0.3">
      <c r="A3393">
        <v>2046</v>
      </c>
      <c r="B3393">
        <v>58</v>
      </c>
      <c r="C3393">
        <v>144666</v>
      </c>
      <c r="D3393">
        <v>151114</v>
      </c>
      <c r="E3393">
        <v>120053</v>
      </c>
      <c r="F3393">
        <v>113212</v>
      </c>
      <c r="G3393">
        <f>Table1[[#This Row],[m_miasto]]+Table1[[#This Row],[k_miasto]]+Table1[[#This Row],[m_wies]]+Table1[[#This Row],[k_wies]]</f>
        <v>529045</v>
      </c>
      <c r="H3393">
        <f>Table1[[#This Row],[m_miasto]]+Table1[[#This Row],[k_miasto]]</f>
        <v>295780</v>
      </c>
      <c r="I3393">
        <f>Table1[[#This Row],[m_wies]]+Table1[[#This Row],[k_wies]]</f>
        <v>233265</v>
      </c>
      <c r="J3393" s="1">
        <f>Table1[[#This Row],[m_miasto]]*Table1[[#This Row],[wiek]]</f>
        <v>8390628</v>
      </c>
      <c r="K3393" s="1">
        <f>Table1[[#This Row],[m_miasto]]+Table1[[#This Row],[m_wies]]-Table1[[#This Row],[k_miasto]]-Table1[[#This Row],[k_wies]]</f>
        <v>393</v>
      </c>
      <c r="L3393" s="1" cm="1">
        <f t="array" ref="L3393">_xlfn.IFS(A3392&lt;&gt;Table1[[#This Row],[rok]],0,AND(L3392=0, Table1[[#This Row],[Column1]]&lt;0),Table1[[#This Row],[wiek]]*Table1[[#This Row],[rok]],L3392&lt;&gt;0,L3392,L3392=0,L3392)</f>
        <v>0</v>
      </c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x14ac:dyDescent="0.3">
      <c r="A3394">
        <v>2046</v>
      </c>
      <c r="B3394">
        <v>59</v>
      </c>
      <c r="C3394">
        <v>148256</v>
      </c>
      <c r="D3394">
        <v>154425</v>
      </c>
      <c r="E3394">
        <v>119899</v>
      </c>
      <c r="F3394">
        <v>113498</v>
      </c>
      <c r="G3394">
        <f>Table1[[#This Row],[m_miasto]]+Table1[[#This Row],[k_miasto]]+Table1[[#This Row],[m_wies]]+Table1[[#This Row],[k_wies]]</f>
        <v>536078</v>
      </c>
      <c r="H3394">
        <f>Table1[[#This Row],[m_miasto]]+Table1[[#This Row],[k_miasto]]</f>
        <v>302681</v>
      </c>
      <c r="I3394">
        <f>Table1[[#This Row],[m_wies]]+Table1[[#This Row],[k_wies]]</f>
        <v>233397</v>
      </c>
      <c r="J3394" s="1">
        <f>Table1[[#This Row],[m_miasto]]*Table1[[#This Row],[wiek]]</f>
        <v>8747104</v>
      </c>
      <c r="K3394" s="1">
        <f>Table1[[#This Row],[m_miasto]]+Table1[[#This Row],[m_wies]]-Table1[[#This Row],[k_miasto]]-Table1[[#This Row],[k_wies]]</f>
        <v>232</v>
      </c>
      <c r="L3394" s="1" cm="1">
        <f t="array" ref="L3394">_xlfn.IFS(A3393&lt;&gt;Table1[[#This Row],[rok]],0,AND(L3393=0, Table1[[#This Row],[Column1]]&lt;0),Table1[[#This Row],[wiek]]*Table1[[#This Row],[rok]],L3393&lt;&gt;0,L3393,L3393=0,L3393)</f>
        <v>0</v>
      </c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x14ac:dyDescent="0.3">
      <c r="A3395">
        <v>2046</v>
      </c>
      <c r="B3395">
        <v>60</v>
      </c>
      <c r="C3395">
        <v>154765</v>
      </c>
      <c r="D3395">
        <v>162658</v>
      </c>
      <c r="E3395">
        <v>121812</v>
      </c>
      <c r="F3395">
        <v>117125</v>
      </c>
      <c r="G3395">
        <f>Table1[[#This Row],[m_miasto]]+Table1[[#This Row],[k_miasto]]+Table1[[#This Row],[m_wies]]+Table1[[#This Row],[k_wies]]</f>
        <v>556360</v>
      </c>
      <c r="H3395">
        <f>Table1[[#This Row],[m_miasto]]+Table1[[#This Row],[k_miasto]]</f>
        <v>317423</v>
      </c>
      <c r="I3395">
        <f>Table1[[#This Row],[m_wies]]+Table1[[#This Row],[k_wies]]</f>
        <v>238937</v>
      </c>
      <c r="J3395" s="1">
        <f>Table1[[#This Row],[m_miasto]]*Table1[[#This Row],[wiek]]</f>
        <v>9285900</v>
      </c>
      <c r="K3395" s="1">
        <f>Table1[[#This Row],[m_miasto]]+Table1[[#This Row],[m_wies]]-Table1[[#This Row],[k_miasto]]-Table1[[#This Row],[k_wies]]</f>
        <v>-3206</v>
      </c>
      <c r="L3395" s="1" cm="1">
        <f t="array" ref="L3395">_xlfn.IFS(A3394&lt;&gt;Table1[[#This Row],[rok]],0,AND(L3394=0, Table1[[#This Row],[Column1]]&lt;0),Table1[[#This Row],[wiek]]*Table1[[#This Row],[rok]],L3394&lt;&gt;0,L3394,L3394=0,L3394)</f>
        <v>122760</v>
      </c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x14ac:dyDescent="0.3">
      <c r="A3396">
        <v>2046</v>
      </c>
      <c r="B3396">
        <v>61</v>
      </c>
      <c r="C3396">
        <v>163563</v>
      </c>
      <c r="D3396">
        <v>172778</v>
      </c>
      <c r="E3396">
        <v>126575</v>
      </c>
      <c r="F3396">
        <v>122082</v>
      </c>
      <c r="G3396">
        <f>Table1[[#This Row],[m_miasto]]+Table1[[#This Row],[k_miasto]]+Table1[[#This Row],[m_wies]]+Table1[[#This Row],[k_wies]]</f>
        <v>584998</v>
      </c>
      <c r="H3396">
        <f>Table1[[#This Row],[m_miasto]]+Table1[[#This Row],[k_miasto]]</f>
        <v>336341</v>
      </c>
      <c r="I3396">
        <f>Table1[[#This Row],[m_wies]]+Table1[[#This Row],[k_wies]]</f>
        <v>248657</v>
      </c>
      <c r="J3396" s="1">
        <f>Table1[[#This Row],[m_miasto]]*Table1[[#This Row],[wiek]]</f>
        <v>9977343</v>
      </c>
      <c r="K3396" s="1">
        <f>Table1[[#This Row],[m_miasto]]+Table1[[#This Row],[m_wies]]-Table1[[#This Row],[k_miasto]]-Table1[[#This Row],[k_wies]]</f>
        <v>-4722</v>
      </c>
      <c r="L3396" s="1" cm="1">
        <f t="array" ref="L3396">_xlfn.IFS(A3395&lt;&gt;Table1[[#This Row],[rok]],0,AND(L3395=0, Table1[[#This Row],[Column1]]&lt;0),Table1[[#This Row],[wiek]]*Table1[[#This Row],[rok]],L3395&lt;&gt;0,L3395,L3395=0,L3395)</f>
        <v>122760</v>
      </c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x14ac:dyDescent="0.3">
      <c r="A3397">
        <v>2046</v>
      </c>
      <c r="B3397">
        <v>62</v>
      </c>
      <c r="C3397">
        <v>169225</v>
      </c>
      <c r="D3397">
        <v>178844</v>
      </c>
      <c r="E3397">
        <v>127537</v>
      </c>
      <c r="F3397">
        <v>123878</v>
      </c>
      <c r="G3397">
        <f>Table1[[#This Row],[m_miasto]]+Table1[[#This Row],[k_miasto]]+Table1[[#This Row],[m_wies]]+Table1[[#This Row],[k_wies]]</f>
        <v>599484</v>
      </c>
      <c r="H3397">
        <f>Table1[[#This Row],[m_miasto]]+Table1[[#This Row],[k_miasto]]</f>
        <v>348069</v>
      </c>
      <c r="I3397">
        <f>Table1[[#This Row],[m_wies]]+Table1[[#This Row],[k_wies]]</f>
        <v>251415</v>
      </c>
      <c r="J3397" s="1">
        <f>Table1[[#This Row],[m_miasto]]*Table1[[#This Row],[wiek]]</f>
        <v>10491950</v>
      </c>
      <c r="K3397" s="1">
        <f>Table1[[#This Row],[m_miasto]]+Table1[[#This Row],[m_wies]]-Table1[[#This Row],[k_miasto]]-Table1[[#This Row],[k_wies]]</f>
        <v>-5960</v>
      </c>
      <c r="L3397" s="1" cm="1">
        <f t="array" ref="L3397">_xlfn.IFS(A3396&lt;&gt;Table1[[#This Row],[rok]],0,AND(L3396=0, Table1[[#This Row],[Column1]]&lt;0),Table1[[#This Row],[wiek]]*Table1[[#This Row],[rok]],L3396&lt;&gt;0,L3396,L3396=0,L3396)</f>
        <v>122760</v>
      </c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x14ac:dyDescent="0.3">
      <c r="A3398">
        <v>2046</v>
      </c>
      <c r="B3398">
        <v>63</v>
      </c>
      <c r="C3398">
        <v>173023</v>
      </c>
      <c r="D3398">
        <v>184787</v>
      </c>
      <c r="E3398">
        <v>128695</v>
      </c>
      <c r="F3398">
        <v>126684</v>
      </c>
      <c r="G3398">
        <f>Table1[[#This Row],[m_miasto]]+Table1[[#This Row],[k_miasto]]+Table1[[#This Row],[m_wies]]+Table1[[#This Row],[k_wies]]</f>
        <v>613189</v>
      </c>
      <c r="H3398">
        <f>Table1[[#This Row],[m_miasto]]+Table1[[#This Row],[k_miasto]]</f>
        <v>357810</v>
      </c>
      <c r="I3398">
        <f>Table1[[#This Row],[m_wies]]+Table1[[#This Row],[k_wies]]</f>
        <v>255379</v>
      </c>
      <c r="J3398" s="1">
        <f>Table1[[#This Row],[m_miasto]]*Table1[[#This Row],[wiek]]</f>
        <v>10900449</v>
      </c>
      <c r="K3398" s="1">
        <f>Table1[[#This Row],[m_miasto]]+Table1[[#This Row],[m_wies]]-Table1[[#This Row],[k_miasto]]-Table1[[#This Row],[k_wies]]</f>
        <v>-9753</v>
      </c>
      <c r="L3398" s="1" cm="1">
        <f t="array" ref="L3398">_xlfn.IFS(A3397&lt;&gt;Table1[[#This Row],[rok]],0,AND(L3397=0, Table1[[#This Row],[Column1]]&lt;0),Table1[[#This Row],[wiek]]*Table1[[#This Row],[rok]],L3397&lt;&gt;0,L3397,L3397=0,L3397)</f>
        <v>122760</v>
      </c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x14ac:dyDescent="0.3">
      <c r="A3399">
        <v>2046</v>
      </c>
      <c r="B3399">
        <v>64</v>
      </c>
      <c r="C3399">
        <v>165777</v>
      </c>
      <c r="D3399">
        <v>177576</v>
      </c>
      <c r="E3399">
        <v>124382</v>
      </c>
      <c r="F3399">
        <v>122121</v>
      </c>
      <c r="G3399">
        <f>Table1[[#This Row],[m_miasto]]+Table1[[#This Row],[k_miasto]]+Table1[[#This Row],[m_wies]]+Table1[[#This Row],[k_wies]]</f>
        <v>589856</v>
      </c>
      <c r="H3399">
        <f>Table1[[#This Row],[m_miasto]]+Table1[[#This Row],[k_miasto]]</f>
        <v>343353</v>
      </c>
      <c r="I3399">
        <f>Table1[[#This Row],[m_wies]]+Table1[[#This Row],[k_wies]]</f>
        <v>246503</v>
      </c>
      <c r="J3399" s="1">
        <f>Table1[[#This Row],[m_miasto]]*Table1[[#This Row],[wiek]]</f>
        <v>10609728</v>
      </c>
      <c r="K3399" s="1">
        <f>Table1[[#This Row],[m_miasto]]+Table1[[#This Row],[m_wies]]-Table1[[#This Row],[k_miasto]]-Table1[[#This Row],[k_wies]]</f>
        <v>-9538</v>
      </c>
      <c r="L3399" s="1" cm="1">
        <f t="array" ref="L3399">_xlfn.IFS(A3398&lt;&gt;Table1[[#This Row],[rok]],0,AND(L3398=0, Table1[[#This Row],[Column1]]&lt;0),Table1[[#This Row],[wiek]]*Table1[[#This Row],[rok]],L3398&lt;&gt;0,L3398,L3398=0,L3398)</f>
        <v>122760</v>
      </c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x14ac:dyDescent="0.3">
      <c r="A3400">
        <v>2046</v>
      </c>
      <c r="B3400">
        <v>65</v>
      </c>
      <c r="C3400">
        <v>157133</v>
      </c>
      <c r="D3400">
        <v>170869</v>
      </c>
      <c r="E3400">
        <v>116837</v>
      </c>
      <c r="F3400">
        <v>115776</v>
      </c>
      <c r="G3400">
        <f>Table1[[#This Row],[m_miasto]]+Table1[[#This Row],[k_miasto]]+Table1[[#This Row],[m_wies]]+Table1[[#This Row],[k_wies]]</f>
        <v>560615</v>
      </c>
      <c r="H3400">
        <f>Table1[[#This Row],[m_miasto]]+Table1[[#This Row],[k_miasto]]</f>
        <v>328002</v>
      </c>
      <c r="I3400">
        <f>Table1[[#This Row],[m_wies]]+Table1[[#This Row],[k_wies]]</f>
        <v>232613</v>
      </c>
      <c r="J3400" s="1">
        <f>Table1[[#This Row],[m_miasto]]*Table1[[#This Row],[wiek]]</f>
        <v>10213645</v>
      </c>
      <c r="K3400" s="1">
        <f>Table1[[#This Row],[m_miasto]]+Table1[[#This Row],[m_wies]]-Table1[[#This Row],[k_miasto]]-Table1[[#This Row],[k_wies]]</f>
        <v>-12675</v>
      </c>
      <c r="L3400" s="1" cm="1">
        <f t="array" ref="L3400">_xlfn.IFS(A3399&lt;&gt;Table1[[#This Row],[rok]],0,AND(L3399=0, Table1[[#This Row],[Column1]]&lt;0),Table1[[#This Row],[wiek]]*Table1[[#This Row],[rok]],L3399&lt;&gt;0,L3399,L3399=0,L3399)</f>
        <v>122760</v>
      </c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x14ac:dyDescent="0.3">
      <c r="A3401">
        <v>2046</v>
      </c>
      <c r="B3401">
        <v>66</v>
      </c>
      <c r="C3401">
        <v>158421</v>
      </c>
      <c r="D3401">
        <v>173079</v>
      </c>
      <c r="E3401">
        <v>117074</v>
      </c>
      <c r="F3401">
        <v>117683</v>
      </c>
      <c r="G3401">
        <f>Table1[[#This Row],[m_miasto]]+Table1[[#This Row],[k_miasto]]+Table1[[#This Row],[m_wies]]+Table1[[#This Row],[k_wies]]</f>
        <v>566257</v>
      </c>
      <c r="H3401">
        <f>Table1[[#This Row],[m_miasto]]+Table1[[#This Row],[k_miasto]]</f>
        <v>331500</v>
      </c>
      <c r="I3401">
        <f>Table1[[#This Row],[m_wies]]+Table1[[#This Row],[k_wies]]</f>
        <v>234757</v>
      </c>
      <c r="J3401" s="1">
        <f>Table1[[#This Row],[m_miasto]]*Table1[[#This Row],[wiek]]</f>
        <v>10455786</v>
      </c>
      <c r="K3401" s="1">
        <f>Table1[[#This Row],[m_miasto]]+Table1[[#This Row],[m_wies]]-Table1[[#This Row],[k_miasto]]-Table1[[#This Row],[k_wies]]</f>
        <v>-15267</v>
      </c>
      <c r="L3401" s="1" cm="1">
        <f t="array" ref="L3401">_xlfn.IFS(A3400&lt;&gt;Table1[[#This Row],[rok]],0,AND(L3400=0, Table1[[#This Row],[Column1]]&lt;0),Table1[[#This Row],[wiek]]*Table1[[#This Row],[rok]],L3400&lt;&gt;0,L3400,L3400=0,L3400)</f>
        <v>122760</v>
      </c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x14ac:dyDescent="0.3">
      <c r="A3402">
        <v>2046</v>
      </c>
      <c r="B3402">
        <v>67</v>
      </c>
      <c r="C3402">
        <v>156501</v>
      </c>
      <c r="D3402">
        <v>170909</v>
      </c>
      <c r="E3402">
        <v>114549</v>
      </c>
      <c r="F3402">
        <v>115485</v>
      </c>
      <c r="G3402">
        <f>Table1[[#This Row],[m_miasto]]+Table1[[#This Row],[k_miasto]]+Table1[[#This Row],[m_wies]]+Table1[[#This Row],[k_wies]]</f>
        <v>557444</v>
      </c>
      <c r="H3402">
        <f>Table1[[#This Row],[m_miasto]]+Table1[[#This Row],[k_miasto]]</f>
        <v>327410</v>
      </c>
      <c r="I3402">
        <f>Table1[[#This Row],[m_wies]]+Table1[[#This Row],[k_wies]]</f>
        <v>230034</v>
      </c>
      <c r="J3402" s="1">
        <f>Table1[[#This Row],[m_miasto]]*Table1[[#This Row],[wiek]]</f>
        <v>10485567</v>
      </c>
      <c r="K3402" s="1">
        <f>Table1[[#This Row],[m_miasto]]+Table1[[#This Row],[m_wies]]-Table1[[#This Row],[k_miasto]]-Table1[[#This Row],[k_wies]]</f>
        <v>-15344</v>
      </c>
      <c r="L3402" s="1" cm="1">
        <f t="array" ref="L3402">_xlfn.IFS(A3401&lt;&gt;Table1[[#This Row],[rok]],0,AND(L3401=0, Table1[[#This Row],[Column1]]&lt;0),Table1[[#This Row],[wiek]]*Table1[[#This Row],[rok]],L3401&lt;&gt;0,L3401,L3401=0,L3401)</f>
        <v>122760</v>
      </c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x14ac:dyDescent="0.3">
      <c r="A3403">
        <v>2046</v>
      </c>
      <c r="B3403">
        <v>68</v>
      </c>
      <c r="C3403">
        <v>149367</v>
      </c>
      <c r="D3403">
        <v>165186</v>
      </c>
      <c r="E3403">
        <v>109832</v>
      </c>
      <c r="F3403">
        <v>112160</v>
      </c>
      <c r="G3403">
        <f>Table1[[#This Row],[m_miasto]]+Table1[[#This Row],[k_miasto]]+Table1[[#This Row],[m_wies]]+Table1[[#This Row],[k_wies]]</f>
        <v>536545</v>
      </c>
      <c r="H3403">
        <f>Table1[[#This Row],[m_miasto]]+Table1[[#This Row],[k_miasto]]</f>
        <v>314553</v>
      </c>
      <c r="I3403">
        <f>Table1[[#This Row],[m_wies]]+Table1[[#This Row],[k_wies]]</f>
        <v>221992</v>
      </c>
      <c r="J3403" s="1">
        <f>Table1[[#This Row],[m_miasto]]*Table1[[#This Row],[wiek]]</f>
        <v>10156956</v>
      </c>
      <c r="K3403" s="1">
        <f>Table1[[#This Row],[m_miasto]]+Table1[[#This Row],[m_wies]]-Table1[[#This Row],[k_miasto]]-Table1[[#This Row],[k_wies]]</f>
        <v>-18147</v>
      </c>
      <c r="L3403" s="1" cm="1">
        <f t="array" ref="L3403">_xlfn.IFS(A3402&lt;&gt;Table1[[#This Row],[rok]],0,AND(L3402=0, Table1[[#This Row],[Column1]]&lt;0),Table1[[#This Row],[wiek]]*Table1[[#This Row],[rok]],L3402&lt;&gt;0,L3402,L3402=0,L3402)</f>
        <v>122760</v>
      </c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x14ac:dyDescent="0.3">
      <c r="A3404">
        <v>2046</v>
      </c>
      <c r="B3404">
        <v>69</v>
      </c>
      <c r="C3404">
        <v>145541</v>
      </c>
      <c r="D3404">
        <v>162665</v>
      </c>
      <c r="E3404">
        <v>107666</v>
      </c>
      <c r="F3404">
        <v>110564</v>
      </c>
      <c r="G3404">
        <f>Table1[[#This Row],[m_miasto]]+Table1[[#This Row],[k_miasto]]+Table1[[#This Row],[m_wies]]+Table1[[#This Row],[k_wies]]</f>
        <v>526436</v>
      </c>
      <c r="H3404">
        <f>Table1[[#This Row],[m_miasto]]+Table1[[#This Row],[k_miasto]]</f>
        <v>308206</v>
      </c>
      <c r="I3404">
        <f>Table1[[#This Row],[m_wies]]+Table1[[#This Row],[k_wies]]</f>
        <v>218230</v>
      </c>
      <c r="J3404" s="1">
        <f>Table1[[#This Row],[m_miasto]]*Table1[[#This Row],[wiek]]</f>
        <v>10042329</v>
      </c>
      <c r="K3404" s="1">
        <f>Table1[[#This Row],[m_miasto]]+Table1[[#This Row],[m_wies]]-Table1[[#This Row],[k_miasto]]-Table1[[#This Row],[k_wies]]</f>
        <v>-20022</v>
      </c>
      <c r="L3404" s="1" cm="1">
        <f t="array" ref="L3404">_xlfn.IFS(A3403&lt;&gt;Table1[[#This Row],[rok]],0,AND(L3403=0, Table1[[#This Row],[Column1]]&lt;0),Table1[[#This Row],[wiek]]*Table1[[#This Row],[rok]],L3403&lt;&gt;0,L3403,L3403=0,L3403)</f>
        <v>122760</v>
      </c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x14ac:dyDescent="0.3">
      <c r="A3405">
        <v>2046</v>
      </c>
      <c r="B3405">
        <v>70</v>
      </c>
      <c r="C3405">
        <v>142754</v>
      </c>
      <c r="D3405">
        <v>162492</v>
      </c>
      <c r="E3405">
        <v>106436</v>
      </c>
      <c r="F3405">
        <v>110243</v>
      </c>
      <c r="G3405">
        <f>Table1[[#This Row],[m_miasto]]+Table1[[#This Row],[k_miasto]]+Table1[[#This Row],[m_wies]]+Table1[[#This Row],[k_wies]]</f>
        <v>521925</v>
      </c>
      <c r="H3405">
        <f>Table1[[#This Row],[m_miasto]]+Table1[[#This Row],[k_miasto]]</f>
        <v>305246</v>
      </c>
      <c r="I3405">
        <f>Table1[[#This Row],[m_wies]]+Table1[[#This Row],[k_wies]]</f>
        <v>216679</v>
      </c>
      <c r="J3405" s="1">
        <f>Table1[[#This Row],[m_miasto]]*Table1[[#This Row],[wiek]]</f>
        <v>9992780</v>
      </c>
      <c r="K3405" s="1">
        <f>Table1[[#This Row],[m_miasto]]+Table1[[#This Row],[m_wies]]-Table1[[#This Row],[k_miasto]]-Table1[[#This Row],[k_wies]]</f>
        <v>-23545</v>
      </c>
      <c r="L3405" s="1" cm="1">
        <f t="array" ref="L3405">_xlfn.IFS(A3404&lt;&gt;Table1[[#This Row],[rok]],0,AND(L3404=0, Table1[[#This Row],[Column1]]&lt;0),Table1[[#This Row],[wiek]]*Table1[[#This Row],[rok]],L3404&lt;&gt;0,L3404,L3404=0,L3404)</f>
        <v>122760</v>
      </c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x14ac:dyDescent="0.3">
      <c r="A3406">
        <v>2046</v>
      </c>
      <c r="B3406">
        <v>71</v>
      </c>
      <c r="C3406">
        <v>134575</v>
      </c>
      <c r="D3406">
        <v>154102</v>
      </c>
      <c r="E3406">
        <v>101332</v>
      </c>
      <c r="F3406">
        <v>107334</v>
      </c>
      <c r="G3406">
        <f>Table1[[#This Row],[m_miasto]]+Table1[[#This Row],[k_miasto]]+Table1[[#This Row],[m_wies]]+Table1[[#This Row],[k_wies]]</f>
        <v>497343</v>
      </c>
      <c r="H3406">
        <f>Table1[[#This Row],[m_miasto]]+Table1[[#This Row],[k_miasto]]</f>
        <v>288677</v>
      </c>
      <c r="I3406">
        <f>Table1[[#This Row],[m_wies]]+Table1[[#This Row],[k_wies]]</f>
        <v>208666</v>
      </c>
      <c r="J3406" s="1">
        <f>Table1[[#This Row],[m_miasto]]*Table1[[#This Row],[wiek]]</f>
        <v>9554825</v>
      </c>
      <c r="K3406" s="1">
        <f>Table1[[#This Row],[m_miasto]]+Table1[[#This Row],[m_wies]]-Table1[[#This Row],[k_miasto]]-Table1[[#This Row],[k_wies]]</f>
        <v>-25529</v>
      </c>
      <c r="L3406" s="1" cm="1">
        <f t="array" ref="L3406">_xlfn.IFS(A3405&lt;&gt;Table1[[#This Row],[rok]],0,AND(L3405=0, Table1[[#This Row],[Column1]]&lt;0),Table1[[#This Row],[wiek]]*Table1[[#This Row],[rok]],L3405&lt;&gt;0,L3405,L3405=0,L3405)</f>
        <v>122760</v>
      </c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x14ac:dyDescent="0.3">
      <c r="A3407">
        <v>2046</v>
      </c>
      <c r="B3407">
        <v>72</v>
      </c>
      <c r="C3407">
        <v>126051</v>
      </c>
      <c r="D3407">
        <v>146074</v>
      </c>
      <c r="E3407">
        <v>96801</v>
      </c>
      <c r="F3407">
        <v>103314</v>
      </c>
      <c r="G3407">
        <f>Table1[[#This Row],[m_miasto]]+Table1[[#This Row],[k_miasto]]+Table1[[#This Row],[m_wies]]+Table1[[#This Row],[k_wies]]</f>
        <v>472240</v>
      </c>
      <c r="H3407">
        <f>Table1[[#This Row],[m_miasto]]+Table1[[#This Row],[k_miasto]]</f>
        <v>272125</v>
      </c>
      <c r="I3407">
        <f>Table1[[#This Row],[m_wies]]+Table1[[#This Row],[k_wies]]</f>
        <v>200115</v>
      </c>
      <c r="J3407" s="1">
        <f>Table1[[#This Row],[m_miasto]]*Table1[[#This Row],[wiek]]</f>
        <v>9075672</v>
      </c>
      <c r="K3407" s="1">
        <f>Table1[[#This Row],[m_miasto]]+Table1[[#This Row],[m_wies]]-Table1[[#This Row],[k_miasto]]-Table1[[#This Row],[k_wies]]</f>
        <v>-26536</v>
      </c>
      <c r="L3407" s="1" cm="1">
        <f t="array" ref="L3407">_xlfn.IFS(A3406&lt;&gt;Table1[[#This Row],[rok]],0,AND(L3406=0, Table1[[#This Row],[Column1]]&lt;0),Table1[[#This Row],[wiek]]*Table1[[#This Row],[rok]],L3406&lt;&gt;0,L3406,L3406=0,L3406)</f>
        <v>122760</v>
      </c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x14ac:dyDescent="0.3">
      <c r="A3408">
        <v>2046</v>
      </c>
      <c r="B3408">
        <v>73</v>
      </c>
      <c r="C3408">
        <v>117444</v>
      </c>
      <c r="D3408">
        <v>138482</v>
      </c>
      <c r="E3408">
        <v>90907</v>
      </c>
      <c r="F3408">
        <v>99324</v>
      </c>
      <c r="G3408">
        <f>Table1[[#This Row],[m_miasto]]+Table1[[#This Row],[k_miasto]]+Table1[[#This Row],[m_wies]]+Table1[[#This Row],[k_wies]]</f>
        <v>446157</v>
      </c>
      <c r="H3408">
        <f>Table1[[#This Row],[m_miasto]]+Table1[[#This Row],[k_miasto]]</f>
        <v>255926</v>
      </c>
      <c r="I3408">
        <f>Table1[[#This Row],[m_wies]]+Table1[[#This Row],[k_wies]]</f>
        <v>190231</v>
      </c>
      <c r="J3408" s="1">
        <f>Table1[[#This Row],[m_miasto]]*Table1[[#This Row],[wiek]]</f>
        <v>8573412</v>
      </c>
      <c r="K3408" s="1">
        <f>Table1[[#This Row],[m_miasto]]+Table1[[#This Row],[m_wies]]-Table1[[#This Row],[k_miasto]]-Table1[[#This Row],[k_wies]]</f>
        <v>-29455</v>
      </c>
      <c r="L3408" s="1" cm="1">
        <f t="array" ref="L3408">_xlfn.IFS(A3407&lt;&gt;Table1[[#This Row],[rok]],0,AND(L3407=0, Table1[[#This Row],[Column1]]&lt;0),Table1[[#This Row],[wiek]]*Table1[[#This Row],[rok]],L3407&lt;&gt;0,L3407,L3407=0,L3407)</f>
        <v>122760</v>
      </c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x14ac:dyDescent="0.3">
      <c r="A3409">
        <v>2046</v>
      </c>
      <c r="B3409">
        <v>74</v>
      </c>
      <c r="C3409">
        <v>109873</v>
      </c>
      <c r="D3409">
        <v>131174</v>
      </c>
      <c r="E3409">
        <v>85366</v>
      </c>
      <c r="F3409">
        <v>95075</v>
      </c>
      <c r="G3409">
        <f>Table1[[#This Row],[m_miasto]]+Table1[[#This Row],[k_miasto]]+Table1[[#This Row],[m_wies]]+Table1[[#This Row],[k_wies]]</f>
        <v>421488</v>
      </c>
      <c r="H3409">
        <f>Table1[[#This Row],[m_miasto]]+Table1[[#This Row],[k_miasto]]</f>
        <v>241047</v>
      </c>
      <c r="I3409">
        <f>Table1[[#This Row],[m_wies]]+Table1[[#This Row],[k_wies]]</f>
        <v>180441</v>
      </c>
      <c r="J3409" s="1">
        <f>Table1[[#This Row],[m_miasto]]*Table1[[#This Row],[wiek]]</f>
        <v>8130602</v>
      </c>
      <c r="K3409" s="1">
        <f>Table1[[#This Row],[m_miasto]]+Table1[[#This Row],[m_wies]]-Table1[[#This Row],[k_miasto]]-Table1[[#This Row],[k_wies]]</f>
        <v>-31010</v>
      </c>
      <c r="L3409" s="1" cm="1">
        <f t="array" ref="L3409">_xlfn.IFS(A3408&lt;&gt;Table1[[#This Row],[rok]],0,AND(L3408=0, Table1[[#This Row],[Column1]]&lt;0),Table1[[#This Row],[wiek]]*Table1[[#This Row],[rok]],L3408&lt;&gt;0,L3408,L3408=0,L3408)</f>
        <v>122760</v>
      </c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x14ac:dyDescent="0.3">
      <c r="A3410">
        <v>2046</v>
      </c>
      <c r="B3410">
        <v>75</v>
      </c>
      <c r="C3410">
        <v>101104</v>
      </c>
      <c r="D3410">
        <v>124347</v>
      </c>
      <c r="E3410">
        <v>79900</v>
      </c>
      <c r="F3410">
        <v>90958</v>
      </c>
      <c r="G3410">
        <f>Table1[[#This Row],[m_miasto]]+Table1[[#This Row],[k_miasto]]+Table1[[#This Row],[m_wies]]+Table1[[#This Row],[k_wies]]</f>
        <v>396309</v>
      </c>
      <c r="H3410">
        <f>Table1[[#This Row],[m_miasto]]+Table1[[#This Row],[k_miasto]]</f>
        <v>225451</v>
      </c>
      <c r="I3410">
        <f>Table1[[#This Row],[m_wies]]+Table1[[#This Row],[k_wies]]</f>
        <v>170858</v>
      </c>
      <c r="J3410" s="1">
        <f>Table1[[#This Row],[m_miasto]]*Table1[[#This Row],[wiek]]</f>
        <v>7582800</v>
      </c>
      <c r="K3410" s="1">
        <f>Table1[[#This Row],[m_miasto]]+Table1[[#This Row],[m_wies]]-Table1[[#This Row],[k_miasto]]-Table1[[#This Row],[k_wies]]</f>
        <v>-34301</v>
      </c>
      <c r="L3410" s="1" cm="1">
        <f t="array" ref="L3410">_xlfn.IFS(A3409&lt;&gt;Table1[[#This Row],[rok]],0,AND(L3409=0, Table1[[#This Row],[Column1]]&lt;0),Table1[[#This Row],[wiek]]*Table1[[#This Row],[rok]],L3409&lt;&gt;0,L3409,L3409=0,L3409)</f>
        <v>122760</v>
      </c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x14ac:dyDescent="0.3">
      <c r="A3411">
        <v>2046</v>
      </c>
      <c r="B3411">
        <v>76</v>
      </c>
      <c r="C3411">
        <v>95072</v>
      </c>
      <c r="D3411">
        <v>119031</v>
      </c>
      <c r="E3411">
        <v>74747</v>
      </c>
      <c r="F3411">
        <v>85909</v>
      </c>
      <c r="G3411">
        <f>Table1[[#This Row],[m_miasto]]+Table1[[#This Row],[k_miasto]]+Table1[[#This Row],[m_wies]]+Table1[[#This Row],[k_wies]]</f>
        <v>374759</v>
      </c>
      <c r="H3411">
        <f>Table1[[#This Row],[m_miasto]]+Table1[[#This Row],[k_miasto]]</f>
        <v>214103</v>
      </c>
      <c r="I3411">
        <f>Table1[[#This Row],[m_wies]]+Table1[[#This Row],[k_wies]]</f>
        <v>160656</v>
      </c>
      <c r="J3411" s="1">
        <f>Table1[[#This Row],[m_miasto]]*Table1[[#This Row],[wiek]]</f>
        <v>7225472</v>
      </c>
      <c r="K3411" s="1">
        <f>Table1[[#This Row],[m_miasto]]+Table1[[#This Row],[m_wies]]-Table1[[#This Row],[k_miasto]]-Table1[[#This Row],[k_wies]]</f>
        <v>-35121</v>
      </c>
      <c r="L3411" s="1" cm="1">
        <f t="array" ref="L3411">_xlfn.IFS(A3410&lt;&gt;Table1[[#This Row],[rok]],0,AND(L3410=0, Table1[[#This Row],[Column1]]&lt;0),Table1[[#This Row],[wiek]]*Table1[[#This Row],[rok]],L3410&lt;&gt;0,L3410,L3410=0,L3410)</f>
        <v>122760</v>
      </c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x14ac:dyDescent="0.3">
      <c r="A3412">
        <v>2046</v>
      </c>
      <c r="B3412">
        <v>77</v>
      </c>
      <c r="C3412">
        <v>87166</v>
      </c>
      <c r="D3412">
        <v>112350</v>
      </c>
      <c r="E3412">
        <v>69256</v>
      </c>
      <c r="F3412">
        <v>82330</v>
      </c>
      <c r="G3412">
        <f>Table1[[#This Row],[m_miasto]]+Table1[[#This Row],[k_miasto]]+Table1[[#This Row],[m_wies]]+Table1[[#This Row],[k_wies]]</f>
        <v>351102</v>
      </c>
      <c r="H3412">
        <f>Table1[[#This Row],[m_miasto]]+Table1[[#This Row],[k_miasto]]</f>
        <v>199516</v>
      </c>
      <c r="I3412">
        <f>Table1[[#This Row],[m_wies]]+Table1[[#This Row],[k_wies]]</f>
        <v>151586</v>
      </c>
      <c r="J3412" s="1">
        <f>Table1[[#This Row],[m_miasto]]*Table1[[#This Row],[wiek]]</f>
        <v>6711782</v>
      </c>
      <c r="K3412" s="1">
        <f>Table1[[#This Row],[m_miasto]]+Table1[[#This Row],[m_wies]]-Table1[[#This Row],[k_miasto]]-Table1[[#This Row],[k_wies]]</f>
        <v>-38258</v>
      </c>
      <c r="L3412" s="1" cm="1">
        <f t="array" ref="L3412">_xlfn.IFS(A3411&lt;&gt;Table1[[#This Row],[rok]],0,AND(L3411=0, Table1[[#This Row],[Column1]]&lt;0),Table1[[#This Row],[wiek]]*Table1[[#This Row],[rok]],L3411&lt;&gt;0,L3411,L3411=0,L3411)</f>
        <v>122760</v>
      </c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x14ac:dyDescent="0.3">
      <c r="A3413">
        <v>2046</v>
      </c>
      <c r="B3413">
        <v>78</v>
      </c>
      <c r="C3413">
        <v>81850</v>
      </c>
      <c r="D3413">
        <v>108301</v>
      </c>
      <c r="E3413">
        <v>65020</v>
      </c>
      <c r="F3413">
        <v>78927</v>
      </c>
      <c r="G3413">
        <f>Table1[[#This Row],[m_miasto]]+Table1[[#This Row],[k_miasto]]+Table1[[#This Row],[m_wies]]+Table1[[#This Row],[k_wies]]</f>
        <v>334098</v>
      </c>
      <c r="H3413">
        <f>Table1[[#This Row],[m_miasto]]+Table1[[#This Row],[k_miasto]]</f>
        <v>190151</v>
      </c>
      <c r="I3413">
        <f>Table1[[#This Row],[m_wies]]+Table1[[#This Row],[k_wies]]</f>
        <v>143947</v>
      </c>
      <c r="J3413" s="1">
        <f>Table1[[#This Row],[m_miasto]]*Table1[[#This Row],[wiek]]</f>
        <v>6384300</v>
      </c>
      <c r="K3413" s="1">
        <f>Table1[[#This Row],[m_miasto]]+Table1[[#This Row],[m_wies]]-Table1[[#This Row],[k_miasto]]-Table1[[#This Row],[k_wies]]</f>
        <v>-40358</v>
      </c>
      <c r="L3413" s="1" cm="1">
        <f t="array" ref="L3413">_xlfn.IFS(A3412&lt;&gt;Table1[[#This Row],[rok]],0,AND(L3412=0, Table1[[#This Row],[Column1]]&lt;0),Table1[[#This Row],[wiek]]*Table1[[#This Row],[rok]],L3412&lt;&gt;0,L3412,L3412=0,L3412)</f>
        <v>122760</v>
      </c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x14ac:dyDescent="0.3">
      <c r="A3414">
        <v>2046</v>
      </c>
      <c r="B3414">
        <v>79</v>
      </c>
      <c r="C3414">
        <v>76731</v>
      </c>
      <c r="D3414">
        <v>105141</v>
      </c>
      <c r="E3414">
        <v>61224</v>
      </c>
      <c r="F3414">
        <v>76037</v>
      </c>
      <c r="G3414">
        <f>Table1[[#This Row],[m_miasto]]+Table1[[#This Row],[k_miasto]]+Table1[[#This Row],[m_wies]]+Table1[[#This Row],[k_wies]]</f>
        <v>319133</v>
      </c>
      <c r="H3414">
        <f>Table1[[#This Row],[m_miasto]]+Table1[[#This Row],[k_miasto]]</f>
        <v>181872</v>
      </c>
      <c r="I3414">
        <f>Table1[[#This Row],[m_wies]]+Table1[[#This Row],[k_wies]]</f>
        <v>137261</v>
      </c>
      <c r="J3414" s="1">
        <f>Table1[[#This Row],[m_miasto]]*Table1[[#This Row],[wiek]]</f>
        <v>6061749</v>
      </c>
      <c r="K3414" s="1">
        <f>Table1[[#This Row],[m_miasto]]+Table1[[#This Row],[m_wies]]-Table1[[#This Row],[k_miasto]]-Table1[[#This Row],[k_wies]]</f>
        <v>-43223</v>
      </c>
      <c r="L3414" s="1" cm="1">
        <f t="array" ref="L3414">_xlfn.IFS(A3413&lt;&gt;Table1[[#This Row],[rok]],0,AND(L3413=0, Table1[[#This Row],[Column1]]&lt;0),Table1[[#This Row],[wiek]]*Table1[[#This Row],[rok]],L3413&lt;&gt;0,L3413,L3413=0,L3413)</f>
        <v>122760</v>
      </c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x14ac:dyDescent="0.3">
      <c r="A3415">
        <v>2046</v>
      </c>
      <c r="B3415">
        <v>80</v>
      </c>
      <c r="C3415">
        <v>73229</v>
      </c>
      <c r="D3415">
        <v>104039</v>
      </c>
      <c r="E3415">
        <v>57368</v>
      </c>
      <c r="F3415">
        <v>73257</v>
      </c>
      <c r="G3415">
        <f>Table1[[#This Row],[m_miasto]]+Table1[[#This Row],[k_miasto]]+Table1[[#This Row],[m_wies]]+Table1[[#This Row],[k_wies]]</f>
        <v>307893</v>
      </c>
      <c r="H3415">
        <f>Table1[[#This Row],[m_miasto]]+Table1[[#This Row],[k_miasto]]</f>
        <v>177268</v>
      </c>
      <c r="I3415">
        <f>Table1[[#This Row],[m_wies]]+Table1[[#This Row],[k_wies]]</f>
        <v>130625</v>
      </c>
      <c r="J3415" s="1">
        <f>Table1[[#This Row],[m_miasto]]*Table1[[#This Row],[wiek]]</f>
        <v>5858320</v>
      </c>
      <c r="K3415" s="1">
        <f>Table1[[#This Row],[m_miasto]]+Table1[[#This Row],[m_wies]]-Table1[[#This Row],[k_miasto]]-Table1[[#This Row],[k_wies]]</f>
        <v>-46699</v>
      </c>
      <c r="L3415" s="1" cm="1">
        <f t="array" ref="L3415">_xlfn.IFS(A3414&lt;&gt;Table1[[#This Row],[rok]],0,AND(L3414=0, Table1[[#This Row],[Column1]]&lt;0),Table1[[#This Row],[wiek]]*Table1[[#This Row],[rok]],L3414&lt;&gt;0,L3414,L3414=0,L3414)</f>
        <v>122760</v>
      </c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x14ac:dyDescent="0.3">
      <c r="A3416">
        <v>2046</v>
      </c>
      <c r="B3416">
        <v>81</v>
      </c>
      <c r="C3416">
        <v>69607</v>
      </c>
      <c r="D3416">
        <v>102444</v>
      </c>
      <c r="E3416">
        <v>54006</v>
      </c>
      <c r="F3416">
        <v>71115</v>
      </c>
      <c r="G3416">
        <f>Table1[[#This Row],[m_miasto]]+Table1[[#This Row],[k_miasto]]+Table1[[#This Row],[m_wies]]+Table1[[#This Row],[k_wies]]</f>
        <v>297172</v>
      </c>
      <c r="H3416">
        <f>Table1[[#This Row],[m_miasto]]+Table1[[#This Row],[k_miasto]]</f>
        <v>172051</v>
      </c>
      <c r="I3416">
        <f>Table1[[#This Row],[m_wies]]+Table1[[#This Row],[k_wies]]</f>
        <v>125121</v>
      </c>
      <c r="J3416" s="1">
        <f>Table1[[#This Row],[m_miasto]]*Table1[[#This Row],[wiek]]</f>
        <v>5638167</v>
      </c>
      <c r="K3416" s="1">
        <f>Table1[[#This Row],[m_miasto]]+Table1[[#This Row],[m_wies]]-Table1[[#This Row],[k_miasto]]-Table1[[#This Row],[k_wies]]</f>
        <v>-49946</v>
      </c>
      <c r="L3416" s="1" cm="1">
        <f t="array" ref="L3416">_xlfn.IFS(A3415&lt;&gt;Table1[[#This Row],[rok]],0,AND(L3415=0, Table1[[#This Row],[Column1]]&lt;0),Table1[[#This Row],[wiek]]*Table1[[#This Row],[rok]],L3415&lt;&gt;0,L3415,L3415=0,L3415)</f>
        <v>122760</v>
      </c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x14ac:dyDescent="0.3">
      <c r="A3417">
        <v>2046</v>
      </c>
      <c r="B3417">
        <v>82</v>
      </c>
      <c r="C3417">
        <v>66734</v>
      </c>
      <c r="D3417">
        <v>102163</v>
      </c>
      <c r="E3417">
        <v>50415</v>
      </c>
      <c r="F3417">
        <v>68599</v>
      </c>
      <c r="G3417">
        <f>Table1[[#This Row],[m_miasto]]+Table1[[#This Row],[k_miasto]]+Table1[[#This Row],[m_wies]]+Table1[[#This Row],[k_wies]]</f>
        <v>287911</v>
      </c>
      <c r="H3417">
        <f>Table1[[#This Row],[m_miasto]]+Table1[[#This Row],[k_miasto]]</f>
        <v>168897</v>
      </c>
      <c r="I3417">
        <f>Table1[[#This Row],[m_wies]]+Table1[[#This Row],[k_wies]]</f>
        <v>119014</v>
      </c>
      <c r="J3417" s="1">
        <f>Table1[[#This Row],[m_miasto]]*Table1[[#This Row],[wiek]]</f>
        <v>5472188</v>
      </c>
      <c r="K3417" s="1">
        <f>Table1[[#This Row],[m_miasto]]+Table1[[#This Row],[m_wies]]-Table1[[#This Row],[k_miasto]]-Table1[[#This Row],[k_wies]]</f>
        <v>-53613</v>
      </c>
      <c r="L3417" s="1" cm="1">
        <f t="array" ref="L3417">_xlfn.IFS(A3416&lt;&gt;Table1[[#This Row],[rok]],0,AND(L3416=0, Table1[[#This Row],[Column1]]&lt;0),Table1[[#This Row],[wiek]]*Table1[[#This Row],[rok]],L3416&lt;&gt;0,L3416,L3416=0,L3416)</f>
        <v>122760</v>
      </c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x14ac:dyDescent="0.3">
      <c r="A3418">
        <v>2046</v>
      </c>
      <c r="B3418">
        <v>83</v>
      </c>
      <c r="C3418">
        <v>62976</v>
      </c>
      <c r="D3418">
        <v>100706</v>
      </c>
      <c r="E3418">
        <v>46606</v>
      </c>
      <c r="F3418">
        <v>66576</v>
      </c>
      <c r="G3418">
        <f>Table1[[#This Row],[m_miasto]]+Table1[[#This Row],[k_miasto]]+Table1[[#This Row],[m_wies]]+Table1[[#This Row],[k_wies]]</f>
        <v>276864</v>
      </c>
      <c r="H3418">
        <f>Table1[[#This Row],[m_miasto]]+Table1[[#This Row],[k_miasto]]</f>
        <v>163682</v>
      </c>
      <c r="I3418">
        <f>Table1[[#This Row],[m_wies]]+Table1[[#This Row],[k_wies]]</f>
        <v>113182</v>
      </c>
      <c r="J3418" s="1">
        <f>Table1[[#This Row],[m_miasto]]*Table1[[#This Row],[wiek]]</f>
        <v>5227008</v>
      </c>
      <c r="K3418" s="1">
        <f>Table1[[#This Row],[m_miasto]]+Table1[[#This Row],[m_wies]]-Table1[[#This Row],[k_miasto]]-Table1[[#This Row],[k_wies]]</f>
        <v>-57700</v>
      </c>
      <c r="L3418" s="1" cm="1">
        <f t="array" ref="L3418">_xlfn.IFS(A3417&lt;&gt;Table1[[#This Row],[rok]],0,AND(L3417=0, Table1[[#This Row],[Column1]]&lt;0),Table1[[#This Row],[wiek]]*Table1[[#This Row],[rok]],L3417&lt;&gt;0,L3417,L3417=0,L3417)</f>
        <v>122760</v>
      </c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x14ac:dyDescent="0.3">
      <c r="A3419">
        <v>2046</v>
      </c>
      <c r="B3419">
        <v>84</v>
      </c>
      <c r="C3419">
        <v>58445</v>
      </c>
      <c r="D3419">
        <v>97402</v>
      </c>
      <c r="E3419">
        <v>42306</v>
      </c>
      <c r="F3419">
        <v>62825</v>
      </c>
      <c r="G3419">
        <f>Table1[[#This Row],[m_miasto]]+Table1[[#This Row],[k_miasto]]+Table1[[#This Row],[m_wies]]+Table1[[#This Row],[k_wies]]</f>
        <v>260978</v>
      </c>
      <c r="H3419">
        <f>Table1[[#This Row],[m_miasto]]+Table1[[#This Row],[k_miasto]]</f>
        <v>155847</v>
      </c>
      <c r="I3419">
        <f>Table1[[#This Row],[m_wies]]+Table1[[#This Row],[k_wies]]</f>
        <v>105131</v>
      </c>
      <c r="J3419" s="1">
        <f>Table1[[#This Row],[m_miasto]]*Table1[[#This Row],[wiek]]</f>
        <v>4909380</v>
      </c>
      <c r="K3419" s="1">
        <f>Table1[[#This Row],[m_miasto]]+Table1[[#This Row],[m_wies]]-Table1[[#This Row],[k_miasto]]-Table1[[#This Row],[k_wies]]</f>
        <v>-59476</v>
      </c>
      <c r="L3419" s="1" cm="1">
        <f t="array" ref="L3419">_xlfn.IFS(A3418&lt;&gt;Table1[[#This Row],[rok]],0,AND(L3418=0, Table1[[#This Row],[Column1]]&lt;0),Table1[[#This Row],[wiek]]*Table1[[#This Row],[rok]],L3418&lt;&gt;0,L3418,L3418=0,L3418)</f>
        <v>122760</v>
      </c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x14ac:dyDescent="0.3">
      <c r="A3420">
        <v>2046</v>
      </c>
      <c r="B3420">
        <v>85</v>
      </c>
      <c r="C3420">
        <v>55409</v>
      </c>
      <c r="D3420">
        <v>97111</v>
      </c>
      <c r="E3420">
        <v>38599</v>
      </c>
      <c r="F3420">
        <v>60088</v>
      </c>
      <c r="G3420">
        <f>Table1[[#This Row],[m_miasto]]+Table1[[#This Row],[k_miasto]]+Table1[[#This Row],[m_wies]]+Table1[[#This Row],[k_wies]]</f>
        <v>251207</v>
      </c>
      <c r="H3420">
        <f>Table1[[#This Row],[m_miasto]]+Table1[[#This Row],[k_miasto]]</f>
        <v>152520</v>
      </c>
      <c r="I3420">
        <f>Table1[[#This Row],[m_wies]]+Table1[[#This Row],[k_wies]]</f>
        <v>98687</v>
      </c>
      <c r="J3420" s="1">
        <f>Table1[[#This Row],[m_miasto]]*Table1[[#This Row],[wiek]]</f>
        <v>4709765</v>
      </c>
      <c r="K3420" s="1">
        <f>Table1[[#This Row],[m_miasto]]+Table1[[#This Row],[m_wies]]-Table1[[#This Row],[k_miasto]]-Table1[[#This Row],[k_wies]]</f>
        <v>-63191</v>
      </c>
      <c r="L3420" s="1" cm="1">
        <f t="array" ref="L3420">_xlfn.IFS(A3419&lt;&gt;Table1[[#This Row],[rok]],0,AND(L3419=0, Table1[[#This Row],[Column1]]&lt;0),Table1[[#This Row],[wiek]]*Table1[[#This Row],[rok]],L3419&lt;&gt;0,L3419,L3419=0,L3419)</f>
        <v>122760</v>
      </c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x14ac:dyDescent="0.3">
      <c r="A3421">
        <v>2046</v>
      </c>
      <c r="B3421">
        <v>86</v>
      </c>
      <c r="C3421">
        <v>52752</v>
      </c>
      <c r="D3421">
        <v>97590</v>
      </c>
      <c r="E3421">
        <v>35375</v>
      </c>
      <c r="F3421">
        <v>57819</v>
      </c>
      <c r="G3421">
        <f>Table1[[#This Row],[m_miasto]]+Table1[[#This Row],[k_miasto]]+Table1[[#This Row],[m_wies]]+Table1[[#This Row],[k_wies]]</f>
        <v>243536</v>
      </c>
      <c r="H3421">
        <f>Table1[[#This Row],[m_miasto]]+Table1[[#This Row],[k_miasto]]</f>
        <v>150342</v>
      </c>
      <c r="I3421">
        <f>Table1[[#This Row],[m_wies]]+Table1[[#This Row],[k_wies]]</f>
        <v>93194</v>
      </c>
      <c r="J3421" s="1">
        <f>Table1[[#This Row],[m_miasto]]*Table1[[#This Row],[wiek]]</f>
        <v>4536672</v>
      </c>
      <c r="K3421" s="1">
        <f>Table1[[#This Row],[m_miasto]]+Table1[[#This Row],[m_wies]]-Table1[[#This Row],[k_miasto]]-Table1[[#This Row],[k_wies]]</f>
        <v>-67282</v>
      </c>
      <c r="L3421" s="1" cm="1">
        <f t="array" ref="L3421">_xlfn.IFS(A3420&lt;&gt;Table1[[#This Row],[rok]],0,AND(L3420=0, Table1[[#This Row],[Column1]]&lt;0),Table1[[#This Row],[wiek]]*Table1[[#This Row],[rok]],L3420&lt;&gt;0,L3420,L3420=0,L3420)</f>
        <v>122760</v>
      </c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x14ac:dyDescent="0.3">
      <c r="A3422">
        <v>2046</v>
      </c>
      <c r="B3422">
        <v>87</v>
      </c>
      <c r="C3422">
        <v>50401</v>
      </c>
      <c r="D3422">
        <v>97662</v>
      </c>
      <c r="E3422">
        <v>32320</v>
      </c>
      <c r="F3422">
        <v>55381</v>
      </c>
      <c r="G3422">
        <f>Table1[[#This Row],[m_miasto]]+Table1[[#This Row],[k_miasto]]+Table1[[#This Row],[m_wies]]+Table1[[#This Row],[k_wies]]</f>
        <v>235764</v>
      </c>
      <c r="H3422">
        <f>Table1[[#This Row],[m_miasto]]+Table1[[#This Row],[k_miasto]]</f>
        <v>148063</v>
      </c>
      <c r="I3422">
        <f>Table1[[#This Row],[m_wies]]+Table1[[#This Row],[k_wies]]</f>
        <v>87701</v>
      </c>
      <c r="J3422" s="1">
        <f>Table1[[#This Row],[m_miasto]]*Table1[[#This Row],[wiek]]</f>
        <v>4384887</v>
      </c>
      <c r="K3422" s="1">
        <f>Table1[[#This Row],[m_miasto]]+Table1[[#This Row],[m_wies]]-Table1[[#This Row],[k_miasto]]-Table1[[#This Row],[k_wies]]</f>
        <v>-70322</v>
      </c>
      <c r="L3422" s="1" cm="1">
        <f t="array" ref="L3422">_xlfn.IFS(A3421&lt;&gt;Table1[[#This Row],[rok]],0,AND(L3421=0, Table1[[#This Row],[Column1]]&lt;0),Table1[[#This Row],[wiek]]*Table1[[#This Row],[rok]],L3421&lt;&gt;0,L3421,L3421=0,L3421)</f>
        <v>122760</v>
      </c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x14ac:dyDescent="0.3">
      <c r="A3423">
        <v>2046</v>
      </c>
      <c r="B3423">
        <v>88</v>
      </c>
      <c r="C3423">
        <v>46622</v>
      </c>
      <c r="D3423">
        <v>94353</v>
      </c>
      <c r="E3423">
        <v>27840</v>
      </c>
      <c r="F3423">
        <v>50848</v>
      </c>
      <c r="G3423">
        <f>Table1[[#This Row],[m_miasto]]+Table1[[#This Row],[k_miasto]]+Table1[[#This Row],[m_wies]]+Table1[[#This Row],[k_wies]]</f>
        <v>219663</v>
      </c>
      <c r="H3423">
        <f>Table1[[#This Row],[m_miasto]]+Table1[[#This Row],[k_miasto]]</f>
        <v>140975</v>
      </c>
      <c r="I3423">
        <f>Table1[[#This Row],[m_wies]]+Table1[[#This Row],[k_wies]]</f>
        <v>78688</v>
      </c>
      <c r="J3423" s="1">
        <f>Table1[[#This Row],[m_miasto]]*Table1[[#This Row],[wiek]]</f>
        <v>4102736</v>
      </c>
      <c r="K3423" s="1">
        <f>Table1[[#This Row],[m_miasto]]+Table1[[#This Row],[m_wies]]-Table1[[#This Row],[k_miasto]]-Table1[[#This Row],[k_wies]]</f>
        <v>-70739</v>
      </c>
      <c r="L3423" s="1" cm="1">
        <f t="array" ref="L3423">_xlfn.IFS(A3422&lt;&gt;Table1[[#This Row],[rok]],0,AND(L3422=0, Table1[[#This Row],[Column1]]&lt;0),Table1[[#This Row],[wiek]]*Table1[[#This Row],[rok]],L3422&lt;&gt;0,L3422,L3422=0,L3422)</f>
        <v>122760</v>
      </c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x14ac:dyDescent="0.3">
      <c r="A3424">
        <v>2046</v>
      </c>
      <c r="B3424">
        <v>89</v>
      </c>
      <c r="C3424">
        <v>41332</v>
      </c>
      <c r="D3424">
        <v>88679</v>
      </c>
      <c r="E3424">
        <v>23607</v>
      </c>
      <c r="F3424">
        <v>45560</v>
      </c>
      <c r="G3424">
        <f>Table1[[#This Row],[m_miasto]]+Table1[[#This Row],[k_miasto]]+Table1[[#This Row],[m_wies]]+Table1[[#This Row],[k_wies]]</f>
        <v>199178</v>
      </c>
      <c r="H3424">
        <f>Table1[[#This Row],[m_miasto]]+Table1[[#This Row],[k_miasto]]</f>
        <v>130011</v>
      </c>
      <c r="I3424">
        <f>Table1[[#This Row],[m_wies]]+Table1[[#This Row],[k_wies]]</f>
        <v>69167</v>
      </c>
      <c r="J3424" s="1">
        <f>Table1[[#This Row],[m_miasto]]*Table1[[#This Row],[wiek]]</f>
        <v>3678548</v>
      </c>
      <c r="K3424" s="1">
        <f>Table1[[#This Row],[m_miasto]]+Table1[[#This Row],[m_wies]]-Table1[[#This Row],[k_miasto]]-Table1[[#This Row],[k_wies]]</f>
        <v>-69300</v>
      </c>
      <c r="L3424" s="1" cm="1">
        <f t="array" ref="L3424">_xlfn.IFS(A3423&lt;&gt;Table1[[#This Row],[rok]],0,AND(L3423=0, Table1[[#This Row],[Column1]]&lt;0),Table1[[#This Row],[wiek]]*Table1[[#This Row],[rok]],L3423&lt;&gt;0,L3423,L3423=0,L3423)</f>
        <v>122760</v>
      </c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x14ac:dyDescent="0.3">
      <c r="A3425">
        <v>2046</v>
      </c>
      <c r="B3425">
        <v>90</v>
      </c>
      <c r="C3425">
        <v>35418</v>
      </c>
      <c r="D3425">
        <v>79708</v>
      </c>
      <c r="E3425">
        <v>19218</v>
      </c>
      <c r="F3425">
        <v>39513</v>
      </c>
      <c r="G3425">
        <f>Table1[[#This Row],[m_miasto]]+Table1[[#This Row],[k_miasto]]+Table1[[#This Row],[m_wies]]+Table1[[#This Row],[k_wies]]</f>
        <v>173857</v>
      </c>
      <c r="H3425">
        <f>Table1[[#This Row],[m_miasto]]+Table1[[#This Row],[k_miasto]]</f>
        <v>115126</v>
      </c>
      <c r="I3425">
        <f>Table1[[#This Row],[m_wies]]+Table1[[#This Row],[k_wies]]</f>
        <v>58731</v>
      </c>
      <c r="J3425" s="1">
        <f>Table1[[#This Row],[m_miasto]]*Table1[[#This Row],[wiek]]</f>
        <v>3187620</v>
      </c>
      <c r="K3425" s="1">
        <f>Table1[[#This Row],[m_miasto]]+Table1[[#This Row],[m_wies]]-Table1[[#This Row],[k_miasto]]-Table1[[#This Row],[k_wies]]</f>
        <v>-64585</v>
      </c>
      <c r="L3425" s="1" cm="1">
        <f t="array" ref="L3425">_xlfn.IFS(A3424&lt;&gt;Table1[[#This Row],[rok]],0,AND(L3424=0, Table1[[#This Row],[Column1]]&lt;0),Table1[[#This Row],[wiek]]*Table1[[#This Row],[rok]],L3424&lt;&gt;0,L3424,L3424=0,L3424)</f>
        <v>122760</v>
      </c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x14ac:dyDescent="0.3">
      <c r="A3426">
        <v>2046</v>
      </c>
      <c r="B3426">
        <v>91</v>
      </c>
      <c r="C3426">
        <v>30457</v>
      </c>
      <c r="D3426">
        <v>72204</v>
      </c>
      <c r="E3426">
        <v>15689</v>
      </c>
      <c r="F3426">
        <v>34608</v>
      </c>
      <c r="G3426">
        <f>Table1[[#This Row],[m_miasto]]+Table1[[#This Row],[k_miasto]]+Table1[[#This Row],[m_wies]]+Table1[[#This Row],[k_wies]]</f>
        <v>152958</v>
      </c>
      <c r="H3426">
        <f>Table1[[#This Row],[m_miasto]]+Table1[[#This Row],[k_miasto]]</f>
        <v>102661</v>
      </c>
      <c r="I3426">
        <f>Table1[[#This Row],[m_wies]]+Table1[[#This Row],[k_wies]]</f>
        <v>50297</v>
      </c>
      <c r="J3426" s="1">
        <f>Table1[[#This Row],[m_miasto]]*Table1[[#This Row],[wiek]]</f>
        <v>2771587</v>
      </c>
      <c r="K3426" s="1">
        <f>Table1[[#This Row],[m_miasto]]+Table1[[#This Row],[m_wies]]-Table1[[#This Row],[k_miasto]]-Table1[[#This Row],[k_wies]]</f>
        <v>-60666</v>
      </c>
      <c r="L3426" s="1" cm="1">
        <f t="array" ref="L3426">_xlfn.IFS(A3425&lt;&gt;Table1[[#This Row],[rok]],0,AND(L3425=0, Table1[[#This Row],[Column1]]&lt;0),Table1[[#This Row],[wiek]]*Table1[[#This Row],[rok]],L3425&lt;&gt;0,L3425,L3425=0,L3425)</f>
        <v>122760</v>
      </c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x14ac:dyDescent="0.3">
      <c r="A3427">
        <v>2046</v>
      </c>
      <c r="B3427">
        <v>92</v>
      </c>
      <c r="C3427">
        <v>24371</v>
      </c>
      <c r="D3427">
        <v>61595</v>
      </c>
      <c r="E3427">
        <v>12017</v>
      </c>
      <c r="F3427">
        <v>28509</v>
      </c>
      <c r="G3427">
        <f>Table1[[#This Row],[m_miasto]]+Table1[[#This Row],[k_miasto]]+Table1[[#This Row],[m_wies]]+Table1[[#This Row],[k_wies]]</f>
        <v>126492</v>
      </c>
      <c r="H3427">
        <f>Table1[[#This Row],[m_miasto]]+Table1[[#This Row],[k_miasto]]</f>
        <v>85966</v>
      </c>
      <c r="I3427">
        <f>Table1[[#This Row],[m_wies]]+Table1[[#This Row],[k_wies]]</f>
        <v>40526</v>
      </c>
      <c r="J3427" s="1">
        <f>Table1[[#This Row],[m_miasto]]*Table1[[#This Row],[wiek]]</f>
        <v>2242132</v>
      </c>
      <c r="K3427" s="1">
        <f>Table1[[#This Row],[m_miasto]]+Table1[[#This Row],[m_wies]]-Table1[[#This Row],[k_miasto]]-Table1[[#This Row],[k_wies]]</f>
        <v>-53716</v>
      </c>
      <c r="L3427" s="1" cm="1">
        <f t="array" ref="L3427">_xlfn.IFS(A3426&lt;&gt;Table1[[#This Row],[rok]],0,AND(L3426=0, Table1[[#This Row],[Column1]]&lt;0),Table1[[#This Row],[wiek]]*Table1[[#This Row],[rok]],L3426&lt;&gt;0,L3426,L3426=0,L3426)</f>
        <v>122760</v>
      </c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x14ac:dyDescent="0.3">
      <c r="A3428">
        <v>2046</v>
      </c>
      <c r="B3428">
        <v>93</v>
      </c>
      <c r="C3428">
        <v>19706</v>
      </c>
      <c r="D3428">
        <v>53082</v>
      </c>
      <c r="E3428">
        <v>9401</v>
      </c>
      <c r="F3428">
        <v>24123</v>
      </c>
      <c r="G3428">
        <f>Table1[[#This Row],[m_miasto]]+Table1[[#This Row],[k_miasto]]+Table1[[#This Row],[m_wies]]+Table1[[#This Row],[k_wies]]</f>
        <v>106312</v>
      </c>
      <c r="H3428">
        <f>Table1[[#This Row],[m_miasto]]+Table1[[#This Row],[k_miasto]]</f>
        <v>72788</v>
      </c>
      <c r="I3428">
        <f>Table1[[#This Row],[m_wies]]+Table1[[#This Row],[k_wies]]</f>
        <v>33524</v>
      </c>
      <c r="J3428" s="1">
        <f>Table1[[#This Row],[m_miasto]]*Table1[[#This Row],[wiek]]</f>
        <v>1832658</v>
      </c>
      <c r="K3428" s="1">
        <f>Table1[[#This Row],[m_miasto]]+Table1[[#This Row],[m_wies]]-Table1[[#This Row],[k_miasto]]-Table1[[#This Row],[k_wies]]</f>
        <v>-48098</v>
      </c>
      <c r="L3428" s="1" cm="1">
        <f t="array" ref="L3428">_xlfn.IFS(A3427&lt;&gt;Table1[[#This Row],[rok]],0,AND(L3427=0, Table1[[#This Row],[Column1]]&lt;0),Table1[[#This Row],[wiek]]*Table1[[#This Row],[rok]],L3427&lt;&gt;0,L3427,L3427=0,L3427)</f>
        <v>122760</v>
      </c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x14ac:dyDescent="0.3">
      <c r="A3429">
        <v>2046</v>
      </c>
      <c r="B3429">
        <v>94</v>
      </c>
      <c r="C3429">
        <v>15503</v>
      </c>
      <c r="D3429">
        <v>44412</v>
      </c>
      <c r="E3429">
        <v>7136</v>
      </c>
      <c r="F3429">
        <v>19945</v>
      </c>
      <c r="G3429">
        <f>Table1[[#This Row],[m_miasto]]+Table1[[#This Row],[k_miasto]]+Table1[[#This Row],[m_wies]]+Table1[[#This Row],[k_wies]]</f>
        <v>86996</v>
      </c>
      <c r="H3429">
        <f>Table1[[#This Row],[m_miasto]]+Table1[[#This Row],[k_miasto]]</f>
        <v>59915</v>
      </c>
      <c r="I3429">
        <f>Table1[[#This Row],[m_wies]]+Table1[[#This Row],[k_wies]]</f>
        <v>27081</v>
      </c>
      <c r="J3429" s="1">
        <f>Table1[[#This Row],[m_miasto]]*Table1[[#This Row],[wiek]]</f>
        <v>1457282</v>
      </c>
      <c r="K3429" s="1">
        <f>Table1[[#This Row],[m_miasto]]+Table1[[#This Row],[m_wies]]-Table1[[#This Row],[k_miasto]]-Table1[[#This Row],[k_wies]]</f>
        <v>-41718</v>
      </c>
      <c r="L3429" s="1" cm="1">
        <f t="array" ref="L3429">_xlfn.IFS(A3428&lt;&gt;Table1[[#This Row],[rok]],0,AND(L3428=0, Table1[[#This Row],[Column1]]&lt;0),Table1[[#This Row],[wiek]]*Table1[[#This Row],[rok]],L3428&lt;&gt;0,L3428,L3428=0,L3428)</f>
        <v>122760</v>
      </c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x14ac:dyDescent="0.3">
      <c r="A3430">
        <v>2046</v>
      </c>
      <c r="B3430">
        <v>95</v>
      </c>
      <c r="C3430">
        <v>11926</v>
      </c>
      <c r="D3430">
        <v>36552</v>
      </c>
      <c r="E3430">
        <v>5246</v>
      </c>
      <c r="F3430">
        <v>16247</v>
      </c>
      <c r="G3430">
        <f>Table1[[#This Row],[m_miasto]]+Table1[[#This Row],[k_miasto]]+Table1[[#This Row],[m_wies]]+Table1[[#This Row],[k_wies]]</f>
        <v>69971</v>
      </c>
      <c r="H3430">
        <f>Table1[[#This Row],[m_miasto]]+Table1[[#This Row],[k_miasto]]</f>
        <v>48478</v>
      </c>
      <c r="I3430">
        <f>Table1[[#This Row],[m_wies]]+Table1[[#This Row],[k_wies]]</f>
        <v>21493</v>
      </c>
      <c r="J3430" s="1">
        <f>Table1[[#This Row],[m_miasto]]*Table1[[#This Row],[wiek]]</f>
        <v>1132970</v>
      </c>
      <c r="K3430" s="1">
        <f>Table1[[#This Row],[m_miasto]]+Table1[[#This Row],[m_wies]]-Table1[[#This Row],[k_miasto]]-Table1[[#This Row],[k_wies]]</f>
        <v>-35627</v>
      </c>
      <c r="L3430" s="1" cm="1">
        <f t="array" ref="L3430">_xlfn.IFS(A3429&lt;&gt;Table1[[#This Row],[rok]],0,AND(L3429=0, Table1[[#This Row],[Column1]]&lt;0),Table1[[#This Row],[wiek]]*Table1[[#This Row],[rok]],L3429&lt;&gt;0,L3429,L3429=0,L3429)</f>
        <v>122760</v>
      </c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x14ac:dyDescent="0.3">
      <c r="A3431">
        <v>2046</v>
      </c>
      <c r="B3431">
        <v>96</v>
      </c>
      <c r="C3431">
        <v>8740</v>
      </c>
      <c r="D3431">
        <v>28293</v>
      </c>
      <c r="E3431">
        <v>3727</v>
      </c>
      <c r="F3431">
        <v>12577</v>
      </c>
      <c r="G3431">
        <f>Table1[[#This Row],[m_miasto]]+Table1[[#This Row],[k_miasto]]+Table1[[#This Row],[m_wies]]+Table1[[#This Row],[k_wies]]</f>
        <v>53337</v>
      </c>
      <c r="H3431">
        <f>Table1[[#This Row],[m_miasto]]+Table1[[#This Row],[k_miasto]]</f>
        <v>37033</v>
      </c>
      <c r="I3431">
        <f>Table1[[#This Row],[m_wies]]+Table1[[#This Row],[k_wies]]</f>
        <v>16304</v>
      </c>
      <c r="J3431" s="1">
        <f>Table1[[#This Row],[m_miasto]]*Table1[[#This Row],[wiek]]</f>
        <v>839040</v>
      </c>
      <c r="K3431" s="1">
        <f>Table1[[#This Row],[m_miasto]]+Table1[[#This Row],[m_wies]]-Table1[[#This Row],[k_miasto]]-Table1[[#This Row],[k_wies]]</f>
        <v>-28403</v>
      </c>
      <c r="L3431" s="1" cm="1">
        <f t="array" ref="L3431">_xlfn.IFS(A3430&lt;&gt;Table1[[#This Row],[rok]],0,AND(L3430=0, Table1[[#This Row],[Column1]]&lt;0),Table1[[#This Row],[wiek]]*Table1[[#This Row],[rok]],L3430&lt;&gt;0,L3430,L3430=0,L3430)</f>
        <v>122760</v>
      </c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x14ac:dyDescent="0.3">
      <c r="A3432">
        <v>2046</v>
      </c>
      <c r="B3432">
        <v>97</v>
      </c>
      <c r="C3432">
        <v>6233</v>
      </c>
      <c r="D3432">
        <v>21719</v>
      </c>
      <c r="E3432">
        <v>2541</v>
      </c>
      <c r="F3432">
        <v>9504</v>
      </c>
      <c r="G3432">
        <f>Table1[[#This Row],[m_miasto]]+Table1[[#This Row],[k_miasto]]+Table1[[#This Row],[m_wies]]+Table1[[#This Row],[k_wies]]</f>
        <v>39997</v>
      </c>
      <c r="H3432">
        <f>Table1[[#This Row],[m_miasto]]+Table1[[#This Row],[k_miasto]]</f>
        <v>27952</v>
      </c>
      <c r="I3432">
        <f>Table1[[#This Row],[m_wies]]+Table1[[#This Row],[k_wies]]</f>
        <v>12045</v>
      </c>
      <c r="J3432" s="1">
        <f>Table1[[#This Row],[m_miasto]]*Table1[[#This Row],[wiek]]</f>
        <v>604601</v>
      </c>
      <c r="K3432" s="1">
        <f>Table1[[#This Row],[m_miasto]]+Table1[[#This Row],[m_wies]]-Table1[[#This Row],[k_miasto]]-Table1[[#This Row],[k_wies]]</f>
        <v>-22449</v>
      </c>
      <c r="L3432" s="1" cm="1">
        <f t="array" ref="L3432">_xlfn.IFS(A3431&lt;&gt;Table1[[#This Row],[rok]],0,AND(L3431=0, Table1[[#This Row],[Column1]]&lt;0),Table1[[#This Row],[wiek]]*Table1[[#This Row],[rok]],L3431&lt;&gt;0,L3431,L3431=0,L3431)</f>
        <v>122760</v>
      </c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x14ac:dyDescent="0.3">
      <c r="A3433">
        <v>2046</v>
      </c>
      <c r="B3433">
        <v>98</v>
      </c>
      <c r="C3433">
        <v>4387</v>
      </c>
      <c r="D3433">
        <v>16322</v>
      </c>
      <c r="E3433">
        <v>1740</v>
      </c>
      <c r="F3433">
        <v>7089</v>
      </c>
      <c r="G3433">
        <f>Table1[[#This Row],[m_miasto]]+Table1[[#This Row],[k_miasto]]+Table1[[#This Row],[m_wies]]+Table1[[#This Row],[k_wies]]</f>
        <v>29538</v>
      </c>
      <c r="H3433">
        <f>Table1[[#This Row],[m_miasto]]+Table1[[#This Row],[k_miasto]]</f>
        <v>20709</v>
      </c>
      <c r="I3433">
        <f>Table1[[#This Row],[m_wies]]+Table1[[#This Row],[k_wies]]</f>
        <v>8829</v>
      </c>
      <c r="J3433" s="1">
        <f>Table1[[#This Row],[m_miasto]]*Table1[[#This Row],[wiek]]</f>
        <v>429926</v>
      </c>
      <c r="K3433" s="1">
        <f>Table1[[#This Row],[m_miasto]]+Table1[[#This Row],[m_wies]]-Table1[[#This Row],[k_miasto]]-Table1[[#This Row],[k_wies]]</f>
        <v>-17284</v>
      </c>
      <c r="L3433" s="1" cm="1">
        <f t="array" ref="L3433">_xlfn.IFS(A3432&lt;&gt;Table1[[#This Row],[rok]],0,AND(L3432=0, Table1[[#This Row],[Column1]]&lt;0),Table1[[#This Row],[wiek]]*Table1[[#This Row],[rok]],L3432&lt;&gt;0,L3432,L3432=0,L3432)</f>
        <v>122760</v>
      </c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x14ac:dyDescent="0.3">
      <c r="A3434">
        <v>2046</v>
      </c>
      <c r="B3434">
        <v>99</v>
      </c>
      <c r="C3434">
        <v>2878</v>
      </c>
      <c r="D3434">
        <v>11563</v>
      </c>
      <c r="E3434">
        <v>1084</v>
      </c>
      <c r="F3434">
        <v>4924</v>
      </c>
      <c r="G3434">
        <f>Table1[[#This Row],[m_miasto]]+Table1[[#This Row],[k_miasto]]+Table1[[#This Row],[m_wies]]+Table1[[#This Row],[k_wies]]</f>
        <v>20449</v>
      </c>
      <c r="H3434">
        <f>Table1[[#This Row],[m_miasto]]+Table1[[#This Row],[k_miasto]]</f>
        <v>14441</v>
      </c>
      <c r="I3434">
        <f>Table1[[#This Row],[m_wies]]+Table1[[#This Row],[k_wies]]</f>
        <v>6008</v>
      </c>
      <c r="J3434" s="1">
        <f>Table1[[#This Row],[m_miasto]]*Table1[[#This Row],[wiek]]</f>
        <v>284922</v>
      </c>
      <c r="K3434" s="1">
        <f>Table1[[#This Row],[m_miasto]]+Table1[[#This Row],[m_wies]]-Table1[[#This Row],[k_miasto]]-Table1[[#This Row],[k_wies]]</f>
        <v>-12525</v>
      </c>
      <c r="L3434" s="1" cm="1">
        <f t="array" ref="L3434">_xlfn.IFS(A3433&lt;&gt;Table1[[#This Row],[rok]],0,AND(L3433=0, Table1[[#This Row],[Column1]]&lt;0),Table1[[#This Row],[wiek]]*Table1[[#This Row],[rok]],L3433&lt;&gt;0,L3433,L3433=0,L3433)</f>
        <v>122760</v>
      </c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x14ac:dyDescent="0.3">
      <c r="A3435">
        <v>2046</v>
      </c>
      <c r="B3435">
        <v>100</v>
      </c>
      <c r="C3435">
        <v>4114</v>
      </c>
      <c r="D3435">
        <v>21004</v>
      </c>
      <c r="E3435">
        <v>1459</v>
      </c>
      <c r="F3435">
        <v>9127</v>
      </c>
      <c r="G3435">
        <f>Table1[[#This Row],[m_miasto]]+Table1[[#This Row],[k_miasto]]+Table1[[#This Row],[m_wies]]+Table1[[#This Row],[k_wies]]</f>
        <v>35704</v>
      </c>
      <c r="H3435">
        <f>Table1[[#This Row],[m_miasto]]+Table1[[#This Row],[k_miasto]]</f>
        <v>25118</v>
      </c>
      <c r="I3435">
        <f>Table1[[#This Row],[m_wies]]+Table1[[#This Row],[k_wies]]</f>
        <v>10586</v>
      </c>
      <c r="J3435" s="1">
        <f>Table1[[#This Row],[m_miasto]]*Table1[[#This Row],[wiek]]</f>
        <v>411400</v>
      </c>
      <c r="K3435" s="1">
        <f>Table1[[#This Row],[m_miasto]]+Table1[[#This Row],[m_wies]]-Table1[[#This Row],[k_miasto]]-Table1[[#This Row],[k_wies]]</f>
        <v>-24558</v>
      </c>
      <c r="L3435" s="1" cm="1">
        <f t="array" ref="L3435">_xlfn.IFS(A3434&lt;&gt;Table1[[#This Row],[rok]],0,AND(L3434=0, Table1[[#This Row],[Column1]]&lt;0),Table1[[#This Row],[wiek]]*Table1[[#This Row],[rok]],L3434&lt;&gt;0,L3434,L3434=0,L3434)</f>
        <v>122760</v>
      </c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x14ac:dyDescent="0.3">
      <c r="A3436">
        <v>2047</v>
      </c>
      <c r="B3436">
        <v>0</v>
      </c>
      <c r="C3436">
        <v>74872</v>
      </c>
      <c r="D3436">
        <v>70591</v>
      </c>
      <c r="E3436">
        <v>61886</v>
      </c>
      <c r="F3436">
        <v>58300</v>
      </c>
      <c r="G3436">
        <f>Table1[[#This Row],[m_miasto]]+Table1[[#This Row],[k_miasto]]+Table1[[#This Row],[m_wies]]+Table1[[#This Row],[k_wies]]</f>
        <v>265649</v>
      </c>
      <c r="H3436">
        <f>Table1[[#This Row],[m_miasto]]+Table1[[#This Row],[k_miasto]]</f>
        <v>145463</v>
      </c>
      <c r="I3436">
        <f>Table1[[#This Row],[m_wies]]+Table1[[#This Row],[k_wies]]</f>
        <v>120186</v>
      </c>
      <c r="J3436" s="1">
        <f>Table1[[#This Row],[m_miasto]]*Table1[[#This Row],[wiek]]</f>
        <v>0</v>
      </c>
      <c r="K3436" s="1">
        <f>Table1[[#This Row],[m_miasto]]+Table1[[#This Row],[m_wies]]-Table1[[#This Row],[k_miasto]]-Table1[[#This Row],[k_wies]]</f>
        <v>7867</v>
      </c>
      <c r="L3436" s="1" cm="1">
        <f t="array" ref="L3436">_xlfn.IFS(A3435&lt;&gt;Table1[[#This Row],[rok]],0,AND(L3435=0, Table1[[#This Row],[Column1]]&lt;0),Table1[[#This Row],[wiek]]*Table1[[#This Row],[rok]],L3435&lt;&gt;0,L3435,L3435=0,L3435)</f>
        <v>0</v>
      </c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x14ac:dyDescent="0.3">
      <c r="A3437">
        <v>2047</v>
      </c>
      <c r="B3437">
        <v>1</v>
      </c>
      <c r="C3437">
        <v>76266</v>
      </c>
      <c r="D3437">
        <v>71960</v>
      </c>
      <c r="E3437">
        <v>62804</v>
      </c>
      <c r="F3437">
        <v>59148</v>
      </c>
      <c r="G3437">
        <f>Table1[[#This Row],[m_miasto]]+Table1[[#This Row],[k_miasto]]+Table1[[#This Row],[m_wies]]+Table1[[#This Row],[k_wies]]</f>
        <v>270178</v>
      </c>
      <c r="H3437">
        <f>Table1[[#This Row],[m_miasto]]+Table1[[#This Row],[k_miasto]]</f>
        <v>148226</v>
      </c>
      <c r="I3437">
        <f>Table1[[#This Row],[m_wies]]+Table1[[#This Row],[k_wies]]</f>
        <v>121952</v>
      </c>
      <c r="J3437" s="1">
        <f>Table1[[#This Row],[m_miasto]]*Table1[[#This Row],[wiek]]</f>
        <v>76266</v>
      </c>
      <c r="K3437" s="1">
        <f>Table1[[#This Row],[m_miasto]]+Table1[[#This Row],[m_wies]]-Table1[[#This Row],[k_miasto]]-Table1[[#This Row],[k_wies]]</f>
        <v>7962</v>
      </c>
      <c r="L3437" s="1" cm="1">
        <f t="array" ref="L3437">_xlfn.IFS(A3436&lt;&gt;Table1[[#This Row],[rok]],0,AND(L3436=0, Table1[[#This Row],[Column1]]&lt;0),Table1[[#This Row],[wiek]]*Table1[[#This Row],[rok]],L3436&lt;&gt;0,L3436,L3436=0,L3436)</f>
        <v>0</v>
      </c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x14ac:dyDescent="0.3">
      <c r="A3438">
        <v>2047</v>
      </c>
      <c r="B3438">
        <v>2</v>
      </c>
      <c r="C3438">
        <v>77281</v>
      </c>
      <c r="D3438">
        <v>72963</v>
      </c>
      <c r="E3438">
        <v>63669</v>
      </c>
      <c r="F3438">
        <v>59940</v>
      </c>
      <c r="G3438">
        <f>Table1[[#This Row],[m_miasto]]+Table1[[#This Row],[k_miasto]]+Table1[[#This Row],[m_wies]]+Table1[[#This Row],[k_wies]]</f>
        <v>273853</v>
      </c>
      <c r="H3438">
        <f>Table1[[#This Row],[m_miasto]]+Table1[[#This Row],[k_miasto]]</f>
        <v>150244</v>
      </c>
      <c r="I3438">
        <f>Table1[[#This Row],[m_wies]]+Table1[[#This Row],[k_wies]]</f>
        <v>123609</v>
      </c>
      <c r="J3438" s="1">
        <f>Table1[[#This Row],[m_miasto]]*Table1[[#This Row],[wiek]]</f>
        <v>154562</v>
      </c>
      <c r="K3438" s="1">
        <f>Table1[[#This Row],[m_miasto]]+Table1[[#This Row],[m_wies]]-Table1[[#This Row],[k_miasto]]-Table1[[#This Row],[k_wies]]</f>
        <v>8047</v>
      </c>
      <c r="L3438" s="1" cm="1">
        <f t="array" ref="L3438">_xlfn.IFS(A3437&lt;&gt;Table1[[#This Row],[rok]],0,AND(L3437=0, Table1[[#This Row],[Column1]]&lt;0),Table1[[#This Row],[wiek]]*Table1[[#This Row],[rok]],L3437&lt;&gt;0,L3437,L3437=0,L3437)</f>
        <v>0</v>
      </c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x14ac:dyDescent="0.3">
      <c r="A3439">
        <v>2047</v>
      </c>
      <c r="B3439">
        <v>3</v>
      </c>
      <c r="C3439">
        <v>77939</v>
      </c>
      <c r="D3439">
        <v>73617</v>
      </c>
      <c r="E3439">
        <v>64462</v>
      </c>
      <c r="F3439">
        <v>60651</v>
      </c>
      <c r="G3439">
        <f>Table1[[#This Row],[m_miasto]]+Table1[[#This Row],[k_miasto]]+Table1[[#This Row],[m_wies]]+Table1[[#This Row],[k_wies]]</f>
        <v>276669</v>
      </c>
      <c r="H3439">
        <f>Table1[[#This Row],[m_miasto]]+Table1[[#This Row],[k_miasto]]</f>
        <v>151556</v>
      </c>
      <c r="I3439">
        <f>Table1[[#This Row],[m_wies]]+Table1[[#This Row],[k_wies]]</f>
        <v>125113</v>
      </c>
      <c r="J3439" s="1">
        <f>Table1[[#This Row],[m_miasto]]*Table1[[#This Row],[wiek]]</f>
        <v>233817</v>
      </c>
      <c r="K3439" s="1">
        <f>Table1[[#This Row],[m_miasto]]+Table1[[#This Row],[m_wies]]-Table1[[#This Row],[k_miasto]]-Table1[[#This Row],[k_wies]]</f>
        <v>8133</v>
      </c>
      <c r="L3439" s="1" cm="1">
        <f t="array" ref="L3439">_xlfn.IFS(A3438&lt;&gt;Table1[[#This Row],[rok]],0,AND(L3438=0, Table1[[#This Row],[Column1]]&lt;0),Table1[[#This Row],[wiek]]*Table1[[#This Row],[rok]],L3438&lt;&gt;0,L3438,L3438=0,L3438)</f>
        <v>0</v>
      </c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x14ac:dyDescent="0.3">
      <c r="A3440">
        <v>2047</v>
      </c>
      <c r="B3440">
        <v>4</v>
      </c>
      <c r="C3440">
        <v>78260</v>
      </c>
      <c r="D3440">
        <v>73950</v>
      </c>
      <c r="E3440">
        <v>65163</v>
      </c>
      <c r="F3440">
        <v>61287</v>
      </c>
      <c r="G3440">
        <f>Table1[[#This Row],[m_miasto]]+Table1[[#This Row],[k_miasto]]+Table1[[#This Row],[m_wies]]+Table1[[#This Row],[k_wies]]</f>
        <v>278660</v>
      </c>
      <c r="H3440">
        <f>Table1[[#This Row],[m_miasto]]+Table1[[#This Row],[k_miasto]]</f>
        <v>152210</v>
      </c>
      <c r="I3440">
        <f>Table1[[#This Row],[m_wies]]+Table1[[#This Row],[k_wies]]</f>
        <v>126450</v>
      </c>
      <c r="J3440" s="1">
        <f>Table1[[#This Row],[m_miasto]]*Table1[[#This Row],[wiek]]</f>
        <v>313040</v>
      </c>
      <c r="K3440" s="1">
        <f>Table1[[#This Row],[m_miasto]]+Table1[[#This Row],[m_wies]]-Table1[[#This Row],[k_miasto]]-Table1[[#This Row],[k_wies]]</f>
        <v>8186</v>
      </c>
      <c r="L3440" s="1" cm="1">
        <f t="array" ref="L3440">_xlfn.IFS(A3439&lt;&gt;Table1[[#This Row],[rok]],0,AND(L3439=0, Table1[[#This Row],[Column1]]&lt;0),Table1[[#This Row],[wiek]]*Table1[[#This Row],[rok]],L3439&lt;&gt;0,L3439,L3439=0,L3439)</f>
        <v>0</v>
      </c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x14ac:dyDescent="0.3">
      <c r="A3441">
        <v>2047</v>
      </c>
      <c r="B3441">
        <v>5</v>
      </c>
      <c r="C3441">
        <v>78285</v>
      </c>
      <c r="D3441">
        <v>73999</v>
      </c>
      <c r="E3441">
        <v>65774</v>
      </c>
      <c r="F3441">
        <v>61836</v>
      </c>
      <c r="G3441">
        <f>Table1[[#This Row],[m_miasto]]+Table1[[#This Row],[k_miasto]]+Table1[[#This Row],[m_wies]]+Table1[[#This Row],[k_wies]]</f>
        <v>279894</v>
      </c>
      <c r="H3441">
        <f>Table1[[#This Row],[m_miasto]]+Table1[[#This Row],[k_miasto]]</f>
        <v>152284</v>
      </c>
      <c r="I3441">
        <f>Table1[[#This Row],[m_wies]]+Table1[[#This Row],[k_wies]]</f>
        <v>127610</v>
      </c>
      <c r="J3441" s="1">
        <f>Table1[[#This Row],[m_miasto]]*Table1[[#This Row],[wiek]]</f>
        <v>391425</v>
      </c>
      <c r="K3441" s="1">
        <f>Table1[[#This Row],[m_miasto]]+Table1[[#This Row],[m_wies]]-Table1[[#This Row],[k_miasto]]-Table1[[#This Row],[k_wies]]</f>
        <v>8224</v>
      </c>
      <c r="L3441" s="1" cm="1">
        <f t="array" ref="L3441">_xlfn.IFS(A3440&lt;&gt;Table1[[#This Row],[rok]],0,AND(L3440=0, Table1[[#This Row],[Column1]]&lt;0),Table1[[#This Row],[wiek]]*Table1[[#This Row],[rok]],L3440&lt;&gt;0,L3440,L3440=0,L3440)</f>
        <v>0</v>
      </c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x14ac:dyDescent="0.3">
      <c r="A3442">
        <v>2047</v>
      </c>
      <c r="B3442">
        <v>6</v>
      </c>
      <c r="C3442">
        <v>78070</v>
      </c>
      <c r="D3442">
        <v>73815</v>
      </c>
      <c r="E3442">
        <v>66307</v>
      </c>
      <c r="F3442">
        <v>62312</v>
      </c>
      <c r="G3442">
        <f>Table1[[#This Row],[m_miasto]]+Table1[[#This Row],[k_miasto]]+Table1[[#This Row],[m_wies]]+Table1[[#This Row],[k_wies]]</f>
        <v>280504</v>
      </c>
      <c r="H3442">
        <f>Table1[[#This Row],[m_miasto]]+Table1[[#This Row],[k_miasto]]</f>
        <v>151885</v>
      </c>
      <c r="I3442">
        <f>Table1[[#This Row],[m_wies]]+Table1[[#This Row],[k_wies]]</f>
        <v>128619</v>
      </c>
      <c r="J3442" s="1">
        <f>Table1[[#This Row],[m_miasto]]*Table1[[#This Row],[wiek]]</f>
        <v>468420</v>
      </c>
      <c r="K3442" s="1">
        <f>Table1[[#This Row],[m_miasto]]+Table1[[#This Row],[m_wies]]-Table1[[#This Row],[k_miasto]]-Table1[[#This Row],[k_wies]]</f>
        <v>8250</v>
      </c>
      <c r="L3442" s="1" cm="1">
        <f t="array" ref="L3442">_xlfn.IFS(A3441&lt;&gt;Table1[[#This Row],[rok]],0,AND(L3441=0, Table1[[#This Row],[Column1]]&lt;0),Table1[[#This Row],[wiek]]*Table1[[#This Row],[rok]],L3441&lt;&gt;0,L3441,L3441=0,L3441)</f>
        <v>0</v>
      </c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x14ac:dyDescent="0.3">
      <c r="A3443">
        <v>2047</v>
      </c>
      <c r="B3443">
        <v>7</v>
      </c>
      <c r="C3443">
        <v>77676</v>
      </c>
      <c r="D3443">
        <v>73460</v>
      </c>
      <c r="E3443">
        <v>66771</v>
      </c>
      <c r="F3443">
        <v>62731</v>
      </c>
      <c r="G3443">
        <f>Table1[[#This Row],[m_miasto]]+Table1[[#This Row],[k_miasto]]+Table1[[#This Row],[m_wies]]+Table1[[#This Row],[k_wies]]</f>
        <v>280638</v>
      </c>
      <c r="H3443">
        <f>Table1[[#This Row],[m_miasto]]+Table1[[#This Row],[k_miasto]]</f>
        <v>151136</v>
      </c>
      <c r="I3443">
        <f>Table1[[#This Row],[m_wies]]+Table1[[#This Row],[k_wies]]</f>
        <v>129502</v>
      </c>
      <c r="J3443" s="1">
        <f>Table1[[#This Row],[m_miasto]]*Table1[[#This Row],[wiek]]</f>
        <v>543732</v>
      </c>
      <c r="K3443" s="1">
        <f>Table1[[#This Row],[m_miasto]]+Table1[[#This Row],[m_wies]]-Table1[[#This Row],[k_miasto]]-Table1[[#This Row],[k_wies]]</f>
        <v>8256</v>
      </c>
      <c r="L3443" s="1" cm="1">
        <f t="array" ref="L3443">_xlfn.IFS(A3442&lt;&gt;Table1[[#This Row],[rok]],0,AND(L3442=0, Table1[[#This Row],[Column1]]&lt;0),Table1[[#This Row],[wiek]]*Table1[[#This Row],[rok]],L3442&lt;&gt;0,L3442,L3442=0,L3442)</f>
        <v>0</v>
      </c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x14ac:dyDescent="0.3">
      <c r="A3444">
        <v>2047</v>
      </c>
      <c r="B3444">
        <v>8</v>
      </c>
      <c r="C3444">
        <v>77172</v>
      </c>
      <c r="D3444">
        <v>72997</v>
      </c>
      <c r="E3444">
        <v>67189</v>
      </c>
      <c r="F3444">
        <v>63115</v>
      </c>
      <c r="G3444">
        <f>Table1[[#This Row],[m_miasto]]+Table1[[#This Row],[k_miasto]]+Table1[[#This Row],[m_wies]]+Table1[[#This Row],[k_wies]]</f>
        <v>280473</v>
      </c>
      <c r="H3444">
        <f>Table1[[#This Row],[m_miasto]]+Table1[[#This Row],[k_miasto]]</f>
        <v>150169</v>
      </c>
      <c r="I3444">
        <f>Table1[[#This Row],[m_wies]]+Table1[[#This Row],[k_wies]]</f>
        <v>130304</v>
      </c>
      <c r="J3444" s="1">
        <f>Table1[[#This Row],[m_miasto]]*Table1[[#This Row],[wiek]]</f>
        <v>617376</v>
      </c>
      <c r="K3444" s="1">
        <f>Table1[[#This Row],[m_miasto]]+Table1[[#This Row],[m_wies]]-Table1[[#This Row],[k_miasto]]-Table1[[#This Row],[k_wies]]</f>
        <v>8249</v>
      </c>
      <c r="L3444" s="1" cm="1">
        <f t="array" ref="L3444">_xlfn.IFS(A3443&lt;&gt;Table1[[#This Row],[rok]],0,AND(L3443=0, Table1[[#This Row],[Column1]]&lt;0),Table1[[#This Row],[wiek]]*Table1[[#This Row],[rok]],L3443&lt;&gt;0,L3443,L3443=0,L3443)</f>
        <v>0</v>
      </c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x14ac:dyDescent="0.3">
      <c r="A3445">
        <v>2047</v>
      </c>
      <c r="B3445">
        <v>9</v>
      </c>
      <c r="C3445">
        <v>76629</v>
      </c>
      <c r="D3445">
        <v>72498</v>
      </c>
      <c r="E3445">
        <v>67586</v>
      </c>
      <c r="F3445">
        <v>63485</v>
      </c>
      <c r="G3445">
        <f>Table1[[#This Row],[m_miasto]]+Table1[[#This Row],[k_miasto]]+Table1[[#This Row],[m_wies]]+Table1[[#This Row],[k_wies]]</f>
        <v>280198</v>
      </c>
      <c r="H3445">
        <f>Table1[[#This Row],[m_miasto]]+Table1[[#This Row],[k_miasto]]</f>
        <v>149127</v>
      </c>
      <c r="I3445">
        <f>Table1[[#This Row],[m_wies]]+Table1[[#This Row],[k_wies]]</f>
        <v>131071</v>
      </c>
      <c r="J3445" s="1">
        <f>Table1[[#This Row],[m_miasto]]*Table1[[#This Row],[wiek]]</f>
        <v>689661</v>
      </c>
      <c r="K3445" s="1">
        <f>Table1[[#This Row],[m_miasto]]+Table1[[#This Row],[m_wies]]-Table1[[#This Row],[k_miasto]]-Table1[[#This Row],[k_wies]]</f>
        <v>8232</v>
      </c>
      <c r="L3445" s="1" cm="1">
        <f t="array" ref="L3445">_xlfn.IFS(A3444&lt;&gt;Table1[[#This Row],[rok]],0,AND(L3444=0, Table1[[#This Row],[Column1]]&lt;0),Table1[[#This Row],[wiek]]*Table1[[#This Row],[rok]],L3444&lt;&gt;0,L3444,L3444=0,L3444)</f>
        <v>0</v>
      </c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x14ac:dyDescent="0.3">
      <c r="A3446">
        <v>2047</v>
      </c>
      <c r="B3446">
        <v>10</v>
      </c>
      <c r="C3446">
        <v>76108</v>
      </c>
      <c r="D3446">
        <v>72018</v>
      </c>
      <c r="E3446">
        <v>67985</v>
      </c>
      <c r="F3446">
        <v>63865</v>
      </c>
      <c r="G3446">
        <f>Table1[[#This Row],[m_miasto]]+Table1[[#This Row],[k_miasto]]+Table1[[#This Row],[m_wies]]+Table1[[#This Row],[k_wies]]</f>
        <v>279976</v>
      </c>
      <c r="H3446">
        <f>Table1[[#This Row],[m_miasto]]+Table1[[#This Row],[k_miasto]]</f>
        <v>148126</v>
      </c>
      <c r="I3446">
        <f>Table1[[#This Row],[m_wies]]+Table1[[#This Row],[k_wies]]</f>
        <v>131850</v>
      </c>
      <c r="J3446" s="1">
        <f>Table1[[#This Row],[m_miasto]]*Table1[[#This Row],[wiek]]</f>
        <v>761080</v>
      </c>
      <c r="K3446" s="1">
        <f>Table1[[#This Row],[m_miasto]]+Table1[[#This Row],[m_wies]]-Table1[[#This Row],[k_miasto]]-Table1[[#This Row],[k_wies]]</f>
        <v>8210</v>
      </c>
      <c r="L3446" s="1" cm="1">
        <f t="array" ref="L3446">_xlfn.IFS(A3445&lt;&gt;Table1[[#This Row],[rok]],0,AND(L3445=0, Table1[[#This Row],[Column1]]&lt;0),Table1[[#This Row],[wiek]]*Table1[[#This Row],[rok]],L3445&lt;&gt;0,L3445,L3445=0,L3445)</f>
        <v>0</v>
      </c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x14ac:dyDescent="0.3">
      <c r="A3447">
        <v>2047</v>
      </c>
      <c r="B3447">
        <v>11</v>
      </c>
      <c r="C3447">
        <v>75679</v>
      </c>
      <c r="D3447">
        <v>71621</v>
      </c>
      <c r="E3447">
        <v>68404</v>
      </c>
      <c r="F3447">
        <v>64271</v>
      </c>
      <c r="G3447">
        <f>Table1[[#This Row],[m_miasto]]+Table1[[#This Row],[k_miasto]]+Table1[[#This Row],[m_wies]]+Table1[[#This Row],[k_wies]]</f>
        <v>279975</v>
      </c>
      <c r="H3447">
        <f>Table1[[#This Row],[m_miasto]]+Table1[[#This Row],[k_miasto]]</f>
        <v>147300</v>
      </c>
      <c r="I3447">
        <f>Table1[[#This Row],[m_wies]]+Table1[[#This Row],[k_wies]]</f>
        <v>132675</v>
      </c>
      <c r="J3447" s="1">
        <f>Table1[[#This Row],[m_miasto]]*Table1[[#This Row],[wiek]]</f>
        <v>832469</v>
      </c>
      <c r="K3447" s="1">
        <f>Table1[[#This Row],[m_miasto]]+Table1[[#This Row],[m_wies]]-Table1[[#This Row],[k_miasto]]-Table1[[#This Row],[k_wies]]</f>
        <v>8191</v>
      </c>
      <c r="L3447" s="1" cm="1">
        <f t="array" ref="L3447">_xlfn.IFS(A3446&lt;&gt;Table1[[#This Row],[rok]],0,AND(L3446=0, Table1[[#This Row],[Column1]]&lt;0),Table1[[#This Row],[wiek]]*Table1[[#This Row],[rok]],L3446&lt;&gt;0,L3446,L3446=0,L3446)</f>
        <v>0</v>
      </c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x14ac:dyDescent="0.3">
      <c r="A3448">
        <v>2047</v>
      </c>
      <c r="B3448">
        <v>12</v>
      </c>
      <c r="C3448">
        <v>75383</v>
      </c>
      <c r="D3448">
        <v>71351</v>
      </c>
      <c r="E3448">
        <v>68862</v>
      </c>
      <c r="F3448">
        <v>64721</v>
      </c>
      <c r="G3448">
        <f>Table1[[#This Row],[m_miasto]]+Table1[[#This Row],[k_miasto]]+Table1[[#This Row],[m_wies]]+Table1[[#This Row],[k_wies]]</f>
        <v>280317</v>
      </c>
      <c r="H3448">
        <f>Table1[[#This Row],[m_miasto]]+Table1[[#This Row],[k_miasto]]</f>
        <v>146734</v>
      </c>
      <c r="I3448">
        <f>Table1[[#This Row],[m_wies]]+Table1[[#This Row],[k_wies]]</f>
        <v>133583</v>
      </c>
      <c r="J3448" s="1">
        <f>Table1[[#This Row],[m_miasto]]*Table1[[#This Row],[wiek]]</f>
        <v>904596</v>
      </c>
      <c r="K3448" s="1">
        <f>Table1[[#This Row],[m_miasto]]+Table1[[#This Row],[m_wies]]-Table1[[#This Row],[k_miasto]]-Table1[[#This Row],[k_wies]]</f>
        <v>8173</v>
      </c>
      <c r="L3448" s="1" cm="1">
        <f t="array" ref="L3448">_xlfn.IFS(A3447&lt;&gt;Table1[[#This Row],[rok]],0,AND(L3447=0, Table1[[#This Row],[Column1]]&lt;0),Table1[[#This Row],[wiek]]*Table1[[#This Row],[rok]],L3447&lt;&gt;0,L3447,L3447=0,L3447)</f>
        <v>0</v>
      </c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x14ac:dyDescent="0.3">
      <c r="A3449">
        <v>2047</v>
      </c>
      <c r="B3449">
        <v>13</v>
      </c>
      <c r="C3449">
        <v>75240</v>
      </c>
      <c r="D3449">
        <v>71227</v>
      </c>
      <c r="E3449">
        <v>69365</v>
      </c>
      <c r="F3449">
        <v>65210</v>
      </c>
      <c r="G3449">
        <f>Table1[[#This Row],[m_miasto]]+Table1[[#This Row],[k_miasto]]+Table1[[#This Row],[m_wies]]+Table1[[#This Row],[k_wies]]</f>
        <v>281042</v>
      </c>
      <c r="H3449">
        <f>Table1[[#This Row],[m_miasto]]+Table1[[#This Row],[k_miasto]]</f>
        <v>146467</v>
      </c>
      <c r="I3449">
        <f>Table1[[#This Row],[m_wies]]+Table1[[#This Row],[k_wies]]</f>
        <v>134575</v>
      </c>
      <c r="J3449" s="1">
        <f>Table1[[#This Row],[m_miasto]]*Table1[[#This Row],[wiek]]</f>
        <v>978120</v>
      </c>
      <c r="K3449" s="1">
        <f>Table1[[#This Row],[m_miasto]]+Table1[[#This Row],[m_wies]]-Table1[[#This Row],[k_miasto]]-Table1[[#This Row],[k_wies]]</f>
        <v>8168</v>
      </c>
      <c r="L3449" s="1" cm="1">
        <f t="array" ref="L3449">_xlfn.IFS(A3448&lt;&gt;Table1[[#This Row],[rok]],0,AND(L3448=0, Table1[[#This Row],[Column1]]&lt;0),Table1[[#This Row],[wiek]]*Table1[[#This Row],[rok]],L3448&lt;&gt;0,L3448,L3448=0,L3448)</f>
        <v>0</v>
      </c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x14ac:dyDescent="0.3">
      <c r="A3450">
        <v>2047</v>
      </c>
      <c r="B3450">
        <v>14</v>
      </c>
      <c r="C3450">
        <v>75291</v>
      </c>
      <c r="D3450">
        <v>71297</v>
      </c>
      <c r="E3450">
        <v>69926</v>
      </c>
      <c r="F3450">
        <v>65760</v>
      </c>
      <c r="G3450">
        <f>Table1[[#This Row],[m_miasto]]+Table1[[#This Row],[k_miasto]]+Table1[[#This Row],[m_wies]]+Table1[[#This Row],[k_wies]]</f>
        <v>282274</v>
      </c>
      <c r="H3450">
        <f>Table1[[#This Row],[m_miasto]]+Table1[[#This Row],[k_miasto]]</f>
        <v>146588</v>
      </c>
      <c r="I3450">
        <f>Table1[[#This Row],[m_wies]]+Table1[[#This Row],[k_wies]]</f>
        <v>135686</v>
      </c>
      <c r="J3450" s="1">
        <f>Table1[[#This Row],[m_miasto]]*Table1[[#This Row],[wiek]]</f>
        <v>1054074</v>
      </c>
      <c r="K3450" s="1">
        <f>Table1[[#This Row],[m_miasto]]+Table1[[#This Row],[m_wies]]-Table1[[#This Row],[k_miasto]]-Table1[[#This Row],[k_wies]]</f>
        <v>8160</v>
      </c>
      <c r="L3450" s="1" cm="1">
        <f t="array" ref="L3450">_xlfn.IFS(A3449&lt;&gt;Table1[[#This Row],[rok]],0,AND(L3449=0, Table1[[#This Row],[Column1]]&lt;0),Table1[[#This Row],[wiek]]*Table1[[#This Row],[rok]],L3449&lt;&gt;0,L3449,L3449=0,L3449)</f>
        <v>0</v>
      </c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x14ac:dyDescent="0.3">
      <c r="A3451">
        <v>2047</v>
      </c>
      <c r="B3451">
        <v>15</v>
      </c>
      <c r="C3451">
        <v>75563</v>
      </c>
      <c r="D3451">
        <v>71591</v>
      </c>
      <c r="E3451">
        <v>70574</v>
      </c>
      <c r="F3451">
        <v>66382</v>
      </c>
      <c r="G3451">
        <f>Table1[[#This Row],[m_miasto]]+Table1[[#This Row],[k_miasto]]+Table1[[#This Row],[m_wies]]+Table1[[#This Row],[k_wies]]</f>
        <v>284110</v>
      </c>
      <c r="H3451">
        <f>Table1[[#This Row],[m_miasto]]+Table1[[#This Row],[k_miasto]]</f>
        <v>147154</v>
      </c>
      <c r="I3451">
        <f>Table1[[#This Row],[m_wies]]+Table1[[#This Row],[k_wies]]</f>
        <v>136956</v>
      </c>
      <c r="J3451" s="1">
        <f>Table1[[#This Row],[m_miasto]]*Table1[[#This Row],[wiek]]</f>
        <v>1133445</v>
      </c>
      <c r="K3451" s="1">
        <f>Table1[[#This Row],[m_miasto]]+Table1[[#This Row],[m_wies]]-Table1[[#This Row],[k_miasto]]-Table1[[#This Row],[k_wies]]</f>
        <v>8164</v>
      </c>
      <c r="L3451" s="1" cm="1">
        <f t="array" ref="L3451">_xlfn.IFS(A3450&lt;&gt;Table1[[#This Row],[rok]],0,AND(L3450=0, Table1[[#This Row],[Column1]]&lt;0),Table1[[#This Row],[wiek]]*Table1[[#This Row],[rok]],L3450&lt;&gt;0,L3450,L3450=0,L3450)</f>
        <v>0</v>
      </c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x14ac:dyDescent="0.3">
      <c r="A3452">
        <v>2047</v>
      </c>
      <c r="B3452">
        <v>16</v>
      </c>
      <c r="C3452">
        <v>76069</v>
      </c>
      <c r="D3452">
        <v>72126</v>
      </c>
      <c r="E3452">
        <v>71311</v>
      </c>
      <c r="F3452">
        <v>67073</v>
      </c>
      <c r="G3452">
        <f>Table1[[#This Row],[m_miasto]]+Table1[[#This Row],[k_miasto]]+Table1[[#This Row],[m_wies]]+Table1[[#This Row],[k_wies]]</f>
        <v>286579</v>
      </c>
      <c r="H3452">
        <f>Table1[[#This Row],[m_miasto]]+Table1[[#This Row],[k_miasto]]</f>
        <v>148195</v>
      </c>
      <c r="I3452">
        <f>Table1[[#This Row],[m_wies]]+Table1[[#This Row],[k_wies]]</f>
        <v>138384</v>
      </c>
      <c r="J3452" s="1">
        <f>Table1[[#This Row],[m_miasto]]*Table1[[#This Row],[wiek]]</f>
        <v>1217104</v>
      </c>
      <c r="K3452" s="1">
        <f>Table1[[#This Row],[m_miasto]]+Table1[[#This Row],[m_wies]]-Table1[[#This Row],[k_miasto]]-Table1[[#This Row],[k_wies]]</f>
        <v>8181</v>
      </c>
      <c r="L3452" s="1" cm="1">
        <f t="array" ref="L3452">_xlfn.IFS(A3451&lt;&gt;Table1[[#This Row],[rok]],0,AND(L3451=0, Table1[[#This Row],[Column1]]&lt;0),Table1[[#This Row],[wiek]]*Table1[[#This Row],[rok]],L3451&lt;&gt;0,L3451,L3451=0,L3451)</f>
        <v>0</v>
      </c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x14ac:dyDescent="0.3">
      <c r="A3453">
        <v>2047</v>
      </c>
      <c r="B3453">
        <v>17</v>
      </c>
      <c r="C3453">
        <v>76803</v>
      </c>
      <c r="D3453">
        <v>72906</v>
      </c>
      <c r="E3453">
        <v>72141</v>
      </c>
      <c r="F3453">
        <v>67833</v>
      </c>
      <c r="G3453">
        <f>Table1[[#This Row],[m_miasto]]+Table1[[#This Row],[k_miasto]]+Table1[[#This Row],[m_wies]]+Table1[[#This Row],[k_wies]]</f>
        <v>289683</v>
      </c>
      <c r="H3453">
        <f>Table1[[#This Row],[m_miasto]]+Table1[[#This Row],[k_miasto]]</f>
        <v>149709</v>
      </c>
      <c r="I3453">
        <f>Table1[[#This Row],[m_wies]]+Table1[[#This Row],[k_wies]]</f>
        <v>139974</v>
      </c>
      <c r="J3453" s="1">
        <f>Table1[[#This Row],[m_miasto]]*Table1[[#This Row],[wiek]]</f>
        <v>1305651</v>
      </c>
      <c r="K3453" s="1">
        <f>Table1[[#This Row],[m_miasto]]+Table1[[#This Row],[m_wies]]-Table1[[#This Row],[k_miasto]]-Table1[[#This Row],[k_wies]]</f>
        <v>8205</v>
      </c>
      <c r="L3453" s="1" cm="1">
        <f t="array" ref="L3453">_xlfn.IFS(A3452&lt;&gt;Table1[[#This Row],[rok]],0,AND(L3452=0, Table1[[#This Row],[Column1]]&lt;0),Table1[[#This Row],[wiek]]*Table1[[#This Row],[rok]],L3452&lt;&gt;0,L3452,L3452=0,L3452)</f>
        <v>0</v>
      </c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x14ac:dyDescent="0.3">
      <c r="A3454">
        <v>2047</v>
      </c>
      <c r="B3454">
        <v>18</v>
      </c>
      <c r="C3454">
        <v>77768</v>
      </c>
      <c r="D3454">
        <v>73937</v>
      </c>
      <c r="E3454">
        <v>73057</v>
      </c>
      <c r="F3454">
        <v>68643</v>
      </c>
      <c r="G3454">
        <f>Table1[[#This Row],[m_miasto]]+Table1[[#This Row],[k_miasto]]+Table1[[#This Row],[m_wies]]+Table1[[#This Row],[k_wies]]</f>
        <v>293405</v>
      </c>
      <c r="H3454">
        <f>Table1[[#This Row],[m_miasto]]+Table1[[#This Row],[k_miasto]]</f>
        <v>151705</v>
      </c>
      <c r="I3454">
        <f>Table1[[#This Row],[m_wies]]+Table1[[#This Row],[k_wies]]</f>
        <v>141700</v>
      </c>
      <c r="J3454" s="1">
        <f>Table1[[#This Row],[m_miasto]]*Table1[[#This Row],[wiek]]</f>
        <v>1399824</v>
      </c>
      <c r="K3454" s="1">
        <f>Table1[[#This Row],[m_miasto]]+Table1[[#This Row],[m_wies]]-Table1[[#This Row],[k_miasto]]-Table1[[#This Row],[k_wies]]</f>
        <v>8245</v>
      </c>
      <c r="L3454" s="1" cm="1">
        <f t="array" ref="L3454">_xlfn.IFS(A3453&lt;&gt;Table1[[#This Row],[rok]],0,AND(L3453=0, Table1[[#This Row],[Column1]]&lt;0),Table1[[#This Row],[wiek]]*Table1[[#This Row],[rok]],L3453&lt;&gt;0,L3453,L3453=0,L3453)</f>
        <v>0</v>
      </c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x14ac:dyDescent="0.3">
      <c r="A3455">
        <v>2047</v>
      </c>
      <c r="B3455">
        <v>19</v>
      </c>
      <c r="C3455">
        <v>78949</v>
      </c>
      <c r="D3455">
        <v>75209</v>
      </c>
      <c r="E3455">
        <v>74055</v>
      </c>
      <c r="F3455">
        <v>69500</v>
      </c>
      <c r="G3455">
        <f>Table1[[#This Row],[m_miasto]]+Table1[[#This Row],[k_miasto]]+Table1[[#This Row],[m_wies]]+Table1[[#This Row],[k_wies]]</f>
        <v>297713</v>
      </c>
      <c r="H3455">
        <f>Table1[[#This Row],[m_miasto]]+Table1[[#This Row],[k_miasto]]</f>
        <v>154158</v>
      </c>
      <c r="I3455">
        <f>Table1[[#This Row],[m_wies]]+Table1[[#This Row],[k_wies]]</f>
        <v>143555</v>
      </c>
      <c r="J3455" s="1">
        <f>Table1[[#This Row],[m_miasto]]*Table1[[#This Row],[wiek]]</f>
        <v>1500031</v>
      </c>
      <c r="K3455" s="1">
        <f>Table1[[#This Row],[m_miasto]]+Table1[[#This Row],[m_wies]]-Table1[[#This Row],[k_miasto]]-Table1[[#This Row],[k_wies]]</f>
        <v>8295</v>
      </c>
      <c r="L3455" s="1" cm="1">
        <f t="array" ref="L3455">_xlfn.IFS(A3454&lt;&gt;Table1[[#This Row],[rok]],0,AND(L3454=0, Table1[[#This Row],[Column1]]&lt;0),Table1[[#This Row],[wiek]]*Table1[[#This Row],[rok]],L3454&lt;&gt;0,L3454,L3454=0,L3454)</f>
        <v>0</v>
      </c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x14ac:dyDescent="0.3">
      <c r="A3456">
        <v>2047</v>
      </c>
      <c r="B3456">
        <v>20</v>
      </c>
      <c r="C3456">
        <v>80350</v>
      </c>
      <c r="D3456">
        <v>76711</v>
      </c>
      <c r="E3456">
        <v>75131</v>
      </c>
      <c r="F3456">
        <v>70400</v>
      </c>
      <c r="G3456">
        <f>Table1[[#This Row],[m_miasto]]+Table1[[#This Row],[k_miasto]]+Table1[[#This Row],[m_wies]]+Table1[[#This Row],[k_wies]]</f>
        <v>302592</v>
      </c>
      <c r="H3456">
        <f>Table1[[#This Row],[m_miasto]]+Table1[[#This Row],[k_miasto]]</f>
        <v>157061</v>
      </c>
      <c r="I3456">
        <f>Table1[[#This Row],[m_wies]]+Table1[[#This Row],[k_wies]]</f>
        <v>145531</v>
      </c>
      <c r="J3456" s="1">
        <f>Table1[[#This Row],[m_miasto]]*Table1[[#This Row],[wiek]]</f>
        <v>1607000</v>
      </c>
      <c r="K3456" s="1">
        <f>Table1[[#This Row],[m_miasto]]+Table1[[#This Row],[m_wies]]-Table1[[#This Row],[k_miasto]]-Table1[[#This Row],[k_wies]]</f>
        <v>8370</v>
      </c>
      <c r="L3456" s="1" cm="1">
        <f t="array" ref="L3456">_xlfn.IFS(A3455&lt;&gt;Table1[[#This Row],[rok]],0,AND(L3455=0, Table1[[#This Row],[Column1]]&lt;0),Table1[[#This Row],[wiek]]*Table1[[#This Row],[rok]],L3455&lt;&gt;0,L3455,L3455=0,L3455)</f>
        <v>0</v>
      </c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x14ac:dyDescent="0.3">
      <c r="A3457">
        <v>2047</v>
      </c>
      <c r="B3457">
        <v>21</v>
      </c>
      <c r="C3457">
        <v>81957</v>
      </c>
      <c r="D3457">
        <v>78420</v>
      </c>
      <c r="E3457">
        <v>76279</v>
      </c>
      <c r="F3457">
        <v>71327</v>
      </c>
      <c r="G3457">
        <f>Table1[[#This Row],[m_miasto]]+Table1[[#This Row],[k_miasto]]+Table1[[#This Row],[m_wies]]+Table1[[#This Row],[k_wies]]</f>
        <v>307983</v>
      </c>
      <c r="H3457">
        <f>Table1[[#This Row],[m_miasto]]+Table1[[#This Row],[k_miasto]]</f>
        <v>160377</v>
      </c>
      <c r="I3457">
        <f>Table1[[#This Row],[m_wies]]+Table1[[#This Row],[k_wies]]</f>
        <v>147606</v>
      </c>
      <c r="J3457" s="1">
        <f>Table1[[#This Row],[m_miasto]]*Table1[[#This Row],[wiek]]</f>
        <v>1721097</v>
      </c>
      <c r="K3457" s="1">
        <f>Table1[[#This Row],[m_miasto]]+Table1[[#This Row],[m_wies]]-Table1[[#This Row],[k_miasto]]-Table1[[#This Row],[k_wies]]</f>
        <v>8489</v>
      </c>
      <c r="L3457" s="1" cm="1">
        <f t="array" ref="L3457">_xlfn.IFS(A3456&lt;&gt;Table1[[#This Row],[rok]],0,AND(L3456=0, Table1[[#This Row],[Column1]]&lt;0),Table1[[#This Row],[wiek]]*Table1[[#This Row],[rok]],L3456&lt;&gt;0,L3456,L3456=0,L3456)</f>
        <v>0</v>
      </c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x14ac:dyDescent="0.3">
      <c r="A3458">
        <v>2047</v>
      </c>
      <c r="B3458">
        <v>22</v>
      </c>
      <c r="C3458">
        <v>83753</v>
      </c>
      <c r="D3458">
        <v>80321</v>
      </c>
      <c r="E3458">
        <v>77471</v>
      </c>
      <c r="F3458">
        <v>72254</v>
      </c>
      <c r="G3458">
        <f>Table1[[#This Row],[m_miasto]]+Table1[[#This Row],[k_miasto]]+Table1[[#This Row],[m_wies]]+Table1[[#This Row],[k_wies]]</f>
        <v>313799</v>
      </c>
      <c r="H3458">
        <f>Table1[[#This Row],[m_miasto]]+Table1[[#This Row],[k_miasto]]</f>
        <v>164074</v>
      </c>
      <c r="I3458">
        <f>Table1[[#This Row],[m_wies]]+Table1[[#This Row],[k_wies]]</f>
        <v>149725</v>
      </c>
      <c r="J3458" s="1">
        <f>Table1[[#This Row],[m_miasto]]*Table1[[#This Row],[wiek]]</f>
        <v>1842566</v>
      </c>
      <c r="K3458" s="1">
        <f>Table1[[#This Row],[m_miasto]]+Table1[[#This Row],[m_wies]]-Table1[[#This Row],[k_miasto]]-Table1[[#This Row],[k_wies]]</f>
        <v>8649</v>
      </c>
      <c r="L3458" s="1" cm="1">
        <f t="array" ref="L3458">_xlfn.IFS(A3457&lt;&gt;Table1[[#This Row],[rok]],0,AND(L3457=0, Table1[[#This Row],[Column1]]&lt;0),Table1[[#This Row],[wiek]]*Table1[[#This Row],[rok]],L3457&lt;&gt;0,L3457,L3457=0,L3457)</f>
        <v>0</v>
      </c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x14ac:dyDescent="0.3">
      <c r="A3459">
        <v>2047</v>
      </c>
      <c r="B3459">
        <v>23</v>
      </c>
      <c r="C3459">
        <v>85719</v>
      </c>
      <c r="D3459">
        <v>82386</v>
      </c>
      <c r="E3459">
        <v>78657</v>
      </c>
      <c r="F3459">
        <v>73121</v>
      </c>
      <c r="G3459">
        <f>Table1[[#This Row],[m_miasto]]+Table1[[#This Row],[k_miasto]]+Table1[[#This Row],[m_wies]]+Table1[[#This Row],[k_wies]]</f>
        <v>319883</v>
      </c>
      <c r="H3459">
        <f>Table1[[#This Row],[m_miasto]]+Table1[[#This Row],[k_miasto]]</f>
        <v>168105</v>
      </c>
      <c r="I3459">
        <f>Table1[[#This Row],[m_wies]]+Table1[[#This Row],[k_wies]]</f>
        <v>151778</v>
      </c>
      <c r="J3459" s="1">
        <f>Table1[[#This Row],[m_miasto]]*Table1[[#This Row],[wiek]]</f>
        <v>1971537</v>
      </c>
      <c r="K3459" s="1">
        <f>Table1[[#This Row],[m_miasto]]+Table1[[#This Row],[m_wies]]-Table1[[#This Row],[k_miasto]]-Table1[[#This Row],[k_wies]]</f>
        <v>8869</v>
      </c>
      <c r="L3459" s="1" cm="1">
        <f t="array" ref="L3459">_xlfn.IFS(A3458&lt;&gt;Table1[[#This Row],[rok]],0,AND(L3458=0, Table1[[#This Row],[Column1]]&lt;0),Table1[[#This Row],[wiek]]*Table1[[#This Row],[rok]],L3458&lt;&gt;0,L3458,L3458=0,L3458)</f>
        <v>0</v>
      </c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x14ac:dyDescent="0.3">
      <c r="A3460">
        <v>2047</v>
      </c>
      <c r="B3460">
        <v>24</v>
      </c>
      <c r="C3460">
        <v>87802</v>
      </c>
      <c r="D3460">
        <v>84580</v>
      </c>
      <c r="E3460">
        <v>79776</v>
      </c>
      <c r="F3460">
        <v>73858</v>
      </c>
      <c r="G3460">
        <f>Table1[[#This Row],[m_miasto]]+Table1[[#This Row],[k_miasto]]+Table1[[#This Row],[m_wies]]+Table1[[#This Row],[k_wies]]</f>
        <v>326016</v>
      </c>
      <c r="H3460">
        <f>Table1[[#This Row],[m_miasto]]+Table1[[#This Row],[k_miasto]]</f>
        <v>172382</v>
      </c>
      <c r="I3460">
        <f>Table1[[#This Row],[m_wies]]+Table1[[#This Row],[k_wies]]</f>
        <v>153634</v>
      </c>
      <c r="J3460" s="1">
        <f>Table1[[#This Row],[m_miasto]]*Table1[[#This Row],[wiek]]</f>
        <v>2107248</v>
      </c>
      <c r="K3460" s="1">
        <f>Table1[[#This Row],[m_miasto]]+Table1[[#This Row],[m_wies]]-Table1[[#This Row],[k_miasto]]-Table1[[#This Row],[k_wies]]</f>
        <v>9140</v>
      </c>
      <c r="L3460" s="1" cm="1">
        <f t="array" ref="L3460">_xlfn.IFS(A3459&lt;&gt;Table1[[#This Row],[rok]],0,AND(L3459=0, Table1[[#This Row],[Column1]]&lt;0),Table1[[#This Row],[wiek]]*Table1[[#This Row],[rok]],L3459&lt;&gt;0,L3459,L3459=0,L3459)</f>
        <v>0</v>
      </c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x14ac:dyDescent="0.3">
      <c r="A3461">
        <v>2047</v>
      </c>
      <c r="B3461">
        <v>25</v>
      </c>
      <c r="C3461">
        <v>89924</v>
      </c>
      <c r="D3461">
        <v>86818</v>
      </c>
      <c r="E3461">
        <v>80733</v>
      </c>
      <c r="F3461">
        <v>74387</v>
      </c>
      <c r="G3461">
        <f>Table1[[#This Row],[m_miasto]]+Table1[[#This Row],[k_miasto]]+Table1[[#This Row],[m_wies]]+Table1[[#This Row],[k_wies]]</f>
        <v>331862</v>
      </c>
      <c r="H3461">
        <f>Table1[[#This Row],[m_miasto]]+Table1[[#This Row],[k_miasto]]</f>
        <v>176742</v>
      </c>
      <c r="I3461">
        <f>Table1[[#This Row],[m_wies]]+Table1[[#This Row],[k_wies]]</f>
        <v>155120</v>
      </c>
      <c r="J3461" s="1">
        <f>Table1[[#This Row],[m_miasto]]*Table1[[#This Row],[wiek]]</f>
        <v>2248100</v>
      </c>
      <c r="K3461" s="1">
        <f>Table1[[#This Row],[m_miasto]]+Table1[[#This Row],[m_wies]]-Table1[[#This Row],[k_miasto]]-Table1[[#This Row],[k_wies]]</f>
        <v>9452</v>
      </c>
      <c r="L3461" s="1" cm="1">
        <f t="array" ref="L3461">_xlfn.IFS(A3460&lt;&gt;Table1[[#This Row],[rok]],0,AND(L3460=0, Table1[[#This Row],[Column1]]&lt;0),Table1[[#This Row],[wiek]]*Table1[[#This Row],[rok]],L3460&lt;&gt;0,L3460,L3460=0,L3460)</f>
        <v>0</v>
      </c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x14ac:dyDescent="0.3">
      <c r="A3462">
        <v>2047</v>
      </c>
      <c r="B3462">
        <v>26</v>
      </c>
      <c r="C3462">
        <v>92047</v>
      </c>
      <c r="D3462">
        <v>89046</v>
      </c>
      <c r="E3462">
        <v>81455</v>
      </c>
      <c r="F3462">
        <v>74655</v>
      </c>
      <c r="G3462">
        <f>Table1[[#This Row],[m_miasto]]+Table1[[#This Row],[k_miasto]]+Table1[[#This Row],[m_wies]]+Table1[[#This Row],[k_wies]]</f>
        <v>337203</v>
      </c>
      <c r="H3462">
        <f>Table1[[#This Row],[m_miasto]]+Table1[[#This Row],[k_miasto]]</f>
        <v>181093</v>
      </c>
      <c r="I3462">
        <f>Table1[[#This Row],[m_wies]]+Table1[[#This Row],[k_wies]]</f>
        <v>156110</v>
      </c>
      <c r="J3462" s="1">
        <f>Table1[[#This Row],[m_miasto]]*Table1[[#This Row],[wiek]]</f>
        <v>2393222</v>
      </c>
      <c r="K3462" s="1">
        <f>Table1[[#This Row],[m_miasto]]+Table1[[#This Row],[m_wies]]-Table1[[#This Row],[k_miasto]]-Table1[[#This Row],[k_wies]]</f>
        <v>9801</v>
      </c>
      <c r="L3462" s="1" cm="1">
        <f t="array" ref="L3462">_xlfn.IFS(A3461&lt;&gt;Table1[[#This Row],[rok]],0,AND(L3461=0, Table1[[#This Row],[Column1]]&lt;0),Table1[[#This Row],[wiek]]*Table1[[#This Row],[rok]],L3461&lt;&gt;0,L3461,L3461=0,L3461)</f>
        <v>0</v>
      </c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x14ac:dyDescent="0.3">
      <c r="A3463">
        <v>2047</v>
      </c>
      <c r="B3463">
        <v>27</v>
      </c>
      <c r="C3463">
        <v>94065</v>
      </c>
      <c r="D3463">
        <v>91133</v>
      </c>
      <c r="E3463">
        <v>81886</v>
      </c>
      <c r="F3463">
        <v>74659</v>
      </c>
      <c r="G3463">
        <f>Table1[[#This Row],[m_miasto]]+Table1[[#This Row],[k_miasto]]+Table1[[#This Row],[m_wies]]+Table1[[#This Row],[k_wies]]</f>
        <v>341743</v>
      </c>
      <c r="H3463">
        <f>Table1[[#This Row],[m_miasto]]+Table1[[#This Row],[k_miasto]]</f>
        <v>185198</v>
      </c>
      <c r="I3463">
        <f>Table1[[#This Row],[m_wies]]+Table1[[#This Row],[k_wies]]</f>
        <v>156545</v>
      </c>
      <c r="J3463" s="1">
        <f>Table1[[#This Row],[m_miasto]]*Table1[[#This Row],[wiek]]</f>
        <v>2539755</v>
      </c>
      <c r="K3463" s="1">
        <f>Table1[[#This Row],[m_miasto]]+Table1[[#This Row],[m_wies]]-Table1[[#This Row],[k_miasto]]-Table1[[#This Row],[k_wies]]</f>
        <v>10159</v>
      </c>
      <c r="L3463" s="1" cm="1">
        <f t="array" ref="L3463">_xlfn.IFS(A3462&lt;&gt;Table1[[#This Row],[rok]],0,AND(L3462=0, Table1[[#This Row],[Column1]]&lt;0),Table1[[#This Row],[wiek]]*Table1[[#This Row],[rok]],L3462&lt;&gt;0,L3462,L3462=0,L3462)</f>
        <v>0</v>
      </c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x14ac:dyDescent="0.3">
      <c r="A3464">
        <v>2047</v>
      </c>
      <c r="B3464">
        <v>28</v>
      </c>
      <c r="C3464">
        <v>95788</v>
      </c>
      <c r="D3464">
        <v>92870</v>
      </c>
      <c r="E3464">
        <v>82034</v>
      </c>
      <c r="F3464">
        <v>74458</v>
      </c>
      <c r="G3464">
        <f>Table1[[#This Row],[m_miasto]]+Table1[[#This Row],[k_miasto]]+Table1[[#This Row],[m_wies]]+Table1[[#This Row],[k_wies]]</f>
        <v>345150</v>
      </c>
      <c r="H3464">
        <f>Table1[[#This Row],[m_miasto]]+Table1[[#This Row],[k_miasto]]</f>
        <v>188658</v>
      </c>
      <c r="I3464">
        <f>Table1[[#This Row],[m_wies]]+Table1[[#This Row],[k_wies]]</f>
        <v>156492</v>
      </c>
      <c r="J3464" s="1">
        <f>Table1[[#This Row],[m_miasto]]*Table1[[#This Row],[wiek]]</f>
        <v>2682064</v>
      </c>
      <c r="K3464" s="1">
        <f>Table1[[#This Row],[m_miasto]]+Table1[[#This Row],[m_wies]]-Table1[[#This Row],[k_miasto]]-Table1[[#This Row],[k_wies]]</f>
        <v>10494</v>
      </c>
      <c r="L3464" s="1" cm="1">
        <f t="array" ref="L3464">_xlfn.IFS(A3463&lt;&gt;Table1[[#This Row],[rok]],0,AND(L3463=0, Table1[[#This Row],[Column1]]&lt;0),Table1[[#This Row],[wiek]]*Table1[[#This Row],[rok]],L3463&lt;&gt;0,L3463,L3463=0,L3463)</f>
        <v>0</v>
      </c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x14ac:dyDescent="0.3">
      <c r="A3465">
        <v>2047</v>
      </c>
      <c r="B3465">
        <v>29</v>
      </c>
      <c r="C3465">
        <v>97146</v>
      </c>
      <c r="D3465">
        <v>94172</v>
      </c>
      <c r="E3465">
        <v>82001</v>
      </c>
      <c r="F3465">
        <v>74187</v>
      </c>
      <c r="G3465">
        <f>Table1[[#This Row],[m_miasto]]+Table1[[#This Row],[k_miasto]]+Table1[[#This Row],[m_wies]]+Table1[[#This Row],[k_wies]]</f>
        <v>347506</v>
      </c>
      <c r="H3465">
        <f>Table1[[#This Row],[m_miasto]]+Table1[[#This Row],[k_miasto]]</f>
        <v>191318</v>
      </c>
      <c r="I3465">
        <f>Table1[[#This Row],[m_wies]]+Table1[[#This Row],[k_wies]]</f>
        <v>156188</v>
      </c>
      <c r="J3465" s="1">
        <f>Table1[[#This Row],[m_miasto]]*Table1[[#This Row],[wiek]]</f>
        <v>2817234</v>
      </c>
      <c r="K3465" s="1">
        <f>Table1[[#This Row],[m_miasto]]+Table1[[#This Row],[m_wies]]-Table1[[#This Row],[k_miasto]]-Table1[[#This Row],[k_wies]]</f>
        <v>10788</v>
      </c>
      <c r="L3465" s="1" cm="1">
        <f t="array" ref="L3465">_xlfn.IFS(A3464&lt;&gt;Table1[[#This Row],[rok]],0,AND(L3464=0, Table1[[#This Row],[Column1]]&lt;0),Table1[[#This Row],[wiek]]*Table1[[#This Row],[rok]],L3464&lt;&gt;0,L3464,L3464=0,L3464)</f>
        <v>0</v>
      </c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x14ac:dyDescent="0.3">
      <c r="A3466">
        <v>2047</v>
      </c>
      <c r="B3466">
        <v>30</v>
      </c>
      <c r="C3466">
        <v>97790</v>
      </c>
      <c r="D3466">
        <v>94732</v>
      </c>
      <c r="E3466">
        <v>81946</v>
      </c>
      <c r="F3466">
        <v>73974</v>
      </c>
      <c r="G3466">
        <f>Table1[[#This Row],[m_miasto]]+Table1[[#This Row],[k_miasto]]+Table1[[#This Row],[m_wies]]+Table1[[#This Row],[k_wies]]</f>
        <v>348442</v>
      </c>
      <c r="H3466">
        <f>Table1[[#This Row],[m_miasto]]+Table1[[#This Row],[k_miasto]]</f>
        <v>192522</v>
      </c>
      <c r="I3466">
        <f>Table1[[#This Row],[m_wies]]+Table1[[#This Row],[k_wies]]</f>
        <v>155920</v>
      </c>
      <c r="J3466" s="1">
        <f>Table1[[#This Row],[m_miasto]]*Table1[[#This Row],[wiek]]</f>
        <v>2933700</v>
      </c>
      <c r="K3466" s="1">
        <f>Table1[[#This Row],[m_miasto]]+Table1[[#This Row],[m_wies]]-Table1[[#This Row],[k_miasto]]-Table1[[#This Row],[k_wies]]</f>
        <v>11030</v>
      </c>
      <c r="L3466" s="1" cm="1">
        <f t="array" ref="L3466">_xlfn.IFS(A3465&lt;&gt;Table1[[#This Row],[rok]],0,AND(L3465=0, Table1[[#This Row],[Column1]]&lt;0),Table1[[#This Row],[wiek]]*Table1[[#This Row],[rok]],L3465&lt;&gt;0,L3465,L3465=0,L3465)</f>
        <v>0</v>
      </c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x14ac:dyDescent="0.3">
      <c r="A3467">
        <v>2047</v>
      </c>
      <c r="B3467">
        <v>31</v>
      </c>
      <c r="C3467">
        <v>98935</v>
      </c>
      <c r="D3467">
        <v>95717</v>
      </c>
      <c r="E3467">
        <v>82277</v>
      </c>
      <c r="F3467">
        <v>74211</v>
      </c>
      <c r="G3467">
        <f>Table1[[#This Row],[m_miasto]]+Table1[[#This Row],[k_miasto]]+Table1[[#This Row],[m_wies]]+Table1[[#This Row],[k_wies]]</f>
        <v>351140</v>
      </c>
      <c r="H3467">
        <f>Table1[[#This Row],[m_miasto]]+Table1[[#This Row],[k_miasto]]</f>
        <v>194652</v>
      </c>
      <c r="I3467">
        <f>Table1[[#This Row],[m_wies]]+Table1[[#This Row],[k_wies]]</f>
        <v>156488</v>
      </c>
      <c r="J3467" s="1">
        <f>Table1[[#This Row],[m_miasto]]*Table1[[#This Row],[wiek]]</f>
        <v>3066985</v>
      </c>
      <c r="K3467" s="1">
        <f>Table1[[#This Row],[m_miasto]]+Table1[[#This Row],[m_wies]]-Table1[[#This Row],[k_miasto]]-Table1[[#This Row],[k_wies]]</f>
        <v>11284</v>
      </c>
      <c r="L3467" s="1" cm="1">
        <f t="array" ref="L3467">_xlfn.IFS(A3466&lt;&gt;Table1[[#This Row],[rok]],0,AND(L3466=0, Table1[[#This Row],[Column1]]&lt;0),Table1[[#This Row],[wiek]]*Table1[[#This Row],[rok]],L3466&lt;&gt;0,L3466,L3466=0,L3466)</f>
        <v>0</v>
      </c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x14ac:dyDescent="0.3">
      <c r="A3468">
        <v>2047</v>
      </c>
      <c r="B3468">
        <v>32</v>
      </c>
      <c r="C3468">
        <v>100622</v>
      </c>
      <c r="D3468">
        <v>97203</v>
      </c>
      <c r="E3468">
        <v>83088</v>
      </c>
      <c r="F3468">
        <v>74955</v>
      </c>
      <c r="G3468">
        <f>Table1[[#This Row],[m_miasto]]+Table1[[#This Row],[k_miasto]]+Table1[[#This Row],[m_wies]]+Table1[[#This Row],[k_wies]]</f>
        <v>355868</v>
      </c>
      <c r="H3468">
        <f>Table1[[#This Row],[m_miasto]]+Table1[[#This Row],[k_miasto]]</f>
        <v>197825</v>
      </c>
      <c r="I3468">
        <f>Table1[[#This Row],[m_wies]]+Table1[[#This Row],[k_wies]]</f>
        <v>158043</v>
      </c>
      <c r="J3468" s="1">
        <f>Table1[[#This Row],[m_miasto]]*Table1[[#This Row],[wiek]]</f>
        <v>3219904</v>
      </c>
      <c r="K3468" s="1">
        <f>Table1[[#This Row],[m_miasto]]+Table1[[#This Row],[m_wies]]-Table1[[#This Row],[k_miasto]]-Table1[[#This Row],[k_wies]]</f>
        <v>11552</v>
      </c>
      <c r="L3468" s="1" cm="1">
        <f t="array" ref="L3468">_xlfn.IFS(A3467&lt;&gt;Table1[[#This Row],[rok]],0,AND(L3467=0, Table1[[#This Row],[Column1]]&lt;0),Table1[[#This Row],[wiek]]*Table1[[#This Row],[rok]],L3467&lt;&gt;0,L3467,L3467=0,L3467)</f>
        <v>0</v>
      </c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x14ac:dyDescent="0.3">
      <c r="A3469">
        <v>2047</v>
      </c>
      <c r="B3469">
        <v>33</v>
      </c>
      <c r="C3469">
        <v>102607</v>
      </c>
      <c r="D3469">
        <v>98971</v>
      </c>
      <c r="E3469">
        <v>84249</v>
      </c>
      <c r="F3469">
        <v>76050</v>
      </c>
      <c r="G3469">
        <f>Table1[[#This Row],[m_miasto]]+Table1[[#This Row],[k_miasto]]+Table1[[#This Row],[m_wies]]+Table1[[#This Row],[k_wies]]</f>
        <v>361877</v>
      </c>
      <c r="H3469">
        <f>Table1[[#This Row],[m_miasto]]+Table1[[#This Row],[k_miasto]]</f>
        <v>201578</v>
      </c>
      <c r="I3469">
        <f>Table1[[#This Row],[m_wies]]+Table1[[#This Row],[k_wies]]</f>
        <v>160299</v>
      </c>
      <c r="J3469" s="1">
        <f>Table1[[#This Row],[m_miasto]]*Table1[[#This Row],[wiek]]</f>
        <v>3386031</v>
      </c>
      <c r="K3469" s="1">
        <f>Table1[[#This Row],[m_miasto]]+Table1[[#This Row],[m_wies]]-Table1[[#This Row],[k_miasto]]-Table1[[#This Row],[k_wies]]</f>
        <v>11835</v>
      </c>
      <c r="L3469" s="1" cm="1">
        <f t="array" ref="L3469">_xlfn.IFS(A3468&lt;&gt;Table1[[#This Row],[rok]],0,AND(L3468=0, Table1[[#This Row],[Column1]]&lt;0),Table1[[#This Row],[wiek]]*Table1[[#This Row],[rok]],L3468&lt;&gt;0,L3468,L3468=0,L3468)</f>
        <v>0</v>
      </c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x14ac:dyDescent="0.3">
      <c r="A3470">
        <v>2047</v>
      </c>
      <c r="B3470">
        <v>34</v>
      </c>
      <c r="C3470">
        <v>102956</v>
      </c>
      <c r="D3470">
        <v>99430</v>
      </c>
      <c r="E3470">
        <v>83364</v>
      </c>
      <c r="F3470">
        <v>75851</v>
      </c>
      <c r="G3470">
        <f>Table1[[#This Row],[m_miasto]]+Table1[[#This Row],[k_miasto]]+Table1[[#This Row],[m_wies]]+Table1[[#This Row],[k_wies]]</f>
        <v>361601</v>
      </c>
      <c r="H3470">
        <f>Table1[[#This Row],[m_miasto]]+Table1[[#This Row],[k_miasto]]</f>
        <v>202386</v>
      </c>
      <c r="I3470">
        <f>Table1[[#This Row],[m_wies]]+Table1[[#This Row],[k_wies]]</f>
        <v>159215</v>
      </c>
      <c r="J3470" s="1">
        <f>Table1[[#This Row],[m_miasto]]*Table1[[#This Row],[wiek]]</f>
        <v>3500504</v>
      </c>
      <c r="K3470" s="1">
        <f>Table1[[#This Row],[m_miasto]]+Table1[[#This Row],[m_wies]]-Table1[[#This Row],[k_miasto]]-Table1[[#This Row],[k_wies]]</f>
        <v>11039</v>
      </c>
      <c r="L3470" s="1" cm="1">
        <f t="array" ref="L3470">_xlfn.IFS(A3469&lt;&gt;Table1[[#This Row],[rok]],0,AND(L3469=0, Table1[[#This Row],[Column1]]&lt;0),Table1[[#This Row],[wiek]]*Table1[[#This Row],[rok]],L3469&lt;&gt;0,L3469,L3469=0,L3469)</f>
        <v>0</v>
      </c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x14ac:dyDescent="0.3">
      <c r="A3471">
        <v>2047</v>
      </c>
      <c r="B3471">
        <v>35</v>
      </c>
      <c r="C3471">
        <v>110615</v>
      </c>
      <c r="D3471">
        <v>106457</v>
      </c>
      <c r="E3471">
        <v>89704</v>
      </c>
      <c r="F3471">
        <v>81329</v>
      </c>
      <c r="G3471">
        <f>Table1[[#This Row],[m_miasto]]+Table1[[#This Row],[k_miasto]]+Table1[[#This Row],[m_wies]]+Table1[[#This Row],[k_wies]]</f>
        <v>388105</v>
      </c>
      <c r="H3471">
        <f>Table1[[#This Row],[m_miasto]]+Table1[[#This Row],[k_miasto]]</f>
        <v>217072</v>
      </c>
      <c r="I3471">
        <f>Table1[[#This Row],[m_wies]]+Table1[[#This Row],[k_wies]]</f>
        <v>171033</v>
      </c>
      <c r="J3471" s="1">
        <f>Table1[[#This Row],[m_miasto]]*Table1[[#This Row],[wiek]]</f>
        <v>3871525</v>
      </c>
      <c r="K3471" s="1">
        <f>Table1[[#This Row],[m_miasto]]+Table1[[#This Row],[m_wies]]-Table1[[#This Row],[k_miasto]]-Table1[[#This Row],[k_wies]]</f>
        <v>12533</v>
      </c>
      <c r="L3471" s="1" cm="1">
        <f t="array" ref="L3471">_xlfn.IFS(A3470&lt;&gt;Table1[[#This Row],[rok]],0,AND(L3470=0, Table1[[#This Row],[Column1]]&lt;0),Table1[[#This Row],[wiek]]*Table1[[#This Row],[rok]],L3470&lt;&gt;0,L3470,L3470=0,L3470)</f>
        <v>0</v>
      </c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x14ac:dyDescent="0.3">
      <c r="A3472">
        <v>2047</v>
      </c>
      <c r="B3472">
        <v>36</v>
      </c>
      <c r="C3472">
        <v>112540</v>
      </c>
      <c r="D3472">
        <v>108078</v>
      </c>
      <c r="E3472">
        <v>91204</v>
      </c>
      <c r="F3472">
        <v>82962</v>
      </c>
      <c r="G3472">
        <f>Table1[[#This Row],[m_miasto]]+Table1[[#This Row],[k_miasto]]+Table1[[#This Row],[m_wies]]+Table1[[#This Row],[k_wies]]</f>
        <v>394784</v>
      </c>
      <c r="H3472">
        <f>Table1[[#This Row],[m_miasto]]+Table1[[#This Row],[k_miasto]]</f>
        <v>220618</v>
      </c>
      <c r="I3472">
        <f>Table1[[#This Row],[m_wies]]+Table1[[#This Row],[k_wies]]</f>
        <v>174166</v>
      </c>
      <c r="J3472" s="1">
        <f>Table1[[#This Row],[m_miasto]]*Table1[[#This Row],[wiek]]</f>
        <v>4051440</v>
      </c>
      <c r="K3472" s="1">
        <f>Table1[[#This Row],[m_miasto]]+Table1[[#This Row],[m_wies]]-Table1[[#This Row],[k_miasto]]-Table1[[#This Row],[k_wies]]</f>
        <v>12704</v>
      </c>
      <c r="L3472" s="1" cm="1">
        <f t="array" ref="L3472">_xlfn.IFS(A3471&lt;&gt;Table1[[#This Row],[rok]],0,AND(L3471=0, Table1[[#This Row],[Column1]]&lt;0),Table1[[#This Row],[wiek]]*Table1[[#This Row],[rok]],L3471&lt;&gt;0,L3471,L3471=0,L3471)</f>
        <v>0</v>
      </c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x14ac:dyDescent="0.3">
      <c r="A3473">
        <v>2047</v>
      </c>
      <c r="B3473">
        <v>37</v>
      </c>
      <c r="C3473">
        <v>116905</v>
      </c>
      <c r="D3473">
        <v>112761</v>
      </c>
      <c r="E3473">
        <v>95106</v>
      </c>
      <c r="F3473">
        <v>86504</v>
      </c>
      <c r="G3473">
        <f>Table1[[#This Row],[m_miasto]]+Table1[[#This Row],[k_miasto]]+Table1[[#This Row],[m_wies]]+Table1[[#This Row],[k_wies]]</f>
        <v>411276</v>
      </c>
      <c r="H3473">
        <f>Table1[[#This Row],[m_miasto]]+Table1[[#This Row],[k_miasto]]</f>
        <v>229666</v>
      </c>
      <c r="I3473">
        <f>Table1[[#This Row],[m_wies]]+Table1[[#This Row],[k_wies]]</f>
        <v>181610</v>
      </c>
      <c r="J3473" s="1">
        <f>Table1[[#This Row],[m_miasto]]*Table1[[#This Row],[wiek]]</f>
        <v>4325485</v>
      </c>
      <c r="K3473" s="1">
        <f>Table1[[#This Row],[m_miasto]]+Table1[[#This Row],[m_wies]]-Table1[[#This Row],[k_miasto]]-Table1[[#This Row],[k_wies]]</f>
        <v>12746</v>
      </c>
      <c r="L3473" s="1" cm="1">
        <f t="array" ref="L3473">_xlfn.IFS(A3472&lt;&gt;Table1[[#This Row],[rok]],0,AND(L3472=0, Table1[[#This Row],[Column1]]&lt;0),Table1[[#This Row],[wiek]]*Table1[[#This Row],[rok]],L3472&lt;&gt;0,L3472,L3472=0,L3472)</f>
        <v>0</v>
      </c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x14ac:dyDescent="0.3">
      <c r="A3474">
        <v>2047</v>
      </c>
      <c r="B3474">
        <v>38</v>
      </c>
      <c r="C3474">
        <v>120981</v>
      </c>
      <c r="D3474">
        <v>117513</v>
      </c>
      <c r="E3474">
        <v>99380</v>
      </c>
      <c r="F3474">
        <v>91208</v>
      </c>
      <c r="G3474">
        <f>Table1[[#This Row],[m_miasto]]+Table1[[#This Row],[k_miasto]]+Table1[[#This Row],[m_wies]]+Table1[[#This Row],[k_wies]]</f>
        <v>429082</v>
      </c>
      <c r="H3474">
        <f>Table1[[#This Row],[m_miasto]]+Table1[[#This Row],[k_miasto]]</f>
        <v>238494</v>
      </c>
      <c r="I3474">
        <f>Table1[[#This Row],[m_wies]]+Table1[[#This Row],[k_wies]]</f>
        <v>190588</v>
      </c>
      <c r="J3474" s="1">
        <f>Table1[[#This Row],[m_miasto]]*Table1[[#This Row],[wiek]]</f>
        <v>4597278</v>
      </c>
      <c r="K3474" s="1">
        <f>Table1[[#This Row],[m_miasto]]+Table1[[#This Row],[m_wies]]-Table1[[#This Row],[k_miasto]]-Table1[[#This Row],[k_wies]]</f>
        <v>11640</v>
      </c>
      <c r="L3474" s="1" cm="1">
        <f t="array" ref="L3474">_xlfn.IFS(A3473&lt;&gt;Table1[[#This Row],[rok]],0,AND(L3473=0, Table1[[#This Row],[Column1]]&lt;0),Table1[[#This Row],[wiek]]*Table1[[#This Row],[rok]],L3473&lt;&gt;0,L3473,L3473=0,L3473)</f>
        <v>0</v>
      </c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x14ac:dyDescent="0.3">
      <c r="A3475">
        <v>2047</v>
      </c>
      <c r="B3475">
        <v>39</v>
      </c>
      <c r="C3475">
        <v>119266</v>
      </c>
      <c r="D3475">
        <v>116219</v>
      </c>
      <c r="E3475">
        <v>99699</v>
      </c>
      <c r="F3475">
        <v>91268</v>
      </c>
      <c r="G3475">
        <f>Table1[[#This Row],[m_miasto]]+Table1[[#This Row],[k_miasto]]+Table1[[#This Row],[m_wies]]+Table1[[#This Row],[k_wies]]</f>
        <v>426452</v>
      </c>
      <c r="H3475">
        <f>Table1[[#This Row],[m_miasto]]+Table1[[#This Row],[k_miasto]]</f>
        <v>235485</v>
      </c>
      <c r="I3475">
        <f>Table1[[#This Row],[m_wies]]+Table1[[#This Row],[k_wies]]</f>
        <v>190967</v>
      </c>
      <c r="J3475" s="1">
        <f>Table1[[#This Row],[m_miasto]]*Table1[[#This Row],[wiek]]</f>
        <v>4651374</v>
      </c>
      <c r="K3475" s="1">
        <f>Table1[[#This Row],[m_miasto]]+Table1[[#This Row],[m_wies]]-Table1[[#This Row],[k_miasto]]-Table1[[#This Row],[k_wies]]</f>
        <v>11478</v>
      </c>
      <c r="L3475" s="1" cm="1">
        <f t="array" ref="L3475">_xlfn.IFS(A3474&lt;&gt;Table1[[#This Row],[rok]],0,AND(L3474=0, Table1[[#This Row],[Column1]]&lt;0),Table1[[#This Row],[wiek]]*Table1[[#This Row],[rok]],L3474&lt;&gt;0,L3474,L3474=0,L3474)</f>
        <v>0</v>
      </c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x14ac:dyDescent="0.3">
      <c r="A3476">
        <v>2047</v>
      </c>
      <c r="B3476">
        <v>40</v>
      </c>
      <c r="C3476">
        <v>111062</v>
      </c>
      <c r="D3476">
        <v>108032</v>
      </c>
      <c r="E3476">
        <v>94157</v>
      </c>
      <c r="F3476">
        <v>85782</v>
      </c>
      <c r="G3476">
        <f>Table1[[#This Row],[m_miasto]]+Table1[[#This Row],[k_miasto]]+Table1[[#This Row],[m_wies]]+Table1[[#This Row],[k_wies]]</f>
        <v>399033</v>
      </c>
      <c r="H3476">
        <f>Table1[[#This Row],[m_miasto]]+Table1[[#This Row],[k_miasto]]</f>
        <v>219094</v>
      </c>
      <c r="I3476">
        <f>Table1[[#This Row],[m_wies]]+Table1[[#This Row],[k_wies]]</f>
        <v>179939</v>
      </c>
      <c r="J3476" s="1">
        <f>Table1[[#This Row],[m_miasto]]*Table1[[#This Row],[wiek]]</f>
        <v>4442480</v>
      </c>
      <c r="K3476" s="1">
        <f>Table1[[#This Row],[m_miasto]]+Table1[[#This Row],[m_wies]]-Table1[[#This Row],[k_miasto]]-Table1[[#This Row],[k_wies]]</f>
        <v>11405</v>
      </c>
      <c r="L3476" s="1" cm="1">
        <f t="array" ref="L3476">_xlfn.IFS(A3475&lt;&gt;Table1[[#This Row],[rok]],0,AND(L3475=0, Table1[[#This Row],[Column1]]&lt;0),Table1[[#This Row],[wiek]]*Table1[[#This Row],[rok]],L3475&lt;&gt;0,L3475,L3475=0,L3475)</f>
        <v>0</v>
      </c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x14ac:dyDescent="0.3">
      <c r="A3477">
        <v>2047</v>
      </c>
      <c r="B3477">
        <v>41</v>
      </c>
      <c r="C3477">
        <v>105013</v>
      </c>
      <c r="D3477">
        <v>102057</v>
      </c>
      <c r="E3477">
        <v>89938</v>
      </c>
      <c r="F3477">
        <v>81803</v>
      </c>
      <c r="G3477">
        <f>Table1[[#This Row],[m_miasto]]+Table1[[#This Row],[k_miasto]]+Table1[[#This Row],[m_wies]]+Table1[[#This Row],[k_wies]]</f>
        <v>378811</v>
      </c>
      <c r="H3477">
        <f>Table1[[#This Row],[m_miasto]]+Table1[[#This Row],[k_miasto]]</f>
        <v>207070</v>
      </c>
      <c r="I3477">
        <f>Table1[[#This Row],[m_wies]]+Table1[[#This Row],[k_wies]]</f>
        <v>171741</v>
      </c>
      <c r="J3477" s="1">
        <f>Table1[[#This Row],[m_miasto]]*Table1[[#This Row],[wiek]]</f>
        <v>4305533</v>
      </c>
      <c r="K3477" s="1">
        <f>Table1[[#This Row],[m_miasto]]+Table1[[#This Row],[m_wies]]-Table1[[#This Row],[k_miasto]]-Table1[[#This Row],[k_wies]]</f>
        <v>11091</v>
      </c>
      <c r="L3477" s="1" cm="1">
        <f t="array" ref="L3477">_xlfn.IFS(A3476&lt;&gt;Table1[[#This Row],[rok]],0,AND(L3476=0, Table1[[#This Row],[Column1]]&lt;0),Table1[[#This Row],[wiek]]*Table1[[#This Row],[rok]],L3476&lt;&gt;0,L3476,L3476=0,L3476)</f>
        <v>0</v>
      </c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x14ac:dyDescent="0.3">
      <c r="A3478">
        <v>2047</v>
      </c>
      <c r="B3478">
        <v>42</v>
      </c>
      <c r="C3478">
        <v>100299</v>
      </c>
      <c r="D3478">
        <v>97601</v>
      </c>
      <c r="E3478">
        <v>87094</v>
      </c>
      <c r="F3478">
        <v>79601</v>
      </c>
      <c r="G3478">
        <f>Table1[[#This Row],[m_miasto]]+Table1[[#This Row],[k_miasto]]+Table1[[#This Row],[m_wies]]+Table1[[#This Row],[k_wies]]</f>
        <v>364595</v>
      </c>
      <c r="H3478">
        <f>Table1[[#This Row],[m_miasto]]+Table1[[#This Row],[k_miasto]]</f>
        <v>197900</v>
      </c>
      <c r="I3478">
        <f>Table1[[#This Row],[m_wies]]+Table1[[#This Row],[k_wies]]</f>
        <v>166695</v>
      </c>
      <c r="J3478" s="1">
        <f>Table1[[#This Row],[m_miasto]]*Table1[[#This Row],[wiek]]</f>
        <v>4212558</v>
      </c>
      <c r="K3478" s="1">
        <f>Table1[[#This Row],[m_miasto]]+Table1[[#This Row],[m_wies]]-Table1[[#This Row],[k_miasto]]-Table1[[#This Row],[k_wies]]</f>
        <v>10191</v>
      </c>
      <c r="L3478" s="1" cm="1">
        <f t="array" ref="L3478">_xlfn.IFS(A3477&lt;&gt;Table1[[#This Row],[rok]],0,AND(L3477=0, Table1[[#This Row],[Column1]]&lt;0),Table1[[#This Row],[wiek]]*Table1[[#This Row],[rok]],L3477&lt;&gt;0,L3477,L3477=0,L3477)</f>
        <v>0</v>
      </c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x14ac:dyDescent="0.3">
      <c r="A3479">
        <v>2047</v>
      </c>
      <c r="B3479">
        <v>43</v>
      </c>
      <c r="C3479">
        <v>96700</v>
      </c>
      <c r="D3479">
        <v>93711</v>
      </c>
      <c r="E3479">
        <v>85050</v>
      </c>
      <c r="F3479">
        <v>77348</v>
      </c>
      <c r="G3479">
        <f>Table1[[#This Row],[m_miasto]]+Table1[[#This Row],[k_miasto]]+Table1[[#This Row],[m_wies]]+Table1[[#This Row],[k_wies]]</f>
        <v>352809</v>
      </c>
      <c r="H3479">
        <f>Table1[[#This Row],[m_miasto]]+Table1[[#This Row],[k_miasto]]</f>
        <v>190411</v>
      </c>
      <c r="I3479">
        <f>Table1[[#This Row],[m_wies]]+Table1[[#This Row],[k_wies]]</f>
        <v>162398</v>
      </c>
      <c r="J3479" s="1">
        <f>Table1[[#This Row],[m_miasto]]*Table1[[#This Row],[wiek]]</f>
        <v>4158100</v>
      </c>
      <c r="K3479" s="1">
        <f>Table1[[#This Row],[m_miasto]]+Table1[[#This Row],[m_wies]]-Table1[[#This Row],[k_miasto]]-Table1[[#This Row],[k_wies]]</f>
        <v>10691</v>
      </c>
      <c r="L3479" s="1" cm="1">
        <f t="array" ref="L3479">_xlfn.IFS(A3478&lt;&gt;Table1[[#This Row],[rok]],0,AND(L3478=0, Table1[[#This Row],[Column1]]&lt;0),Table1[[#This Row],[wiek]]*Table1[[#This Row],[rok]],L3478&lt;&gt;0,L3478,L3478=0,L3478)</f>
        <v>0</v>
      </c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x14ac:dyDescent="0.3">
      <c r="A3480">
        <v>2047</v>
      </c>
      <c r="B3480">
        <v>44</v>
      </c>
      <c r="C3480">
        <v>93652</v>
      </c>
      <c r="D3480">
        <v>91708</v>
      </c>
      <c r="E3480">
        <v>84283</v>
      </c>
      <c r="F3480">
        <v>76641</v>
      </c>
      <c r="G3480">
        <f>Table1[[#This Row],[m_miasto]]+Table1[[#This Row],[k_miasto]]+Table1[[#This Row],[m_wies]]+Table1[[#This Row],[k_wies]]</f>
        <v>346284</v>
      </c>
      <c r="H3480">
        <f>Table1[[#This Row],[m_miasto]]+Table1[[#This Row],[k_miasto]]</f>
        <v>185360</v>
      </c>
      <c r="I3480">
        <f>Table1[[#This Row],[m_wies]]+Table1[[#This Row],[k_wies]]</f>
        <v>160924</v>
      </c>
      <c r="J3480" s="1">
        <f>Table1[[#This Row],[m_miasto]]*Table1[[#This Row],[wiek]]</f>
        <v>4120688</v>
      </c>
      <c r="K3480" s="1">
        <f>Table1[[#This Row],[m_miasto]]+Table1[[#This Row],[m_wies]]-Table1[[#This Row],[k_miasto]]-Table1[[#This Row],[k_wies]]</f>
        <v>9586</v>
      </c>
      <c r="L3480" s="1" cm="1">
        <f t="array" ref="L3480">_xlfn.IFS(A3479&lt;&gt;Table1[[#This Row],[rok]],0,AND(L3479=0, Table1[[#This Row],[Column1]]&lt;0),Table1[[#This Row],[wiek]]*Table1[[#This Row],[rok]],L3479&lt;&gt;0,L3479,L3479=0,L3479)</f>
        <v>0</v>
      </c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x14ac:dyDescent="0.3">
      <c r="A3481">
        <v>2047</v>
      </c>
      <c r="B3481">
        <v>45</v>
      </c>
      <c r="C3481">
        <v>93748</v>
      </c>
      <c r="D3481">
        <v>91630</v>
      </c>
      <c r="E3481">
        <v>85666</v>
      </c>
      <c r="F3481">
        <v>77978</v>
      </c>
      <c r="G3481">
        <f>Table1[[#This Row],[m_miasto]]+Table1[[#This Row],[k_miasto]]+Table1[[#This Row],[m_wies]]+Table1[[#This Row],[k_wies]]</f>
        <v>349022</v>
      </c>
      <c r="H3481">
        <f>Table1[[#This Row],[m_miasto]]+Table1[[#This Row],[k_miasto]]</f>
        <v>185378</v>
      </c>
      <c r="I3481">
        <f>Table1[[#This Row],[m_wies]]+Table1[[#This Row],[k_wies]]</f>
        <v>163644</v>
      </c>
      <c r="J3481" s="1">
        <f>Table1[[#This Row],[m_miasto]]*Table1[[#This Row],[wiek]]</f>
        <v>4218660</v>
      </c>
      <c r="K3481" s="1">
        <f>Table1[[#This Row],[m_miasto]]+Table1[[#This Row],[m_wies]]-Table1[[#This Row],[k_miasto]]-Table1[[#This Row],[k_wies]]</f>
        <v>9806</v>
      </c>
      <c r="L3481" s="1" cm="1">
        <f t="array" ref="L3481">_xlfn.IFS(A3480&lt;&gt;Table1[[#This Row],[rok]],0,AND(L3480=0, Table1[[#This Row],[Column1]]&lt;0),Table1[[#This Row],[wiek]]*Table1[[#This Row],[rok]],L3480&lt;&gt;0,L3480,L3480=0,L3480)</f>
        <v>0</v>
      </c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x14ac:dyDescent="0.3">
      <c r="A3482">
        <v>2047</v>
      </c>
      <c r="B3482">
        <v>46</v>
      </c>
      <c r="C3482">
        <v>96493</v>
      </c>
      <c r="D3482">
        <v>94584</v>
      </c>
      <c r="E3482">
        <v>88411</v>
      </c>
      <c r="F3482">
        <v>80782</v>
      </c>
      <c r="G3482">
        <f>Table1[[#This Row],[m_miasto]]+Table1[[#This Row],[k_miasto]]+Table1[[#This Row],[m_wies]]+Table1[[#This Row],[k_wies]]</f>
        <v>360270</v>
      </c>
      <c r="H3482">
        <f>Table1[[#This Row],[m_miasto]]+Table1[[#This Row],[k_miasto]]</f>
        <v>191077</v>
      </c>
      <c r="I3482">
        <f>Table1[[#This Row],[m_wies]]+Table1[[#This Row],[k_wies]]</f>
        <v>169193</v>
      </c>
      <c r="J3482" s="1">
        <f>Table1[[#This Row],[m_miasto]]*Table1[[#This Row],[wiek]]</f>
        <v>4438678</v>
      </c>
      <c r="K3482" s="1">
        <f>Table1[[#This Row],[m_miasto]]+Table1[[#This Row],[m_wies]]-Table1[[#This Row],[k_miasto]]-Table1[[#This Row],[k_wies]]</f>
        <v>9538</v>
      </c>
      <c r="L3482" s="1" cm="1">
        <f t="array" ref="L3482">_xlfn.IFS(A3481&lt;&gt;Table1[[#This Row],[rok]],0,AND(L3481=0, Table1[[#This Row],[Column1]]&lt;0),Table1[[#This Row],[wiek]]*Table1[[#This Row],[rok]],L3481&lt;&gt;0,L3481,L3481=0,L3481)</f>
        <v>0</v>
      </c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x14ac:dyDescent="0.3">
      <c r="A3483">
        <v>2047</v>
      </c>
      <c r="B3483">
        <v>47</v>
      </c>
      <c r="C3483">
        <v>98545</v>
      </c>
      <c r="D3483">
        <v>96784</v>
      </c>
      <c r="E3483">
        <v>90759</v>
      </c>
      <c r="F3483">
        <v>83060</v>
      </c>
      <c r="G3483">
        <f>Table1[[#This Row],[m_miasto]]+Table1[[#This Row],[k_miasto]]+Table1[[#This Row],[m_wies]]+Table1[[#This Row],[k_wies]]</f>
        <v>369148</v>
      </c>
      <c r="H3483">
        <f>Table1[[#This Row],[m_miasto]]+Table1[[#This Row],[k_miasto]]</f>
        <v>195329</v>
      </c>
      <c r="I3483">
        <f>Table1[[#This Row],[m_wies]]+Table1[[#This Row],[k_wies]]</f>
        <v>173819</v>
      </c>
      <c r="J3483" s="1">
        <f>Table1[[#This Row],[m_miasto]]*Table1[[#This Row],[wiek]]</f>
        <v>4631615</v>
      </c>
      <c r="K3483" s="1">
        <f>Table1[[#This Row],[m_miasto]]+Table1[[#This Row],[m_wies]]-Table1[[#This Row],[k_miasto]]-Table1[[#This Row],[k_wies]]</f>
        <v>9460</v>
      </c>
      <c r="L3483" s="1" cm="1">
        <f t="array" ref="L3483">_xlfn.IFS(A3482&lt;&gt;Table1[[#This Row],[rok]],0,AND(L3482=0, Table1[[#This Row],[Column1]]&lt;0),Table1[[#This Row],[wiek]]*Table1[[#This Row],[rok]],L3482&lt;&gt;0,L3482,L3482=0,L3482)</f>
        <v>0</v>
      </c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x14ac:dyDescent="0.3">
      <c r="A3484">
        <v>2047</v>
      </c>
      <c r="B3484">
        <v>48</v>
      </c>
      <c r="C3484">
        <v>98285</v>
      </c>
      <c r="D3484">
        <v>96860</v>
      </c>
      <c r="E3484">
        <v>91825</v>
      </c>
      <c r="F3484">
        <v>84337</v>
      </c>
      <c r="G3484">
        <f>Table1[[#This Row],[m_miasto]]+Table1[[#This Row],[k_miasto]]+Table1[[#This Row],[m_wies]]+Table1[[#This Row],[k_wies]]</f>
        <v>371307</v>
      </c>
      <c r="H3484">
        <f>Table1[[#This Row],[m_miasto]]+Table1[[#This Row],[k_miasto]]</f>
        <v>195145</v>
      </c>
      <c r="I3484">
        <f>Table1[[#This Row],[m_wies]]+Table1[[#This Row],[k_wies]]</f>
        <v>176162</v>
      </c>
      <c r="J3484" s="1">
        <f>Table1[[#This Row],[m_miasto]]*Table1[[#This Row],[wiek]]</f>
        <v>4717680</v>
      </c>
      <c r="K3484" s="1">
        <f>Table1[[#This Row],[m_miasto]]+Table1[[#This Row],[m_wies]]-Table1[[#This Row],[k_miasto]]-Table1[[#This Row],[k_wies]]</f>
        <v>8913</v>
      </c>
      <c r="L3484" s="1" cm="1">
        <f t="array" ref="L3484">_xlfn.IFS(A3483&lt;&gt;Table1[[#This Row],[rok]],0,AND(L3483=0, Table1[[#This Row],[Column1]]&lt;0),Table1[[#This Row],[wiek]]*Table1[[#This Row],[rok]],L3483&lt;&gt;0,L3483,L3483=0,L3483)</f>
        <v>0</v>
      </c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x14ac:dyDescent="0.3">
      <c r="A3485">
        <v>2047</v>
      </c>
      <c r="B3485">
        <v>49</v>
      </c>
      <c r="C3485">
        <v>100804</v>
      </c>
      <c r="D3485">
        <v>99165</v>
      </c>
      <c r="E3485">
        <v>94468</v>
      </c>
      <c r="F3485">
        <v>86489</v>
      </c>
      <c r="G3485">
        <f>Table1[[#This Row],[m_miasto]]+Table1[[#This Row],[k_miasto]]+Table1[[#This Row],[m_wies]]+Table1[[#This Row],[k_wies]]</f>
        <v>380926</v>
      </c>
      <c r="H3485">
        <f>Table1[[#This Row],[m_miasto]]+Table1[[#This Row],[k_miasto]]</f>
        <v>199969</v>
      </c>
      <c r="I3485">
        <f>Table1[[#This Row],[m_wies]]+Table1[[#This Row],[k_wies]]</f>
        <v>180957</v>
      </c>
      <c r="J3485" s="1">
        <f>Table1[[#This Row],[m_miasto]]*Table1[[#This Row],[wiek]]</f>
        <v>4939396</v>
      </c>
      <c r="K3485" s="1">
        <f>Table1[[#This Row],[m_miasto]]+Table1[[#This Row],[m_wies]]-Table1[[#This Row],[k_miasto]]-Table1[[#This Row],[k_wies]]</f>
        <v>9618</v>
      </c>
      <c r="L3485" s="1" cm="1">
        <f t="array" ref="L3485">_xlfn.IFS(A3484&lt;&gt;Table1[[#This Row],[rok]],0,AND(L3484=0, Table1[[#This Row],[Column1]]&lt;0),Table1[[#This Row],[wiek]]*Table1[[#This Row],[rok]],L3484&lt;&gt;0,L3484,L3484=0,L3484)</f>
        <v>0</v>
      </c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x14ac:dyDescent="0.3">
      <c r="A3486">
        <v>2047</v>
      </c>
      <c r="B3486">
        <v>50</v>
      </c>
      <c r="C3486">
        <v>105661</v>
      </c>
      <c r="D3486">
        <v>105763</v>
      </c>
      <c r="E3486">
        <v>96230</v>
      </c>
      <c r="F3486">
        <v>87749</v>
      </c>
      <c r="G3486">
        <f>Table1[[#This Row],[m_miasto]]+Table1[[#This Row],[k_miasto]]+Table1[[#This Row],[m_wies]]+Table1[[#This Row],[k_wies]]</f>
        <v>395403</v>
      </c>
      <c r="H3486">
        <f>Table1[[#This Row],[m_miasto]]+Table1[[#This Row],[k_miasto]]</f>
        <v>211424</v>
      </c>
      <c r="I3486">
        <f>Table1[[#This Row],[m_wies]]+Table1[[#This Row],[k_wies]]</f>
        <v>183979</v>
      </c>
      <c r="J3486" s="1">
        <f>Table1[[#This Row],[m_miasto]]*Table1[[#This Row],[wiek]]</f>
        <v>5283050</v>
      </c>
      <c r="K3486" s="1">
        <f>Table1[[#This Row],[m_miasto]]+Table1[[#This Row],[m_wies]]-Table1[[#This Row],[k_miasto]]-Table1[[#This Row],[k_wies]]</f>
        <v>8379</v>
      </c>
      <c r="L3486" s="1" cm="1">
        <f t="array" ref="L3486">_xlfn.IFS(A3485&lt;&gt;Table1[[#This Row],[rok]],0,AND(L3485=0, Table1[[#This Row],[Column1]]&lt;0),Table1[[#This Row],[wiek]]*Table1[[#This Row],[rok]],L3485&lt;&gt;0,L3485,L3485=0,L3485)</f>
        <v>0</v>
      </c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x14ac:dyDescent="0.3">
      <c r="A3487">
        <v>2047</v>
      </c>
      <c r="B3487">
        <v>51</v>
      </c>
      <c r="C3487">
        <v>109526</v>
      </c>
      <c r="D3487">
        <v>109685</v>
      </c>
      <c r="E3487">
        <v>99769</v>
      </c>
      <c r="F3487">
        <v>90890</v>
      </c>
      <c r="G3487">
        <f>Table1[[#This Row],[m_miasto]]+Table1[[#This Row],[k_miasto]]+Table1[[#This Row],[m_wies]]+Table1[[#This Row],[k_wies]]</f>
        <v>409870</v>
      </c>
      <c r="H3487">
        <f>Table1[[#This Row],[m_miasto]]+Table1[[#This Row],[k_miasto]]</f>
        <v>219211</v>
      </c>
      <c r="I3487">
        <f>Table1[[#This Row],[m_wies]]+Table1[[#This Row],[k_wies]]</f>
        <v>190659</v>
      </c>
      <c r="J3487" s="1">
        <f>Table1[[#This Row],[m_miasto]]*Table1[[#This Row],[wiek]]</f>
        <v>5585826</v>
      </c>
      <c r="K3487" s="1">
        <f>Table1[[#This Row],[m_miasto]]+Table1[[#This Row],[m_wies]]-Table1[[#This Row],[k_miasto]]-Table1[[#This Row],[k_wies]]</f>
        <v>8720</v>
      </c>
      <c r="L3487" s="1" cm="1">
        <f t="array" ref="L3487">_xlfn.IFS(A3486&lt;&gt;Table1[[#This Row],[rok]],0,AND(L3486=0, Table1[[#This Row],[Column1]]&lt;0),Table1[[#This Row],[wiek]]*Table1[[#This Row],[rok]],L3486&lt;&gt;0,L3486,L3486=0,L3486)</f>
        <v>0</v>
      </c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x14ac:dyDescent="0.3">
      <c r="A3488">
        <v>2047</v>
      </c>
      <c r="B3488">
        <v>52</v>
      </c>
      <c r="C3488">
        <v>109582</v>
      </c>
      <c r="D3488">
        <v>110201</v>
      </c>
      <c r="E3488">
        <v>103676</v>
      </c>
      <c r="F3488">
        <v>96451</v>
      </c>
      <c r="G3488">
        <f>Table1[[#This Row],[m_miasto]]+Table1[[#This Row],[k_miasto]]+Table1[[#This Row],[m_wies]]+Table1[[#This Row],[k_wies]]</f>
        <v>419910</v>
      </c>
      <c r="H3488">
        <f>Table1[[#This Row],[m_miasto]]+Table1[[#This Row],[k_miasto]]</f>
        <v>219783</v>
      </c>
      <c r="I3488">
        <f>Table1[[#This Row],[m_wies]]+Table1[[#This Row],[k_wies]]</f>
        <v>200127</v>
      </c>
      <c r="J3488" s="1">
        <f>Table1[[#This Row],[m_miasto]]*Table1[[#This Row],[wiek]]</f>
        <v>5698264</v>
      </c>
      <c r="K3488" s="1">
        <f>Table1[[#This Row],[m_miasto]]+Table1[[#This Row],[m_wies]]-Table1[[#This Row],[k_miasto]]-Table1[[#This Row],[k_wies]]</f>
        <v>6606</v>
      </c>
      <c r="L3488" s="1" cm="1">
        <f t="array" ref="L3488">_xlfn.IFS(A3487&lt;&gt;Table1[[#This Row],[rok]],0,AND(L3487=0, Table1[[#This Row],[Column1]]&lt;0),Table1[[#This Row],[wiek]]*Table1[[#This Row],[rok]],L3487&lt;&gt;0,L3487,L3487=0,L3487)</f>
        <v>0</v>
      </c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x14ac:dyDescent="0.3">
      <c r="A3489">
        <v>2047</v>
      </c>
      <c r="B3489">
        <v>53</v>
      </c>
      <c r="C3489">
        <v>117159</v>
      </c>
      <c r="D3489">
        <v>118973</v>
      </c>
      <c r="E3489">
        <v>107554</v>
      </c>
      <c r="F3489">
        <v>100671</v>
      </c>
      <c r="G3489">
        <f>Table1[[#This Row],[m_miasto]]+Table1[[#This Row],[k_miasto]]+Table1[[#This Row],[m_wies]]+Table1[[#This Row],[k_wies]]</f>
        <v>444357</v>
      </c>
      <c r="H3489">
        <f>Table1[[#This Row],[m_miasto]]+Table1[[#This Row],[k_miasto]]</f>
        <v>236132</v>
      </c>
      <c r="I3489">
        <f>Table1[[#This Row],[m_wies]]+Table1[[#This Row],[k_wies]]</f>
        <v>208225</v>
      </c>
      <c r="J3489" s="1">
        <f>Table1[[#This Row],[m_miasto]]*Table1[[#This Row],[wiek]]</f>
        <v>6209427</v>
      </c>
      <c r="K3489" s="1">
        <f>Table1[[#This Row],[m_miasto]]+Table1[[#This Row],[m_wies]]-Table1[[#This Row],[k_miasto]]-Table1[[#This Row],[k_wies]]</f>
        <v>5069</v>
      </c>
      <c r="L3489" s="1" cm="1">
        <f t="array" ref="L3489">_xlfn.IFS(A3488&lt;&gt;Table1[[#This Row],[rok]],0,AND(L3488=0, Table1[[#This Row],[Column1]]&lt;0),Table1[[#This Row],[wiek]]*Table1[[#This Row],[rok]],L3488&lt;&gt;0,L3488,L3488=0,L3488)</f>
        <v>0</v>
      </c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x14ac:dyDescent="0.3">
      <c r="A3490">
        <v>2047</v>
      </c>
      <c r="B3490">
        <v>54</v>
      </c>
      <c r="C3490">
        <v>121274</v>
      </c>
      <c r="D3490">
        <v>123078</v>
      </c>
      <c r="E3490">
        <v>111996</v>
      </c>
      <c r="F3490">
        <v>104280</v>
      </c>
      <c r="G3490">
        <f>Table1[[#This Row],[m_miasto]]+Table1[[#This Row],[k_miasto]]+Table1[[#This Row],[m_wies]]+Table1[[#This Row],[k_wies]]</f>
        <v>460628</v>
      </c>
      <c r="H3490">
        <f>Table1[[#This Row],[m_miasto]]+Table1[[#This Row],[k_miasto]]</f>
        <v>244352</v>
      </c>
      <c r="I3490">
        <f>Table1[[#This Row],[m_wies]]+Table1[[#This Row],[k_wies]]</f>
        <v>216276</v>
      </c>
      <c r="J3490" s="1">
        <f>Table1[[#This Row],[m_miasto]]*Table1[[#This Row],[wiek]]</f>
        <v>6548796</v>
      </c>
      <c r="K3490" s="1">
        <f>Table1[[#This Row],[m_miasto]]+Table1[[#This Row],[m_wies]]-Table1[[#This Row],[k_miasto]]-Table1[[#This Row],[k_wies]]</f>
        <v>5912</v>
      </c>
      <c r="L3490" s="1" cm="1">
        <f t="array" ref="L3490">_xlfn.IFS(A3489&lt;&gt;Table1[[#This Row],[rok]],0,AND(L3489=0, Table1[[#This Row],[Column1]]&lt;0),Table1[[#This Row],[wiek]]*Table1[[#This Row],[rok]],L3489&lt;&gt;0,L3489,L3489=0,L3489)</f>
        <v>0</v>
      </c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x14ac:dyDescent="0.3">
      <c r="A3491">
        <v>2047</v>
      </c>
      <c r="B3491">
        <v>55</v>
      </c>
      <c r="C3491">
        <v>124634</v>
      </c>
      <c r="D3491">
        <v>126575</v>
      </c>
      <c r="E3491">
        <v>115958</v>
      </c>
      <c r="F3491">
        <v>109151</v>
      </c>
      <c r="G3491">
        <f>Table1[[#This Row],[m_miasto]]+Table1[[#This Row],[k_miasto]]+Table1[[#This Row],[m_wies]]+Table1[[#This Row],[k_wies]]</f>
        <v>476318</v>
      </c>
      <c r="H3491">
        <f>Table1[[#This Row],[m_miasto]]+Table1[[#This Row],[k_miasto]]</f>
        <v>251209</v>
      </c>
      <c r="I3491">
        <f>Table1[[#This Row],[m_wies]]+Table1[[#This Row],[k_wies]]</f>
        <v>225109</v>
      </c>
      <c r="J3491" s="1">
        <f>Table1[[#This Row],[m_miasto]]*Table1[[#This Row],[wiek]]</f>
        <v>6854870</v>
      </c>
      <c r="K3491" s="1">
        <f>Table1[[#This Row],[m_miasto]]+Table1[[#This Row],[m_wies]]-Table1[[#This Row],[k_miasto]]-Table1[[#This Row],[k_wies]]</f>
        <v>4866</v>
      </c>
      <c r="L3491" s="1" cm="1">
        <f t="array" ref="L3491">_xlfn.IFS(A3490&lt;&gt;Table1[[#This Row],[rok]],0,AND(L3490=0, Table1[[#This Row],[Column1]]&lt;0),Table1[[#This Row],[wiek]]*Table1[[#This Row],[rok]],L3490&lt;&gt;0,L3490,L3490=0,L3490)</f>
        <v>0</v>
      </c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x14ac:dyDescent="0.3">
      <c r="A3492">
        <v>2047</v>
      </c>
      <c r="B3492">
        <v>56</v>
      </c>
      <c r="C3492">
        <v>134152</v>
      </c>
      <c r="D3492">
        <v>137279</v>
      </c>
      <c r="E3492">
        <v>119559</v>
      </c>
      <c r="F3492">
        <v>111322</v>
      </c>
      <c r="G3492">
        <f>Table1[[#This Row],[m_miasto]]+Table1[[#This Row],[k_miasto]]+Table1[[#This Row],[m_wies]]+Table1[[#This Row],[k_wies]]</f>
        <v>502312</v>
      </c>
      <c r="H3492">
        <f>Table1[[#This Row],[m_miasto]]+Table1[[#This Row],[k_miasto]]</f>
        <v>271431</v>
      </c>
      <c r="I3492">
        <f>Table1[[#This Row],[m_wies]]+Table1[[#This Row],[k_wies]]</f>
        <v>230881</v>
      </c>
      <c r="J3492" s="1">
        <f>Table1[[#This Row],[m_miasto]]*Table1[[#This Row],[wiek]]</f>
        <v>7512512</v>
      </c>
      <c r="K3492" s="1">
        <f>Table1[[#This Row],[m_miasto]]+Table1[[#This Row],[m_wies]]-Table1[[#This Row],[k_miasto]]-Table1[[#This Row],[k_wies]]</f>
        <v>5110</v>
      </c>
      <c r="L3492" s="1" cm="1">
        <f t="array" ref="L3492">_xlfn.IFS(A3491&lt;&gt;Table1[[#This Row],[rok]],0,AND(L3491=0, Table1[[#This Row],[Column1]]&lt;0),Table1[[#This Row],[wiek]]*Table1[[#This Row],[rok]],L3491&lt;&gt;0,L3491,L3491=0,L3491)</f>
        <v>0</v>
      </c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x14ac:dyDescent="0.3">
      <c r="A3493">
        <v>2047</v>
      </c>
      <c r="B3493">
        <v>57</v>
      </c>
      <c r="C3493">
        <v>138083</v>
      </c>
      <c r="D3493">
        <v>142301</v>
      </c>
      <c r="E3493">
        <v>119470</v>
      </c>
      <c r="F3493">
        <v>111822</v>
      </c>
      <c r="G3493">
        <f>Table1[[#This Row],[m_miasto]]+Table1[[#This Row],[k_miasto]]+Table1[[#This Row],[m_wies]]+Table1[[#This Row],[k_wies]]</f>
        <v>511676</v>
      </c>
      <c r="H3493">
        <f>Table1[[#This Row],[m_miasto]]+Table1[[#This Row],[k_miasto]]</f>
        <v>280384</v>
      </c>
      <c r="I3493">
        <f>Table1[[#This Row],[m_wies]]+Table1[[#This Row],[k_wies]]</f>
        <v>231292</v>
      </c>
      <c r="J3493" s="1">
        <f>Table1[[#This Row],[m_miasto]]*Table1[[#This Row],[wiek]]</f>
        <v>7870731</v>
      </c>
      <c r="K3493" s="1">
        <f>Table1[[#This Row],[m_miasto]]+Table1[[#This Row],[m_wies]]-Table1[[#This Row],[k_miasto]]-Table1[[#This Row],[k_wies]]</f>
        <v>3430</v>
      </c>
      <c r="L3493" s="1" cm="1">
        <f t="array" ref="L3493">_xlfn.IFS(A3492&lt;&gt;Table1[[#This Row],[rok]],0,AND(L3492=0, Table1[[#This Row],[Column1]]&lt;0),Table1[[#This Row],[wiek]]*Table1[[#This Row],[rok]],L3492&lt;&gt;0,L3492,L3492=0,L3492)</f>
        <v>0</v>
      </c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x14ac:dyDescent="0.3">
      <c r="A3494">
        <v>2047</v>
      </c>
      <c r="B3494">
        <v>58</v>
      </c>
      <c r="C3494">
        <v>139680</v>
      </c>
      <c r="D3494">
        <v>144295</v>
      </c>
      <c r="E3494">
        <v>118234</v>
      </c>
      <c r="F3494">
        <v>111389</v>
      </c>
      <c r="G3494">
        <f>Table1[[#This Row],[m_miasto]]+Table1[[#This Row],[k_miasto]]+Table1[[#This Row],[m_wies]]+Table1[[#This Row],[k_wies]]</f>
        <v>513598</v>
      </c>
      <c r="H3494">
        <f>Table1[[#This Row],[m_miasto]]+Table1[[#This Row],[k_miasto]]</f>
        <v>283975</v>
      </c>
      <c r="I3494">
        <f>Table1[[#This Row],[m_wies]]+Table1[[#This Row],[k_wies]]</f>
        <v>229623</v>
      </c>
      <c r="J3494" s="1">
        <f>Table1[[#This Row],[m_miasto]]*Table1[[#This Row],[wiek]]</f>
        <v>8101440</v>
      </c>
      <c r="K3494" s="1">
        <f>Table1[[#This Row],[m_miasto]]+Table1[[#This Row],[m_wies]]-Table1[[#This Row],[k_miasto]]-Table1[[#This Row],[k_wies]]</f>
        <v>2230</v>
      </c>
      <c r="L3494" s="1" cm="1">
        <f t="array" ref="L3494">_xlfn.IFS(A3493&lt;&gt;Table1[[#This Row],[rok]],0,AND(L3493=0, Table1[[#This Row],[Column1]]&lt;0),Table1[[#This Row],[wiek]]*Table1[[#This Row],[rok]],L3493&lt;&gt;0,L3493,L3493=0,L3493)</f>
        <v>0</v>
      </c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x14ac:dyDescent="0.3">
      <c r="A3495">
        <v>2047</v>
      </c>
      <c r="B3495">
        <v>59</v>
      </c>
      <c r="C3495">
        <v>143581</v>
      </c>
      <c r="D3495">
        <v>150517</v>
      </c>
      <c r="E3495">
        <v>119602</v>
      </c>
      <c r="F3495">
        <v>113028</v>
      </c>
      <c r="G3495">
        <f>Table1[[#This Row],[m_miasto]]+Table1[[#This Row],[k_miasto]]+Table1[[#This Row],[m_wies]]+Table1[[#This Row],[k_wies]]</f>
        <v>526728</v>
      </c>
      <c r="H3495">
        <f>Table1[[#This Row],[m_miasto]]+Table1[[#This Row],[k_miasto]]</f>
        <v>294098</v>
      </c>
      <c r="I3495">
        <f>Table1[[#This Row],[m_wies]]+Table1[[#This Row],[k_wies]]</f>
        <v>232630</v>
      </c>
      <c r="J3495" s="1">
        <f>Table1[[#This Row],[m_miasto]]*Table1[[#This Row],[wiek]]</f>
        <v>8471279</v>
      </c>
      <c r="K3495" s="1">
        <f>Table1[[#This Row],[m_miasto]]+Table1[[#This Row],[m_wies]]-Table1[[#This Row],[k_miasto]]-Table1[[#This Row],[k_wies]]</f>
        <v>-362</v>
      </c>
      <c r="L3495" s="1" cm="1">
        <f t="array" ref="L3495">_xlfn.IFS(A3494&lt;&gt;Table1[[#This Row],[rok]],0,AND(L3494=0, Table1[[#This Row],[Column1]]&lt;0),Table1[[#This Row],[wiek]]*Table1[[#This Row],[rok]],L3494&lt;&gt;0,L3494,L3494=0,L3494)</f>
        <v>120773</v>
      </c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x14ac:dyDescent="0.3">
      <c r="A3496">
        <v>2047</v>
      </c>
      <c r="B3496">
        <v>60</v>
      </c>
      <c r="C3496">
        <v>147089</v>
      </c>
      <c r="D3496">
        <v>153803</v>
      </c>
      <c r="E3496">
        <v>119387</v>
      </c>
      <c r="F3496">
        <v>113290</v>
      </c>
      <c r="G3496">
        <f>Table1[[#This Row],[m_miasto]]+Table1[[#This Row],[k_miasto]]+Table1[[#This Row],[m_wies]]+Table1[[#This Row],[k_wies]]</f>
        <v>533569</v>
      </c>
      <c r="H3496">
        <f>Table1[[#This Row],[m_miasto]]+Table1[[#This Row],[k_miasto]]</f>
        <v>300892</v>
      </c>
      <c r="I3496">
        <f>Table1[[#This Row],[m_wies]]+Table1[[#This Row],[k_wies]]</f>
        <v>232677</v>
      </c>
      <c r="J3496" s="1">
        <f>Table1[[#This Row],[m_miasto]]*Table1[[#This Row],[wiek]]</f>
        <v>8825340</v>
      </c>
      <c r="K3496" s="1">
        <f>Table1[[#This Row],[m_miasto]]+Table1[[#This Row],[m_wies]]-Table1[[#This Row],[k_miasto]]-Table1[[#This Row],[k_wies]]</f>
        <v>-617</v>
      </c>
      <c r="L3496" s="1" cm="1">
        <f t="array" ref="L3496">_xlfn.IFS(A3495&lt;&gt;Table1[[#This Row],[rok]],0,AND(L3495=0, Table1[[#This Row],[Column1]]&lt;0),Table1[[#This Row],[wiek]]*Table1[[#This Row],[rok]],L3495&lt;&gt;0,L3495,L3495=0,L3495)</f>
        <v>120773</v>
      </c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x14ac:dyDescent="0.3">
      <c r="A3497">
        <v>2047</v>
      </c>
      <c r="B3497">
        <v>61</v>
      </c>
      <c r="C3497">
        <v>153514</v>
      </c>
      <c r="D3497">
        <v>161992</v>
      </c>
      <c r="E3497">
        <v>121241</v>
      </c>
      <c r="F3497">
        <v>116882</v>
      </c>
      <c r="G3497">
        <f>Table1[[#This Row],[m_miasto]]+Table1[[#This Row],[k_miasto]]+Table1[[#This Row],[m_wies]]+Table1[[#This Row],[k_wies]]</f>
        <v>553629</v>
      </c>
      <c r="H3497">
        <f>Table1[[#This Row],[m_miasto]]+Table1[[#This Row],[k_miasto]]</f>
        <v>315506</v>
      </c>
      <c r="I3497">
        <f>Table1[[#This Row],[m_wies]]+Table1[[#This Row],[k_wies]]</f>
        <v>238123</v>
      </c>
      <c r="J3497" s="1">
        <f>Table1[[#This Row],[m_miasto]]*Table1[[#This Row],[wiek]]</f>
        <v>9364354</v>
      </c>
      <c r="K3497" s="1">
        <f>Table1[[#This Row],[m_miasto]]+Table1[[#This Row],[m_wies]]-Table1[[#This Row],[k_miasto]]-Table1[[#This Row],[k_wies]]</f>
        <v>-4119</v>
      </c>
      <c r="L3497" s="1" cm="1">
        <f t="array" ref="L3497">_xlfn.IFS(A3496&lt;&gt;Table1[[#This Row],[rok]],0,AND(L3496=0, Table1[[#This Row],[Column1]]&lt;0),Table1[[#This Row],[wiek]]*Table1[[#This Row],[rok]],L3496&lt;&gt;0,L3496,L3496=0,L3496)</f>
        <v>120773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x14ac:dyDescent="0.3">
      <c r="A3498">
        <v>2047</v>
      </c>
      <c r="B3498">
        <v>62</v>
      </c>
      <c r="C3498">
        <v>162190</v>
      </c>
      <c r="D3498">
        <v>172047</v>
      </c>
      <c r="E3498">
        <v>125907</v>
      </c>
      <c r="F3498">
        <v>121793</v>
      </c>
      <c r="G3498">
        <f>Table1[[#This Row],[m_miasto]]+Table1[[#This Row],[k_miasto]]+Table1[[#This Row],[m_wies]]+Table1[[#This Row],[k_wies]]</f>
        <v>581937</v>
      </c>
      <c r="H3498">
        <f>Table1[[#This Row],[m_miasto]]+Table1[[#This Row],[k_miasto]]</f>
        <v>334237</v>
      </c>
      <c r="I3498">
        <f>Table1[[#This Row],[m_wies]]+Table1[[#This Row],[k_wies]]</f>
        <v>247700</v>
      </c>
      <c r="J3498" s="1">
        <f>Table1[[#This Row],[m_miasto]]*Table1[[#This Row],[wiek]]</f>
        <v>10055780</v>
      </c>
      <c r="K3498" s="1">
        <f>Table1[[#This Row],[m_miasto]]+Table1[[#This Row],[m_wies]]-Table1[[#This Row],[k_miasto]]-Table1[[#This Row],[k_wies]]</f>
        <v>-5743</v>
      </c>
      <c r="L3498" s="1" cm="1">
        <f t="array" ref="L3498">_xlfn.IFS(A3497&lt;&gt;Table1[[#This Row],[rok]],0,AND(L3497=0, Table1[[#This Row],[Column1]]&lt;0),Table1[[#This Row],[wiek]]*Table1[[#This Row],[rok]],L3497&lt;&gt;0,L3497,L3497=0,L3497)</f>
        <v>120773</v>
      </c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x14ac:dyDescent="0.3">
      <c r="A3499">
        <v>2047</v>
      </c>
      <c r="B3499">
        <v>63</v>
      </c>
      <c r="C3499">
        <v>167739</v>
      </c>
      <c r="D3499">
        <v>178062</v>
      </c>
      <c r="E3499">
        <v>126787</v>
      </c>
      <c r="F3499">
        <v>123558</v>
      </c>
      <c r="G3499">
        <f>Table1[[#This Row],[m_miasto]]+Table1[[#This Row],[k_miasto]]+Table1[[#This Row],[m_wies]]+Table1[[#This Row],[k_wies]]</f>
        <v>596146</v>
      </c>
      <c r="H3499">
        <f>Table1[[#This Row],[m_miasto]]+Table1[[#This Row],[k_miasto]]</f>
        <v>345801</v>
      </c>
      <c r="I3499">
        <f>Table1[[#This Row],[m_wies]]+Table1[[#This Row],[k_wies]]</f>
        <v>250345</v>
      </c>
      <c r="J3499" s="1">
        <f>Table1[[#This Row],[m_miasto]]*Table1[[#This Row],[wiek]]</f>
        <v>10567557</v>
      </c>
      <c r="K3499" s="1">
        <f>Table1[[#This Row],[m_miasto]]+Table1[[#This Row],[m_wies]]-Table1[[#This Row],[k_miasto]]-Table1[[#This Row],[k_wies]]</f>
        <v>-7094</v>
      </c>
      <c r="L3499" s="1" cm="1">
        <f t="array" ref="L3499">_xlfn.IFS(A3498&lt;&gt;Table1[[#This Row],[rok]],0,AND(L3498=0, Table1[[#This Row],[Column1]]&lt;0),Table1[[#This Row],[wiek]]*Table1[[#This Row],[rok]],L3498&lt;&gt;0,L3498,L3498=0,L3498)</f>
        <v>120773</v>
      </c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x14ac:dyDescent="0.3">
      <c r="A3500">
        <v>2047</v>
      </c>
      <c r="B3500">
        <v>64</v>
      </c>
      <c r="C3500">
        <v>171442</v>
      </c>
      <c r="D3500">
        <v>183951</v>
      </c>
      <c r="E3500">
        <v>127853</v>
      </c>
      <c r="F3500">
        <v>126317</v>
      </c>
      <c r="G3500">
        <f>Table1[[#This Row],[m_miasto]]+Table1[[#This Row],[k_miasto]]+Table1[[#This Row],[m_wies]]+Table1[[#This Row],[k_wies]]</f>
        <v>609563</v>
      </c>
      <c r="H3500">
        <f>Table1[[#This Row],[m_miasto]]+Table1[[#This Row],[k_miasto]]</f>
        <v>355393</v>
      </c>
      <c r="I3500">
        <f>Table1[[#This Row],[m_wies]]+Table1[[#This Row],[k_wies]]</f>
        <v>254170</v>
      </c>
      <c r="J3500" s="1">
        <f>Table1[[#This Row],[m_miasto]]*Table1[[#This Row],[wiek]]</f>
        <v>10972288</v>
      </c>
      <c r="K3500" s="1">
        <f>Table1[[#This Row],[m_miasto]]+Table1[[#This Row],[m_wies]]-Table1[[#This Row],[k_miasto]]-Table1[[#This Row],[k_wies]]</f>
        <v>-10973</v>
      </c>
      <c r="L3500" s="1" cm="1">
        <f t="array" ref="L3500">_xlfn.IFS(A3499&lt;&gt;Table1[[#This Row],[rok]],0,AND(L3499=0, Table1[[#This Row],[Column1]]&lt;0),Table1[[#This Row],[wiek]]*Table1[[#This Row],[rok]],L3499&lt;&gt;0,L3499,L3499=0,L3499)</f>
        <v>120773</v>
      </c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x14ac:dyDescent="0.3">
      <c r="A3501">
        <v>2047</v>
      </c>
      <c r="B3501">
        <v>65</v>
      </c>
      <c r="C3501">
        <v>164206</v>
      </c>
      <c r="D3501">
        <v>176746</v>
      </c>
      <c r="E3501">
        <v>123479</v>
      </c>
      <c r="F3501">
        <v>121730</v>
      </c>
      <c r="G3501">
        <f>Table1[[#This Row],[m_miasto]]+Table1[[#This Row],[k_miasto]]+Table1[[#This Row],[m_wies]]+Table1[[#This Row],[k_wies]]</f>
        <v>586161</v>
      </c>
      <c r="H3501">
        <f>Table1[[#This Row],[m_miasto]]+Table1[[#This Row],[k_miasto]]</f>
        <v>340952</v>
      </c>
      <c r="I3501">
        <f>Table1[[#This Row],[m_wies]]+Table1[[#This Row],[k_wies]]</f>
        <v>245209</v>
      </c>
      <c r="J3501" s="1">
        <f>Table1[[#This Row],[m_miasto]]*Table1[[#This Row],[wiek]]</f>
        <v>10673390</v>
      </c>
      <c r="K3501" s="1">
        <f>Table1[[#This Row],[m_miasto]]+Table1[[#This Row],[m_wies]]-Table1[[#This Row],[k_miasto]]-Table1[[#This Row],[k_wies]]</f>
        <v>-10791</v>
      </c>
      <c r="L3501" s="1" cm="1">
        <f t="array" ref="L3501">_xlfn.IFS(A3500&lt;&gt;Table1[[#This Row],[rok]],0,AND(L3500=0, Table1[[#This Row],[Column1]]&lt;0),Table1[[#This Row],[wiek]]*Table1[[#This Row],[rok]],L3500&lt;&gt;0,L3500,L3500=0,L3500)</f>
        <v>120773</v>
      </c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x14ac:dyDescent="0.3">
      <c r="A3502">
        <v>2047</v>
      </c>
      <c r="B3502">
        <v>66</v>
      </c>
      <c r="C3502">
        <v>155554</v>
      </c>
      <c r="D3502">
        <v>170036</v>
      </c>
      <c r="E3502">
        <v>115884</v>
      </c>
      <c r="F3502">
        <v>115368</v>
      </c>
      <c r="G3502">
        <f>Table1[[#This Row],[m_miasto]]+Table1[[#This Row],[k_miasto]]+Table1[[#This Row],[m_wies]]+Table1[[#This Row],[k_wies]]</f>
        <v>556842</v>
      </c>
      <c r="H3502">
        <f>Table1[[#This Row],[m_miasto]]+Table1[[#This Row],[k_miasto]]</f>
        <v>325590</v>
      </c>
      <c r="I3502">
        <f>Table1[[#This Row],[m_wies]]+Table1[[#This Row],[k_wies]]</f>
        <v>231252</v>
      </c>
      <c r="J3502" s="1">
        <f>Table1[[#This Row],[m_miasto]]*Table1[[#This Row],[wiek]]</f>
        <v>10266564</v>
      </c>
      <c r="K3502" s="1">
        <f>Table1[[#This Row],[m_miasto]]+Table1[[#This Row],[m_wies]]-Table1[[#This Row],[k_miasto]]-Table1[[#This Row],[k_wies]]</f>
        <v>-13966</v>
      </c>
      <c r="L3502" s="1" cm="1">
        <f t="array" ref="L3502">_xlfn.IFS(A3501&lt;&gt;Table1[[#This Row],[rok]],0,AND(L3501=0, Table1[[#This Row],[Column1]]&lt;0),Table1[[#This Row],[wiek]]*Table1[[#This Row],[rok]],L3501&lt;&gt;0,L3501,L3501=0,L3501)</f>
        <v>120773</v>
      </c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x14ac:dyDescent="0.3">
      <c r="A3503">
        <v>2047</v>
      </c>
      <c r="B3503">
        <v>67</v>
      </c>
      <c r="C3503">
        <v>156741</v>
      </c>
      <c r="D3503">
        <v>172200</v>
      </c>
      <c r="E3503">
        <v>116012</v>
      </c>
      <c r="F3503">
        <v>117227</v>
      </c>
      <c r="G3503">
        <f>Table1[[#This Row],[m_miasto]]+Table1[[#This Row],[k_miasto]]+Table1[[#This Row],[m_wies]]+Table1[[#This Row],[k_wies]]</f>
        <v>562180</v>
      </c>
      <c r="H3503">
        <f>Table1[[#This Row],[m_miasto]]+Table1[[#This Row],[k_miasto]]</f>
        <v>328941</v>
      </c>
      <c r="I3503">
        <f>Table1[[#This Row],[m_wies]]+Table1[[#This Row],[k_wies]]</f>
        <v>233239</v>
      </c>
      <c r="J3503" s="1">
        <f>Table1[[#This Row],[m_miasto]]*Table1[[#This Row],[wiek]]</f>
        <v>10501647</v>
      </c>
      <c r="K3503" s="1">
        <f>Table1[[#This Row],[m_miasto]]+Table1[[#This Row],[m_wies]]-Table1[[#This Row],[k_miasto]]-Table1[[#This Row],[k_wies]]</f>
        <v>-16674</v>
      </c>
      <c r="L3503" s="1" cm="1">
        <f t="array" ref="L3503">_xlfn.IFS(A3502&lt;&gt;Table1[[#This Row],[rok]],0,AND(L3502=0, Table1[[#This Row],[Column1]]&lt;0),Table1[[#This Row],[wiek]]*Table1[[#This Row],[rok]],L3502&lt;&gt;0,L3502,L3502=0,L3502)</f>
        <v>120773</v>
      </c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x14ac:dyDescent="0.3">
      <c r="A3504">
        <v>2047</v>
      </c>
      <c r="B3504">
        <v>68</v>
      </c>
      <c r="C3504">
        <v>154729</v>
      </c>
      <c r="D3504">
        <v>169976</v>
      </c>
      <c r="E3504">
        <v>113388</v>
      </c>
      <c r="F3504">
        <v>114983</v>
      </c>
      <c r="G3504">
        <f>Table1[[#This Row],[m_miasto]]+Table1[[#This Row],[k_miasto]]+Table1[[#This Row],[m_wies]]+Table1[[#This Row],[k_wies]]</f>
        <v>553076</v>
      </c>
      <c r="H3504">
        <f>Table1[[#This Row],[m_miasto]]+Table1[[#This Row],[k_miasto]]</f>
        <v>324705</v>
      </c>
      <c r="I3504">
        <f>Table1[[#This Row],[m_wies]]+Table1[[#This Row],[k_wies]]</f>
        <v>228371</v>
      </c>
      <c r="J3504" s="1">
        <f>Table1[[#This Row],[m_miasto]]*Table1[[#This Row],[wiek]]</f>
        <v>10521572</v>
      </c>
      <c r="K3504" s="1">
        <f>Table1[[#This Row],[m_miasto]]+Table1[[#This Row],[m_wies]]-Table1[[#This Row],[k_miasto]]-Table1[[#This Row],[k_wies]]</f>
        <v>-16842</v>
      </c>
      <c r="L3504" s="1" cm="1">
        <f t="array" ref="L3504">_xlfn.IFS(A3503&lt;&gt;Table1[[#This Row],[rok]],0,AND(L3503=0, Table1[[#This Row],[Column1]]&lt;0),Table1[[#This Row],[wiek]]*Table1[[#This Row],[rok]],L3503&lt;&gt;0,L3503,L3503=0,L3503)</f>
        <v>120773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x14ac:dyDescent="0.3">
      <c r="A3505">
        <v>2047</v>
      </c>
      <c r="B3505">
        <v>69</v>
      </c>
      <c r="C3505">
        <v>147541</v>
      </c>
      <c r="D3505">
        <v>164219</v>
      </c>
      <c r="E3505">
        <v>108573</v>
      </c>
      <c r="F3505">
        <v>111609</v>
      </c>
      <c r="G3505">
        <f>Table1[[#This Row],[m_miasto]]+Table1[[#This Row],[k_miasto]]+Table1[[#This Row],[m_wies]]+Table1[[#This Row],[k_wies]]</f>
        <v>531942</v>
      </c>
      <c r="H3505">
        <f>Table1[[#This Row],[m_miasto]]+Table1[[#This Row],[k_miasto]]</f>
        <v>311760</v>
      </c>
      <c r="I3505">
        <f>Table1[[#This Row],[m_wies]]+Table1[[#This Row],[k_wies]]</f>
        <v>220182</v>
      </c>
      <c r="J3505" s="1">
        <f>Table1[[#This Row],[m_miasto]]*Table1[[#This Row],[wiek]]</f>
        <v>10180329</v>
      </c>
      <c r="K3505" s="1">
        <f>Table1[[#This Row],[m_miasto]]+Table1[[#This Row],[m_wies]]-Table1[[#This Row],[k_miasto]]-Table1[[#This Row],[k_wies]]</f>
        <v>-19714</v>
      </c>
      <c r="L3505" s="1" cm="1">
        <f t="array" ref="L3505">_xlfn.IFS(A3504&lt;&gt;Table1[[#This Row],[rok]],0,AND(L3504=0, Table1[[#This Row],[Column1]]&lt;0),Table1[[#This Row],[wiek]]*Table1[[#This Row],[rok]],L3504&lt;&gt;0,L3504,L3504=0,L3504)</f>
        <v>120773</v>
      </c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x14ac:dyDescent="0.3">
      <c r="A3506">
        <v>2047</v>
      </c>
      <c r="B3506">
        <v>70</v>
      </c>
      <c r="C3506">
        <v>143619</v>
      </c>
      <c r="D3506">
        <v>161632</v>
      </c>
      <c r="E3506">
        <v>106276</v>
      </c>
      <c r="F3506">
        <v>109951</v>
      </c>
      <c r="G3506">
        <f>Table1[[#This Row],[m_miasto]]+Table1[[#This Row],[k_miasto]]+Table1[[#This Row],[m_wies]]+Table1[[#This Row],[k_wies]]</f>
        <v>521478</v>
      </c>
      <c r="H3506">
        <f>Table1[[#This Row],[m_miasto]]+Table1[[#This Row],[k_miasto]]</f>
        <v>305251</v>
      </c>
      <c r="I3506">
        <f>Table1[[#This Row],[m_wies]]+Table1[[#This Row],[k_wies]]</f>
        <v>216227</v>
      </c>
      <c r="J3506" s="1">
        <f>Table1[[#This Row],[m_miasto]]*Table1[[#This Row],[wiek]]</f>
        <v>10053330</v>
      </c>
      <c r="K3506" s="1">
        <f>Table1[[#This Row],[m_miasto]]+Table1[[#This Row],[m_wies]]-Table1[[#This Row],[k_miasto]]-Table1[[#This Row],[k_wies]]</f>
        <v>-21688</v>
      </c>
      <c r="L3506" s="1" cm="1">
        <f t="array" ref="L3506">_xlfn.IFS(A3505&lt;&gt;Table1[[#This Row],[rok]],0,AND(L3505=0, Table1[[#This Row],[Column1]]&lt;0),Table1[[#This Row],[wiek]]*Table1[[#This Row],[rok]],L3505&lt;&gt;0,L3505,L3505=0,L3505)</f>
        <v>120773</v>
      </c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x14ac:dyDescent="0.3">
      <c r="A3507">
        <v>2047</v>
      </c>
      <c r="B3507">
        <v>71</v>
      </c>
      <c r="C3507">
        <v>140676</v>
      </c>
      <c r="D3507">
        <v>161345</v>
      </c>
      <c r="E3507">
        <v>104867</v>
      </c>
      <c r="F3507">
        <v>109542</v>
      </c>
      <c r="G3507">
        <f>Table1[[#This Row],[m_miasto]]+Table1[[#This Row],[k_miasto]]+Table1[[#This Row],[m_wies]]+Table1[[#This Row],[k_wies]]</f>
        <v>516430</v>
      </c>
      <c r="H3507">
        <f>Table1[[#This Row],[m_miasto]]+Table1[[#This Row],[k_miasto]]</f>
        <v>302021</v>
      </c>
      <c r="I3507">
        <f>Table1[[#This Row],[m_wies]]+Table1[[#This Row],[k_wies]]</f>
        <v>214409</v>
      </c>
      <c r="J3507" s="1">
        <f>Table1[[#This Row],[m_miasto]]*Table1[[#This Row],[wiek]]</f>
        <v>9987996</v>
      </c>
      <c r="K3507" s="1">
        <f>Table1[[#This Row],[m_miasto]]+Table1[[#This Row],[m_wies]]-Table1[[#This Row],[k_miasto]]-Table1[[#This Row],[k_wies]]</f>
        <v>-25344</v>
      </c>
      <c r="L3507" s="1" cm="1">
        <f t="array" ref="L3507">_xlfn.IFS(A3506&lt;&gt;Table1[[#This Row],[rok]],0,AND(L3506=0, Table1[[#This Row],[Column1]]&lt;0),Table1[[#This Row],[wiek]]*Table1[[#This Row],[rok]],L3506&lt;&gt;0,L3506,L3506=0,L3506)</f>
        <v>120773</v>
      </c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x14ac:dyDescent="0.3">
      <c r="A3508">
        <v>2047</v>
      </c>
      <c r="B3508">
        <v>72</v>
      </c>
      <c r="C3508">
        <v>132396</v>
      </c>
      <c r="D3508">
        <v>152879</v>
      </c>
      <c r="E3508">
        <v>99618</v>
      </c>
      <c r="F3508">
        <v>106532</v>
      </c>
      <c r="G3508">
        <f>Table1[[#This Row],[m_miasto]]+Table1[[#This Row],[k_miasto]]+Table1[[#This Row],[m_wies]]+Table1[[#This Row],[k_wies]]</f>
        <v>491425</v>
      </c>
      <c r="H3508">
        <f>Table1[[#This Row],[m_miasto]]+Table1[[#This Row],[k_miasto]]</f>
        <v>285275</v>
      </c>
      <c r="I3508">
        <f>Table1[[#This Row],[m_wies]]+Table1[[#This Row],[k_wies]]</f>
        <v>206150</v>
      </c>
      <c r="J3508" s="1">
        <f>Table1[[#This Row],[m_miasto]]*Table1[[#This Row],[wiek]]</f>
        <v>9532512</v>
      </c>
      <c r="K3508" s="1">
        <f>Table1[[#This Row],[m_miasto]]+Table1[[#This Row],[m_wies]]-Table1[[#This Row],[k_miasto]]-Table1[[#This Row],[k_wies]]</f>
        <v>-27397</v>
      </c>
      <c r="L3508" s="1" cm="1">
        <f t="array" ref="L3508">_xlfn.IFS(A3507&lt;&gt;Table1[[#This Row],[rok]],0,AND(L3507=0, Table1[[#This Row],[Column1]]&lt;0),Table1[[#This Row],[wiek]]*Table1[[#This Row],[rok]],L3507&lt;&gt;0,L3507,L3507=0,L3507)</f>
        <v>120773</v>
      </c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x14ac:dyDescent="0.3">
      <c r="A3509">
        <v>2047</v>
      </c>
      <c r="B3509">
        <v>73</v>
      </c>
      <c r="C3509">
        <v>123780</v>
      </c>
      <c r="D3509">
        <v>144785</v>
      </c>
      <c r="E3509">
        <v>94920</v>
      </c>
      <c r="F3509">
        <v>102429</v>
      </c>
      <c r="G3509">
        <f>Table1[[#This Row],[m_miasto]]+Table1[[#This Row],[k_miasto]]+Table1[[#This Row],[m_wies]]+Table1[[#This Row],[k_wies]]</f>
        <v>465914</v>
      </c>
      <c r="H3509">
        <f>Table1[[#This Row],[m_miasto]]+Table1[[#This Row],[k_miasto]]</f>
        <v>268565</v>
      </c>
      <c r="I3509">
        <f>Table1[[#This Row],[m_wies]]+Table1[[#This Row],[k_wies]]</f>
        <v>197349</v>
      </c>
      <c r="J3509" s="1">
        <f>Table1[[#This Row],[m_miasto]]*Table1[[#This Row],[wiek]]</f>
        <v>9035940</v>
      </c>
      <c r="K3509" s="1">
        <f>Table1[[#This Row],[m_miasto]]+Table1[[#This Row],[m_wies]]-Table1[[#This Row],[k_miasto]]-Table1[[#This Row],[k_wies]]</f>
        <v>-28514</v>
      </c>
      <c r="L3509" s="1" cm="1">
        <f t="array" ref="L3509">_xlfn.IFS(A3508&lt;&gt;Table1[[#This Row],[rok]],0,AND(L3508=0, Table1[[#This Row],[Column1]]&lt;0),Table1[[#This Row],[wiek]]*Table1[[#This Row],[rok]],L3508&lt;&gt;0,L3508,L3508=0,L3508)</f>
        <v>120773</v>
      </c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x14ac:dyDescent="0.3">
      <c r="A3510">
        <v>2047</v>
      </c>
      <c r="B3510">
        <v>74</v>
      </c>
      <c r="C3510">
        <v>115065</v>
      </c>
      <c r="D3510">
        <v>137101</v>
      </c>
      <c r="E3510">
        <v>88880</v>
      </c>
      <c r="F3510">
        <v>98342</v>
      </c>
      <c r="G3510">
        <f>Table1[[#This Row],[m_miasto]]+Table1[[#This Row],[k_miasto]]+Table1[[#This Row],[m_wies]]+Table1[[#This Row],[k_wies]]</f>
        <v>439388</v>
      </c>
      <c r="H3510">
        <f>Table1[[#This Row],[m_miasto]]+Table1[[#This Row],[k_miasto]]</f>
        <v>252166</v>
      </c>
      <c r="I3510">
        <f>Table1[[#This Row],[m_wies]]+Table1[[#This Row],[k_wies]]</f>
        <v>187222</v>
      </c>
      <c r="J3510" s="1">
        <f>Table1[[#This Row],[m_miasto]]*Table1[[#This Row],[wiek]]</f>
        <v>8514810</v>
      </c>
      <c r="K3510" s="1">
        <f>Table1[[#This Row],[m_miasto]]+Table1[[#This Row],[m_wies]]-Table1[[#This Row],[k_miasto]]-Table1[[#This Row],[k_wies]]</f>
        <v>-31498</v>
      </c>
      <c r="L3510" s="1" cm="1">
        <f t="array" ref="L3510">_xlfn.IFS(A3509&lt;&gt;Table1[[#This Row],[rok]],0,AND(L3509=0, Table1[[#This Row],[Column1]]&lt;0),Table1[[#This Row],[wiek]]*Table1[[#This Row],[rok]],L3509&lt;&gt;0,L3509,L3509=0,L3509)</f>
        <v>120773</v>
      </c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x14ac:dyDescent="0.3">
      <c r="A3511">
        <v>2047</v>
      </c>
      <c r="B3511">
        <v>75</v>
      </c>
      <c r="C3511">
        <v>107370</v>
      </c>
      <c r="D3511">
        <v>129695</v>
      </c>
      <c r="E3511">
        <v>83192</v>
      </c>
      <c r="F3511">
        <v>93988</v>
      </c>
      <c r="G3511">
        <f>Table1[[#This Row],[m_miasto]]+Table1[[#This Row],[k_miasto]]+Table1[[#This Row],[m_wies]]+Table1[[#This Row],[k_wies]]</f>
        <v>414245</v>
      </c>
      <c r="H3511">
        <f>Table1[[#This Row],[m_miasto]]+Table1[[#This Row],[k_miasto]]</f>
        <v>237065</v>
      </c>
      <c r="I3511">
        <f>Table1[[#This Row],[m_wies]]+Table1[[#This Row],[k_wies]]</f>
        <v>177180</v>
      </c>
      <c r="J3511" s="1">
        <f>Table1[[#This Row],[m_miasto]]*Table1[[#This Row],[wiek]]</f>
        <v>8052750</v>
      </c>
      <c r="K3511" s="1">
        <f>Table1[[#This Row],[m_miasto]]+Table1[[#This Row],[m_wies]]-Table1[[#This Row],[k_miasto]]-Table1[[#This Row],[k_wies]]</f>
        <v>-33121</v>
      </c>
      <c r="L3511" s="1" cm="1">
        <f t="array" ref="L3511">_xlfn.IFS(A3510&lt;&gt;Table1[[#This Row],[rok]],0,AND(L3510=0, Table1[[#This Row],[Column1]]&lt;0),Table1[[#This Row],[wiek]]*Table1[[#This Row],[rok]],L3510&lt;&gt;0,L3510,L3510=0,L3510)</f>
        <v>120773</v>
      </c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x14ac:dyDescent="0.3">
      <c r="A3512">
        <v>2047</v>
      </c>
      <c r="B3512">
        <v>76</v>
      </c>
      <c r="C3512">
        <v>98489</v>
      </c>
      <c r="D3512">
        <v>122731</v>
      </c>
      <c r="E3512">
        <v>77555</v>
      </c>
      <c r="F3512">
        <v>89738</v>
      </c>
      <c r="G3512">
        <f>Table1[[#This Row],[m_miasto]]+Table1[[#This Row],[k_miasto]]+Table1[[#This Row],[m_wies]]+Table1[[#This Row],[k_wies]]</f>
        <v>388513</v>
      </c>
      <c r="H3512">
        <f>Table1[[#This Row],[m_miasto]]+Table1[[#This Row],[k_miasto]]</f>
        <v>221220</v>
      </c>
      <c r="I3512">
        <f>Table1[[#This Row],[m_wies]]+Table1[[#This Row],[k_wies]]</f>
        <v>167293</v>
      </c>
      <c r="J3512" s="1">
        <f>Table1[[#This Row],[m_miasto]]*Table1[[#This Row],[wiek]]</f>
        <v>7485164</v>
      </c>
      <c r="K3512" s="1">
        <f>Table1[[#This Row],[m_miasto]]+Table1[[#This Row],[m_wies]]-Table1[[#This Row],[k_miasto]]-Table1[[#This Row],[k_wies]]</f>
        <v>-36425</v>
      </c>
      <c r="L3512" s="1" cm="1">
        <f t="array" ref="L3512">_xlfn.IFS(A3511&lt;&gt;Table1[[#This Row],[rok]],0,AND(L3511=0, Table1[[#This Row],[Column1]]&lt;0),Table1[[#This Row],[wiek]]*Table1[[#This Row],[rok]],L3511&lt;&gt;0,L3511,L3511=0,L3511)</f>
        <v>120773</v>
      </c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x14ac:dyDescent="0.3">
      <c r="A3513">
        <v>2047</v>
      </c>
      <c r="B3513">
        <v>77</v>
      </c>
      <c r="C3513">
        <v>92304</v>
      </c>
      <c r="D3513">
        <v>117266</v>
      </c>
      <c r="E3513">
        <v>72259</v>
      </c>
      <c r="F3513">
        <v>84587</v>
      </c>
      <c r="G3513">
        <f>Table1[[#This Row],[m_miasto]]+Table1[[#This Row],[k_miasto]]+Table1[[#This Row],[m_wies]]+Table1[[#This Row],[k_wies]]</f>
        <v>366416</v>
      </c>
      <c r="H3513">
        <f>Table1[[#This Row],[m_miasto]]+Table1[[#This Row],[k_miasto]]</f>
        <v>209570</v>
      </c>
      <c r="I3513">
        <f>Table1[[#This Row],[m_wies]]+Table1[[#This Row],[k_wies]]</f>
        <v>156846</v>
      </c>
      <c r="J3513" s="1">
        <f>Table1[[#This Row],[m_miasto]]*Table1[[#This Row],[wiek]]</f>
        <v>7107408</v>
      </c>
      <c r="K3513" s="1">
        <f>Table1[[#This Row],[m_miasto]]+Table1[[#This Row],[m_wies]]-Table1[[#This Row],[k_miasto]]-Table1[[#This Row],[k_wies]]</f>
        <v>-37290</v>
      </c>
      <c r="L3513" s="1" cm="1">
        <f t="array" ref="L3513">_xlfn.IFS(A3512&lt;&gt;Table1[[#This Row],[rok]],0,AND(L3512=0, Table1[[#This Row],[Column1]]&lt;0),Table1[[#This Row],[wiek]]*Table1[[#This Row],[rok]],L3512&lt;&gt;0,L3512,L3512=0,L3512)</f>
        <v>120773</v>
      </c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x14ac:dyDescent="0.3">
      <c r="A3514">
        <v>2047</v>
      </c>
      <c r="B3514">
        <v>78</v>
      </c>
      <c r="C3514">
        <v>84297</v>
      </c>
      <c r="D3514">
        <v>110399</v>
      </c>
      <c r="E3514">
        <v>66630</v>
      </c>
      <c r="F3514">
        <v>80829</v>
      </c>
      <c r="G3514">
        <f>Table1[[#This Row],[m_miasto]]+Table1[[#This Row],[k_miasto]]+Table1[[#This Row],[m_wies]]+Table1[[#This Row],[k_wies]]</f>
        <v>342155</v>
      </c>
      <c r="H3514">
        <f>Table1[[#This Row],[m_miasto]]+Table1[[#This Row],[k_miasto]]</f>
        <v>194696</v>
      </c>
      <c r="I3514">
        <f>Table1[[#This Row],[m_wies]]+Table1[[#This Row],[k_wies]]</f>
        <v>147459</v>
      </c>
      <c r="J3514" s="1">
        <f>Table1[[#This Row],[m_miasto]]*Table1[[#This Row],[wiek]]</f>
        <v>6575166</v>
      </c>
      <c r="K3514" s="1">
        <f>Table1[[#This Row],[m_miasto]]+Table1[[#This Row],[m_wies]]-Table1[[#This Row],[k_miasto]]-Table1[[#This Row],[k_wies]]</f>
        <v>-40301</v>
      </c>
      <c r="L3514" s="1" cm="1">
        <f t="array" ref="L3514">_xlfn.IFS(A3513&lt;&gt;Table1[[#This Row],[rok]],0,AND(L3513=0, Table1[[#This Row],[Column1]]&lt;0),Table1[[#This Row],[wiek]]*Table1[[#This Row],[rok]],L3513&lt;&gt;0,L3513,L3513=0,L3513)</f>
        <v>120773</v>
      </c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x14ac:dyDescent="0.3">
      <c r="A3515">
        <v>2047</v>
      </c>
      <c r="B3515">
        <v>79</v>
      </c>
      <c r="C3515">
        <v>78790</v>
      </c>
      <c r="D3515">
        <v>106141</v>
      </c>
      <c r="E3515">
        <v>62213</v>
      </c>
      <c r="F3515">
        <v>77265</v>
      </c>
      <c r="G3515">
        <f>Table1[[#This Row],[m_miasto]]+Table1[[#This Row],[k_miasto]]+Table1[[#This Row],[m_wies]]+Table1[[#This Row],[k_wies]]</f>
        <v>324409</v>
      </c>
      <c r="H3515">
        <f>Table1[[#This Row],[m_miasto]]+Table1[[#This Row],[k_miasto]]</f>
        <v>184931</v>
      </c>
      <c r="I3515">
        <f>Table1[[#This Row],[m_wies]]+Table1[[#This Row],[k_wies]]</f>
        <v>139478</v>
      </c>
      <c r="J3515" s="1">
        <f>Table1[[#This Row],[m_miasto]]*Table1[[#This Row],[wiek]]</f>
        <v>6224410</v>
      </c>
      <c r="K3515" s="1">
        <f>Table1[[#This Row],[m_miasto]]+Table1[[#This Row],[m_wies]]-Table1[[#This Row],[k_miasto]]-Table1[[#This Row],[k_wies]]</f>
        <v>-42403</v>
      </c>
      <c r="L3515" s="1" cm="1">
        <f t="array" ref="L3515">_xlfn.IFS(A3514&lt;&gt;Table1[[#This Row],[rok]],0,AND(L3514=0, Table1[[#This Row],[Column1]]&lt;0),Table1[[#This Row],[wiek]]*Table1[[#This Row],[rok]],L3514&lt;&gt;0,L3514,L3514=0,L3514)</f>
        <v>120773</v>
      </c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x14ac:dyDescent="0.3">
      <c r="A3516">
        <v>2047</v>
      </c>
      <c r="B3516">
        <v>80</v>
      </c>
      <c r="C3516">
        <v>73453</v>
      </c>
      <c r="D3516">
        <v>102696</v>
      </c>
      <c r="E3516">
        <v>58201</v>
      </c>
      <c r="F3516">
        <v>74159</v>
      </c>
      <c r="G3516">
        <f>Table1[[#This Row],[m_miasto]]+Table1[[#This Row],[k_miasto]]+Table1[[#This Row],[m_wies]]+Table1[[#This Row],[k_wies]]</f>
        <v>308509</v>
      </c>
      <c r="H3516">
        <f>Table1[[#This Row],[m_miasto]]+Table1[[#This Row],[k_miasto]]</f>
        <v>176149</v>
      </c>
      <c r="I3516">
        <f>Table1[[#This Row],[m_wies]]+Table1[[#This Row],[k_wies]]</f>
        <v>132360</v>
      </c>
      <c r="J3516" s="1">
        <f>Table1[[#This Row],[m_miasto]]*Table1[[#This Row],[wiek]]</f>
        <v>5876240</v>
      </c>
      <c r="K3516" s="1">
        <f>Table1[[#This Row],[m_miasto]]+Table1[[#This Row],[m_wies]]-Table1[[#This Row],[k_miasto]]-Table1[[#This Row],[k_wies]]</f>
        <v>-45201</v>
      </c>
      <c r="L3516" s="1" cm="1">
        <f t="array" ref="L3516">_xlfn.IFS(A3515&lt;&gt;Table1[[#This Row],[rok]],0,AND(L3515=0, Table1[[#This Row],[Column1]]&lt;0),Table1[[#This Row],[wiek]]*Table1[[#This Row],[rok]],L3515&lt;&gt;0,L3515,L3515=0,L3515)</f>
        <v>120773</v>
      </c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x14ac:dyDescent="0.3">
      <c r="A3517">
        <v>2047</v>
      </c>
      <c r="B3517">
        <v>81</v>
      </c>
      <c r="C3517">
        <v>69707</v>
      </c>
      <c r="D3517">
        <v>101189</v>
      </c>
      <c r="E3517">
        <v>54186</v>
      </c>
      <c r="F3517">
        <v>71128</v>
      </c>
      <c r="G3517">
        <f>Table1[[#This Row],[m_miasto]]+Table1[[#This Row],[k_miasto]]+Table1[[#This Row],[m_wies]]+Table1[[#This Row],[k_wies]]</f>
        <v>296210</v>
      </c>
      <c r="H3517">
        <f>Table1[[#This Row],[m_miasto]]+Table1[[#This Row],[k_miasto]]</f>
        <v>170896</v>
      </c>
      <c r="I3517">
        <f>Table1[[#This Row],[m_wies]]+Table1[[#This Row],[k_wies]]</f>
        <v>125314</v>
      </c>
      <c r="J3517" s="1">
        <f>Table1[[#This Row],[m_miasto]]*Table1[[#This Row],[wiek]]</f>
        <v>5646267</v>
      </c>
      <c r="K3517" s="1">
        <f>Table1[[#This Row],[m_miasto]]+Table1[[#This Row],[m_wies]]-Table1[[#This Row],[k_miasto]]-Table1[[#This Row],[k_wies]]</f>
        <v>-48424</v>
      </c>
      <c r="L3517" s="1" cm="1">
        <f t="array" ref="L3517">_xlfn.IFS(A3516&lt;&gt;Table1[[#This Row],[rok]],0,AND(L3516=0, Table1[[#This Row],[Column1]]&lt;0),Table1[[#This Row],[wiek]]*Table1[[#This Row],[rok]],L3516&lt;&gt;0,L3516,L3516=0,L3516)</f>
        <v>120773</v>
      </c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x14ac:dyDescent="0.3">
      <c r="A3518">
        <v>2047</v>
      </c>
      <c r="B3518">
        <v>82</v>
      </c>
      <c r="C3518">
        <v>65809</v>
      </c>
      <c r="D3518">
        <v>99134</v>
      </c>
      <c r="E3518">
        <v>50622</v>
      </c>
      <c r="F3518">
        <v>68678</v>
      </c>
      <c r="G3518">
        <f>Table1[[#This Row],[m_miasto]]+Table1[[#This Row],[k_miasto]]+Table1[[#This Row],[m_wies]]+Table1[[#This Row],[k_wies]]</f>
        <v>284243</v>
      </c>
      <c r="H3518">
        <f>Table1[[#This Row],[m_miasto]]+Table1[[#This Row],[k_miasto]]</f>
        <v>164943</v>
      </c>
      <c r="I3518">
        <f>Table1[[#This Row],[m_wies]]+Table1[[#This Row],[k_wies]]</f>
        <v>119300</v>
      </c>
      <c r="J3518" s="1">
        <f>Table1[[#This Row],[m_miasto]]*Table1[[#This Row],[wiek]]</f>
        <v>5396338</v>
      </c>
      <c r="K3518" s="1">
        <f>Table1[[#This Row],[m_miasto]]+Table1[[#This Row],[m_wies]]-Table1[[#This Row],[k_miasto]]-Table1[[#This Row],[k_wies]]</f>
        <v>-51381</v>
      </c>
      <c r="L3518" s="1" cm="1">
        <f t="array" ref="L3518">_xlfn.IFS(A3517&lt;&gt;Table1[[#This Row],[rok]],0,AND(L3517=0, Table1[[#This Row],[Column1]]&lt;0),Table1[[#This Row],[wiek]]*Table1[[#This Row],[rok]],L3517&lt;&gt;0,L3517,L3517=0,L3517)</f>
        <v>120773</v>
      </c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x14ac:dyDescent="0.3">
      <c r="A3519">
        <v>2047</v>
      </c>
      <c r="B3519">
        <v>83</v>
      </c>
      <c r="C3519">
        <v>62643</v>
      </c>
      <c r="D3519">
        <v>98367</v>
      </c>
      <c r="E3519">
        <v>46887</v>
      </c>
      <c r="F3519">
        <v>65903</v>
      </c>
      <c r="G3519">
        <f>Table1[[#This Row],[m_miasto]]+Table1[[#This Row],[k_miasto]]+Table1[[#This Row],[m_wies]]+Table1[[#This Row],[k_wies]]</f>
        <v>273800</v>
      </c>
      <c r="H3519">
        <f>Table1[[#This Row],[m_miasto]]+Table1[[#This Row],[k_miasto]]</f>
        <v>161010</v>
      </c>
      <c r="I3519">
        <f>Table1[[#This Row],[m_wies]]+Table1[[#This Row],[k_wies]]</f>
        <v>112790</v>
      </c>
      <c r="J3519" s="1">
        <f>Table1[[#This Row],[m_miasto]]*Table1[[#This Row],[wiek]]</f>
        <v>5199369</v>
      </c>
      <c r="K3519" s="1">
        <f>Table1[[#This Row],[m_miasto]]+Table1[[#This Row],[m_wies]]-Table1[[#This Row],[k_miasto]]-Table1[[#This Row],[k_wies]]</f>
        <v>-54740</v>
      </c>
      <c r="L3519" s="1" cm="1">
        <f t="array" ref="L3519">_xlfn.IFS(A3518&lt;&gt;Table1[[#This Row],[rok]],0,AND(L3518=0, Table1[[#This Row],[Column1]]&lt;0),Table1[[#This Row],[wiek]]*Table1[[#This Row],[rok]],L3518&lt;&gt;0,L3518,L3518=0,L3518)</f>
        <v>120773</v>
      </c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x14ac:dyDescent="0.3">
      <c r="A3520">
        <v>2047</v>
      </c>
      <c r="B3520">
        <v>84</v>
      </c>
      <c r="C3520">
        <v>58682</v>
      </c>
      <c r="D3520">
        <v>96386</v>
      </c>
      <c r="E3520">
        <v>42998</v>
      </c>
      <c r="F3520">
        <v>63558</v>
      </c>
      <c r="G3520">
        <f>Table1[[#This Row],[m_miasto]]+Table1[[#This Row],[k_miasto]]+Table1[[#This Row],[m_wies]]+Table1[[#This Row],[k_wies]]</f>
        <v>261624</v>
      </c>
      <c r="H3520">
        <f>Table1[[#This Row],[m_miasto]]+Table1[[#This Row],[k_miasto]]</f>
        <v>155068</v>
      </c>
      <c r="I3520">
        <f>Table1[[#This Row],[m_wies]]+Table1[[#This Row],[k_wies]]</f>
        <v>106556</v>
      </c>
      <c r="J3520" s="1">
        <f>Table1[[#This Row],[m_miasto]]*Table1[[#This Row],[wiek]]</f>
        <v>4929288</v>
      </c>
      <c r="K3520" s="1">
        <f>Table1[[#This Row],[m_miasto]]+Table1[[#This Row],[m_wies]]-Table1[[#This Row],[k_miasto]]-Table1[[#This Row],[k_wies]]</f>
        <v>-58264</v>
      </c>
      <c r="L3520" s="1" cm="1">
        <f t="array" ref="L3520">_xlfn.IFS(A3519&lt;&gt;Table1[[#This Row],[rok]],0,AND(L3519=0, Table1[[#This Row],[Column1]]&lt;0),Table1[[#This Row],[wiek]]*Table1[[#This Row],[rok]],L3519&lt;&gt;0,L3519,L3519=0,L3519)</f>
        <v>120773</v>
      </c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x14ac:dyDescent="0.3">
      <c r="A3521">
        <v>2047</v>
      </c>
      <c r="B3521">
        <v>85</v>
      </c>
      <c r="C3521">
        <v>54036</v>
      </c>
      <c r="D3521">
        <v>92640</v>
      </c>
      <c r="E3521">
        <v>38716</v>
      </c>
      <c r="F3521">
        <v>59596</v>
      </c>
      <c r="G3521">
        <f>Table1[[#This Row],[m_miasto]]+Table1[[#This Row],[k_miasto]]+Table1[[#This Row],[m_wies]]+Table1[[#This Row],[k_wies]]</f>
        <v>244988</v>
      </c>
      <c r="H3521">
        <f>Table1[[#This Row],[m_miasto]]+Table1[[#This Row],[k_miasto]]</f>
        <v>146676</v>
      </c>
      <c r="I3521">
        <f>Table1[[#This Row],[m_wies]]+Table1[[#This Row],[k_wies]]</f>
        <v>98312</v>
      </c>
      <c r="J3521" s="1">
        <f>Table1[[#This Row],[m_miasto]]*Table1[[#This Row],[wiek]]</f>
        <v>4593060</v>
      </c>
      <c r="K3521" s="1">
        <f>Table1[[#This Row],[m_miasto]]+Table1[[#This Row],[m_wies]]-Table1[[#This Row],[k_miasto]]-Table1[[#This Row],[k_wies]]</f>
        <v>-59484</v>
      </c>
      <c r="L3521" s="1" cm="1">
        <f t="array" ref="L3521">_xlfn.IFS(A3520&lt;&gt;Table1[[#This Row],[rok]],0,AND(L3520=0, Table1[[#This Row],[Column1]]&lt;0),Table1[[#This Row],[wiek]]*Table1[[#This Row],[rok]],L3520&lt;&gt;0,L3520,L3520=0,L3520)</f>
        <v>120773</v>
      </c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x14ac:dyDescent="0.3">
      <c r="A3522">
        <v>2047</v>
      </c>
      <c r="B3522">
        <v>86</v>
      </c>
      <c r="C3522">
        <v>50633</v>
      </c>
      <c r="D3522">
        <v>91376</v>
      </c>
      <c r="E3522">
        <v>34904</v>
      </c>
      <c r="F3522">
        <v>56390</v>
      </c>
      <c r="G3522">
        <f>Table1[[#This Row],[m_miasto]]+Table1[[#This Row],[k_miasto]]+Table1[[#This Row],[m_wies]]+Table1[[#This Row],[k_wies]]</f>
        <v>233303</v>
      </c>
      <c r="H3522">
        <f>Table1[[#This Row],[m_miasto]]+Table1[[#This Row],[k_miasto]]</f>
        <v>142009</v>
      </c>
      <c r="I3522">
        <f>Table1[[#This Row],[m_wies]]+Table1[[#This Row],[k_wies]]</f>
        <v>91294</v>
      </c>
      <c r="J3522" s="1">
        <f>Table1[[#This Row],[m_miasto]]*Table1[[#This Row],[wiek]]</f>
        <v>4354438</v>
      </c>
      <c r="K3522" s="1">
        <f>Table1[[#This Row],[m_miasto]]+Table1[[#This Row],[m_wies]]-Table1[[#This Row],[k_miasto]]-Table1[[#This Row],[k_wies]]</f>
        <v>-62229</v>
      </c>
      <c r="L3522" s="1" cm="1">
        <f t="array" ref="L3522">_xlfn.IFS(A3521&lt;&gt;Table1[[#This Row],[rok]],0,AND(L3521=0, Table1[[#This Row],[Column1]]&lt;0),Table1[[#This Row],[wiek]]*Table1[[#This Row],[rok]],L3521&lt;&gt;0,L3521,L3521=0,L3521)</f>
        <v>120773</v>
      </c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x14ac:dyDescent="0.3">
      <c r="A3523">
        <v>2047</v>
      </c>
      <c r="B3523">
        <v>87</v>
      </c>
      <c r="C3523">
        <v>47786</v>
      </c>
      <c r="D3523">
        <v>91188</v>
      </c>
      <c r="E3523">
        <v>31694</v>
      </c>
      <c r="F3523">
        <v>53876</v>
      </c>
      <c r="G3523">
        <f>Table1[[#This Row],[m_miasto]]+Table1[[#This Row],[k_miasto]]+Table1[[#This Row],[m_wies]]+Table1[[#This Row],[k_wies]]</f>
        <v>224544</v>
      </c>
      <c r="H3523">
        <f>Table1[[#This Row],[m_miasto]]+Table1[[#This Row],[k_miasto]]</f>
        <v>138974</v>
      </c>
      <c r="I3523">
        <f>Table1[[#This Row],[m_wies]]+Table1[[#This Row],[k_wies]]</f>
        <v>85570</v>
      </c>
      <c r="J3523" s="1">
        <f>Table1[[#This Row],[m_miasto]]*Table1[[#This Row],[wiek]]</f>
        <v>4157382</v>
      </c>
      <c r="K3523" s="1">
        <f>Table1[[#This Row],[m_miasto]]+Table1[[#This Row],[m_wies]]-Table1[[#This Row],[k_miasto]]-Table1[[#This Row],[k_wies]]</f>
        <v>-65584</v>
      </c>
      <c r="L3523" s="1" cm="1">
        <f t="array" ref="L3523">_xlfn.IFS(A3522&lt;&gt;Table1[[#This Row],[rok]],0,AND(L3522=0, Table1[[#This Row],[Column1]]&lt;0),Table1[[#This Row],[wiek]]*Table1[[#This Row],[rok]],L3522&lt;&gt;0,L3522,L3522=0,L3522)</f>
        <v>120773</v>
      </c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x14ac:dyDescent="0.3">
      <c r="A3524">
        <v>2047</v>
      </c>
      <c r="B3524">
        <v>88</v>
      </c>
      <c r="C3524">
        <v>45217</v>
      </c>
      <c r="D3524">
        <v>90556</v>
      </c>
      <c r="E3524">
        <v>28662</v>
      </c>
      <c r="F3524">
        <v>51192</v>
      </c>
      <c r="G3524">
        <f>Table1[[#This Row],[m_miasto]]+Table1[[#This Row],[k_miasto]]+Table1[[#This Row],[m_wies]]+Table1[[#This Row],[k_wies]]</f>
        <v>215627</v>
      </c>
      <c r="H3524">
        <f>Table1[[#This Row],[m_miasto]]+Table1[[#This Row],[k_miasto]]</f>
        <v>135773</v>
      </c>
      <c r="I3524">
        <f>Table1[[#This Row],[m_wies]]+Table1[[#This Row],[k_wies]]</f>
        <v>79854</v>
      </c>
      <c r="J3524" s="1">
        <f>Table1[[#This Row],[m_miasto]]*Table1[[#This Row],[wiek]]</f>
        <v>3979096</v>
      </c>
      <c r="K3524" s="1">
        <f>Table1[[#This Row],[m_miasto]]+Table1[[#This Row],[m_wies]]-Table1[[#This Row],[k_miasto]]-Table1[[#This Row],[k_wies]]</f>
        <v>-67869</v>
      </c>
      <c r="L3524" s="1" cm="1">
        <f t="array" ref="L3524">_xlfn.IFS(A3523&lt;&gt;Table1[[#This Row],[rok]],0,AND(L3523=0, Table1[[#This Row],[Column1]]&lt;0),Table1[[#This Row],[wiek]]*Table1[[#This Row],[rok]],L3523&lt;&gt;0,L3523,L3523=0,L3523)</f>
        <v>120773</v>
      </c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x14ac:dyDescent="0.3">
      <c r="A3525">
        <v>2047</v>
      </c>
      <c r="B3525">
        <v>89</v>
      </c>
      <c r="C3525">
        <v>41386</v>
      </c>
      <c r="D3525">
        <v>86732</v>
      </c>
      <c r="E3525">
        <v>24412</v>
      </c>
      <c r="F3525">
        <v>46590</v>
      </c>
      <c r="G3525">
        <f>Table1[[#This Row],[m_miasto]]+Table1[[#This Row],[k_miasto]]+Table1[[#This Row],[m_wies]]+Table1[[#This Row],[k_wies]]</f>
        <v>199120</v>
      </c>
      <c r="H3525">
        <f>Table1[[#This Row],[m_miasto]]+Table1[[#This Row],[k_miasto]]</f>
        <v>128118</v>
      </c>
      <c r="I3525">
        <f>Table1[[#This Row],[m_wies]]+Table1[[#This Row],[k_wies]]</f>
        <v>71002</v>
      </c>
      <c r="J3525" s="1">
        <f>Table1[[#This Row],[m_miasto]]*Table1[[#This Row],[wiek]]</f>
        <v>3683354</v>
      </c>
      <c r="K3525" s="1">
        <f>Table1[[#This Row],[m_miasto]]+Table1[[#This Row],[m_wies]]-Table1[[#This Row],[k_miasto]]-Table1[[#This Row],[k_wies]]</f>
        <v>-67524</v>
      </c>
      <c r="L3525" s="1" cm="1">
        <f t="array" ref="L3525">_xlfn.IFS(A3524&lt;&gt;Table1[[#This Row],[rok]],0,AND(L3524=0, Table1[[#This Row],[Column1]]&lt;0),Table1[[#This Row],[wiek]]*Table1[[#This Row],[rok]],L3524&lt;&gt;0,L3524,L3524=0,L3524)</f>
        <v>120773</v>
      </c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x14ac:dyDescent="0.3">
      <c r="A3526">
        <v>2047</v>
      </c>
      <c r="B3526">
        <v>90</v>
      </c>
      <c r="C3526">
        <v>36266</v>
      </c>
      <c r="D3526">
        <v>80750</v>
      </c>
      <c r="E3526">
        <v>20451</v>
      </c>
      <c r="F3526">
        <v>41337</v>
      </c>
      <c r="G3526">
        <f>Table1[[#This Row],[m_miasto]]+Table1[[#This Row],[k_miasto]]+Table1[[#This Row],[m_wies]]+Table1[[#This Row],[k_wies]]</f>
        <v>178804</v>
      </c>
      <c r="H3526">
        <f>Table1[[#This Row],[m_miasto]]+Table1[[#This Row],[k_miasto]]</f>
        <v>117016</v>
      </c>
      <c r="I3526">
        <f>Table1[[#This Row],[m_wies]]+Table1[[#This Row],[k_wies]]</f>
        <v>61788</v>
      </c>
      <c r="J3526" s="1">
        <f>Table1[[#This Row],[m_miasto]]*Table1[[#This Row],[wiek]]</f>
        <v>3263940</v>
      </c>
      <c r="K3526" s="1">
        <f>Table1[[#This Row],[m_miasto]]+Table1[[#This Row],[m_wies]]-Table1[[#This Row],[k_miasto]]-Table1[[#This Row],[k_wies]]</f>
        <v>-65370</v>
      </c>
      <c r="L3526" s="1" cm="1">
        <f t="array" ref="L3526">_xlfn.IFS(A3525&lt;&gt;Table1[[#This Row],[rok]],0,AND(L3525=0, Table1[[#This Row],[Column1]]&lt;0),Table1[[#This Row],[wiek]]*Table1[[#This Row],[rok]],L3525&lt;&gt;0,L3525,L3525=0,L3525)</f>
        <v>120773</v>
      </c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x14ac:dyDescent="0.3">
      <c r="A3527">
        <v>2047</v>
      </c>
      <c r="B3527">
        <v>91</v>
      </c>
      <c r="C3527">
        <v>30680</v>
      </c>
      <c r="D3527">
        <v>71816</v>
      </c>
      <c r="E3527">
        <v>16426</v>
      </c>
      <c r="F3527">
        <v>35460</v>
      </c>
      <c r="G3527">
        <f>Table1[[#This Row],[m_miasto]]+Table1[[#This Row],[k_miasto]]+Table1[[#This Row],[m_wies]]+Table1[[#This Row],[k_wies]]</f>
        <v>154382</v>
      </c>
      <c r="H3527">
        <f>Table1[[#This Row],[m_miasto]]+Table1[[#This Row],[k_miasto]]</f>
        <v>102496</v>
      </c>
      <c r="I3527">
        <f>Table1[[#This Row],[m_wies]]+Table1[[#This Row],[k_wies]]</f>
        <v>51886</v>
      </c>
      <c r="J3527" s="1">
        <f>Table1[[#This Row],[m_miasto]]*Table1[[#This Row],[wiek]]</f>
        <v>2791880</v>
      </c>
      <c r="K3527" s="1">
        <f>Table1[[#This Row],[m_miasto]]+Table1[[#This Row],[m_wies]]-Table1[[#This Row],[k_miasto]]-Table1[[#This Row],[k_wies]]</f>
        <v>-60170</v>
      </c>
      <c r="L3527" s="1" cm="1">
        <f t="array" ref="L3527">_xlfn.IFS(A3526&lt;&gt;Table1[[#This Row],[rok]],0,AND(L3526=0, Table1[[#This Row],[Column1]]&lt;0),Table1[[#This Row],[wiek]]*Table1[[#This Row],[rok]],L3526&lt;&gt;0,L3526,L3526=0,L3526)</f>
        <v>120773</v>
      </c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x14ac:dyDescent="0.3">
      <c r="A3528">
        <v>2047</v>
      </c>
      <c r="B3528">
        <v>92</v>
      </c>
      <c r="C3528">
        <v>26015</v>
      </c>
      <c r="D3528">
        <v>64291</v>
      </c>
      <c r="E3528">
        <v>13214</v>
      </c>
      <c r="F3528">
        <v>30686</v>
      </c>
      <c r="G3528">
        <f>Table1[[#This Row],[m_miasto]]+Table1[[#This Row],[k_miasto]]+Table1[[#This Row],[m_wies]]+Table1[[#This Row],[k_wies]]</f>
        <v>134206</v>
      </c>
      <c r="H3528">
        <f>Table1[[#This Row],[m_miasto]]+Table1[[#This Row],[k_miasto]]</f>
        <v>90306</v>
      </c>
      <c r="I3528">
        <f>Table1[[#This Row],[m_wies]]+Table1[[#This Row],[k_wies]]</f>
        <v>43900</v>
      </c>
      <c r="J3528" s="1">
        <f>Table1[[#This Row],[m_miasto]]*Table1[[#This Row],[wiek]]</f>
        <v>2393380</v>
      </c>
      <c r="K3528" s="1">
        <f>Table1[[#This Row],[m_miasto]]+Table1[[#This Row],[m_wies]]-Table1[[#This Row],[k_miasto]]-Table1[[#This Row],[k_wies]]</f>
        <v>-55748</v>
      </c>
      <c r="L3528" s="1" cm="1">
        <f t="array" ref="L3528">_xlfn.IFS(A3527&lt;&gt;Table1[[#This Row],[rok]],0,AND(L3527=0, Table1[[#This Row],[Column1]]&lt;0),Table1[[#This Row],[wiek]]*Table1[[#This Row],[rok]],L3527&lt;&gt;0,L3527,L3527=0,L3527)</f>
        <v>120773</v>
      </c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x14ac:dyDescent="0.3">
      <c r="A3529">
        <v>2047</v>
      </c>
      <c r="B3529">
        <v>93</v>
      </c>
      <c r="C3529">
        <v>20496</v>
      </c>
      <c r="D3529">
        <v>54131</v>
      </c>
      <c r="E3529">
        <v>9957</v>
      </c>
      <c r="F3529">
        <v>24937</v>
      </c>
      <c r="G3529">
        <f>Table1[[#This Row],[m_miasto]]+Table1[[#This Row],[k_miasto]]+Table1[[#This Row],[m_wies]]+Table1[[#This Row],[k_wies]]</f>
        <v>109521</v>
      </c>
      <c r="H3529">
        <f>Table1[[#This Row],[m_miasto]]+Table1[[#This Row],[k_miasto]]</f>
        <v>74627</v>
      </c>
      <c r="I3529">
        <f>Table1[[#This Row],[m_wies]]+Table1[[#This Row],[k_wies]]</f>
        <v>34894</v>
      </c>
      <c r="J3529" s="1">
        <f>Table1[[#This Row],[m_miasto]]*Table1[[#This Row],[wiek]]</f>
        <v>1906128</v>
      </c>
      <c r="K3529" s="1">
        <f>Table1[[#This Row],[m_miasto]]+Table1[[#This Row],[m_wies]]-Table1[[#This Row],[k_miasto]]-Table1[[#This Row],[k_wies]]</f>
        <v>-48615</v>
      </c>
      <c r="L3529" s="1" cm="1">
        <f t="array" ref="L3529">_xlfn.IFS(A3528&lt;&gt;Table1[[#This Row],[rok]],0,AND(L3528=0, Table1[[#This Row],[Column1]]&lt;0),Table1[[#This Row],[wiek]]*Table1[[#This Row],[rok]],L3528&lt;&gt;0,L3528,L3528=0,L3528)</f>
        <v>120773</v>
      </c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x14ac:dyDescent="0.3">
      <c r="A3530">
        <v>2047</v>
      </c>
      <c r="B3530">
        <v>94</v>
      </c>
      <c r="C3530">
        <v>16290</v>
      </c>
      <c r="D3530">
        <v>45971</v>
      </c>
      <c r="E3530">
        <v>7653</v>
      </c>
      <c r="F3530">
        <v>20782</v>
      </c>
      <c r="G3530">
        <f>Table1[[#This Row],[m_miasto]]+Table1[[#This Row],[k_miasto]]+Table1[[#This Row],[m_wies]]+Table1[[#This Row],[k_wies]]</f>
        <v>90696</v>
      </c>
      <c r="H3530">
        <f>Table1[[#This Row],[m_miasto]]+Table1[[#This Row],[k_miasto]]</f>
        <v>62261</v>
      </c>
      <c r="I3530">
        <f>Table1[[#This Row],[m_wies]]+Table1[[#This Row],[k_wies]]</f>
        <v>28435</v>
      </c>
      <c r="J3530" s="1">
        <f>Table1[[#This Row],[m_miasto]]*Table1[[#This Row],[wiek]]</f>
        <v>1531260</v>
      </c>
      <c r="K3530" s="1">
        <f>Table1[[#This Row],[m_miasto]]+Table1[[#This Row],[m_wies]]-Table1[[#This Row],[k_miasto]]-Table1[[#This Row],[k_wies]]</f>
        <v>-42810</v>
      </c>
      <c r="L3530" s="1" cm="1">
        <f t="array" ref="L3530">_xlfn.IFS(A3529&lt;&gt;Table1[[#This Row],[rok]],0,AND(L3529=0, Table1[[#This Row],[Column1]]&lt;0),Table1[[#This Row],[wiek]]*Table1[[#This Row],[rok]],L3529&lt;&gt;0,L3529,L3529=0,L3529)</f>
        <v>120773</v>
      </c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x14ac:dyDescent="0.3">
      <c r="A3531">
        <v>2047</v>
      </c>
      <c r="B3531">
        <v>95</v>
      </c>
      <c r="C3531">
        <v>12569</v>
      </c>
      <c r="D3531">
        <v>37830</v>
      </c>
      <c r="E3531">
        <v>5696</v>
      </c>
      <c r="F3531">
        <v>16894</v>
      </c>
      <c r="G3531">
        <f>Table1[[#This Row],[m_miasto]]+Table1[[#This Row],[k_miasto]]+Table1[[#This Row],[m_wies]]+Table1[[#This Row],[k_wies]]</f>
        <v>72989</v>
      </c>
      <c r="H3531">
        <f>Table1[[#This Row],[m_miasto]]+Table1[[#This Row],[k_miasto]]</f>
        <v>50399</v>
      </c>
      <c r="I3531">
        <f>Table1[[#This Row],[m_wies]]+Table1[[#This Row],[k_wies]]</f>
        <v>22590</v>
      </c>
      <c r="J3531" s="1">
        <f>Table1[[#This Row],[m_miasto]]*Table1[[#This Row],[wiek]]</f>
        <v>1194055</v>
      </c>
      <c r="K3531" s="1">
        <f>Table1[[#This Row],[m_miasto]]+Table1[[#This Row],[m_wies]]-Table1[[#This Row],[k_miasto]]-Table1[[#This Row],[k_wies]]</f>
        <v>-36459</v>
      </c>
      <c r="L3531" s="1" cm="1">
        <f t="array" ref="L3531">_xlfn.IFS(A3530&lt;&gt;Table1[[#This Row],[rok]],0,AND(L3530=0, Table1[[#This Row],[Column1]]&lt;0),Table1[[#This Row],[wiek]]*Table1[[#This Row],[rok]],L3530&lt;&gt;0,L3530,L3530=0,L3530)</f>
        <v>120773</v>
      </c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x14ac:dyDescent="0.3">
      <c r="A3532">
        <v>2047</v>
      </c>
      <c r="B3532">
        <v>96</v>
      </c>
      <c r="C3532">
        <v>9466</v>
      </c>
      <c r="D3532">
        <v>30564</v>
      </c>
      <c r="E3532">
        <v>4097</v>
      </c>
      <c r="F3532">
        <v>13501</v>
      </c>
      <c r="G3532">
        <f>Table1[[#This Row],[m_miasto]]+Table1[[#This Row],[k_miasto]]+Table1[[#This Row],[m_wies]]+Table1[[#This Row],[k_wies]]</f>
        <v>57628</v>
      </c>
      <c r="H3532">
        <f>Table1[[#This Row],[m_miasto]]+Table1[[#This Row],[k_miasto]]</f>
        <v>40030</v>
      </c>
      <c r="I3532">
        <f>Table1[[#This Row],[m_wies]]+Table1[[#This Row],[k_wies]]</f>
        <v>17598</v>
      </c>
      <c r="J3532" s="1">
        <f>Table1[[#This Row],[m_miasto]]*Table1[[#This Row],[wiek]]</f>
        <v>908736</v>
      </c>
      <c r="K3532" s="1">
        <f>Table1[[#This Row],[m_miasto]]+Table1[[#This Row],[m_wies]]-Table1[[#This Row],[k_miasto]]-Table1[[#This Row],[k_wies]]</f>
        <v>-30502</v>
      </c>
      <c r="L3532" s="1" cm="1">
        <f t="array" ref="L3532">_xlfn.IFS(A3531&lt;&gt;Table1[[#This Row],[rok]],0,AND(L3531=0, Table1[[#This Row],[Column1]]&lt;0),Table1[[#This Row],[wiek]]*Table1[[#This Row],[rok]],L3531&lt;&gt;0,L3531,L3531=0,L3531)</f>
        <v>120773</v>
      </c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x14ac:dyDescent="0.3">
      <c r="A3533">
        <v>2047</v>
      </c>
      <c r="B3533">
        <v>97</v>
      </c>
      <c r="C3533">
        <v>6777</v>
      </c>
      <c r="D3533">
        <v>23170</v>
      </c>
      <c r="E3533">
        <v>2840</v>
      </c>
      <c r="F3533">
        <v>10229</v>
      </c>
      <c r="G3533">
        <f>Table1[[#This Row],[m_miasto]]+Table1[[#This Row],[k_miasto]]+Table1[[#This Row],[m_wies]]+Table1[[#This Row],[k_wies]]</f>
        <v>43016</v>
      </c>
      <c r="H3533">
        <f>Table1[[#This Row],[m_miasto]]+Table1[[#This Row],[k_miasto]]</f>
        <v>29947</v>
      </c>
      <c r="I3533">
        <f>Table1[[#This Row],[m_wies]]+Table1[[#This Row],[k_wies]]</f>
        <v>13069</v>
      </c>
      <c r="J3533" s="1">
        <f>Table1[[#This Row],[m_miasto]]*Table1[[#This Row],[wiek]]</f>
        <v>657369</v>
      </c>
      <c r="K3533" s="1">
        <f>Table1[[#This Row],[m_miasto]]+Table1[[#This Row],[m_wies]]-Table1[[#This Row],[k_miasto]]-Table1[[#This Row],[k_wies]]</f>
        <v>-23782</v>
      </c>
      <c r="L3533" s="1" cm="1">
        <f t="array" ref="L3533">_xlfn.IFS(A3532&lt;&gt;Table1[[#This Row],[rok]],0,AND(L3532=0, Table1[[#This Row],[Column1]]&lt;0),Table1[[#This Row],[wiek]]*Table1[[#This Row],[rok]],L3532&lt;&gt;0,L3532,L3532=0,L3532)</f>
        <v>120773</v>
      </c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x14ac:dyDescent="0.3">
      <c r="A3534">
        <v>2047</v>
      </c>
      <c r="B3534">
        <v>98</v>
      </c>
      <c r="C3534">
        <v>4707</v>
      </c>
      <c r="D3534">
        <v>17374</v>
      </c>
      <c r="E3534">
        <v>1885</v>
      </c>
      <c r="F3534">
        <v>7545</v>
      </c>
      <c r="G3534">
        <f>Table1[[#This Row],[m_miasto]]+Table1[[#This Row],[k_miasto]]+Table1[[#This Row],[m_wies]]+Table1[[#This Row],[k_wies]]</f>
        <v>31511</v>
      </c>
      <c r="H3534">
        <f>Table1[[#This Row],[m_miasto]]+Table1[[#This Row],[k_miasto]]</f>
        <v>22081</v>
      </c>
      <c r="I3534">
        <f>Table1[[#This Row],[m_wies]]+Table1[[#This Row],[k_wies]]</f>
        <v>9430</v>
      </c>
      <c r="J3534" s="1">
        <f>Table1[[#This Row],[m_miasto]]*Table1[[#This Row],[wiek]]</f>
        <v>461286</v>
      </c>
      <c r="K3534" s="1">
        <f>Table1[[#This Row],[m_miasto]]+Table1[[#This Row],[m_wies]]-Table1[[#This Row],[k_miasto]]-Table1[[#This Row],[k_wies]]</f>
        <v>-18327</v>
      </c>
      <c r="L3534" s="1" cm="1">
        <f t="array" ref="L3534">_xlfn.IFS(A3533&lt;&gt;Table1[[#This Row],[rok]],0,AND(L3533=0, Table1[[#This Row],[Column1]]&lt;0),Table1[[#This Row],[wiek]]*Table1[[#This Row],[rok]],L3533&lt;&gt;0,L3533,L3533=0,L3533)</f>
        <v>120773</v>
      </c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x14ac:dyDescent="0.3">
      <c r="A3535">
        <v>2047</v>
      </c>
      <c r="B3535">
        <v>99</v>
      </c>
      <c r="C3535">
        <v>3217</v>
      </c>
      <c r="D3535">
        <v>12723</v>
      </c>
      <c r="E3535">
        <v>1253</v>
      </c>
      <c r="F3535">
        <v>5483</v>
      </c>
      <c r="G3535">
        <f>Table1[[#This Row],[m_miasto]]+Table1[[#This Row],[k_miasto]]+Table1[[#This Row],[m_wies]]+Table1[[#This Row],[k_wies]]</f>
        <v>22676</v>
      </c>
      <c r="H3535">
        <f>Table1[[#This Row],[m_miasto]]+Table1[[#This Row],[k_miasto]]</f>
        <v>15940</v>
      </c>
      <c r="I3535">
        <f>Table1[[#This Row],[m_wies]]+Table1[[#This Row],[k_wies]]</f>
        <v>6736</v>
      </c>
      <c r="J3535" s="1">
        <f>Table1[[#This Row],[m_miasto]]*Table1[[#This Row],[wiek]]</f>
        <v>318483</v>
      </c>
      <c r="K3535" s="1">
        <f>Table1[[#This Row],[m_miasto]]+Table1[[#This Row],[m_wies]]-Table1[[#This Row],[k_miasto]]-Table1[[#This Row],[k_wies]]</f>
        <v>-13736</v>
      </c>
      <c r="L3535" s="1" cm="1">
        <f t="array" ref="L3535">_xlfn.IFS(A3534&lt;&gt;Table1[[#This Row],[rok]],0,AND(L3534=0, Table1[[#This Row],[Column1]]&lt;0),Table1[[#This Row],[wiek]]*Table1[[#This Row],[rok]],L3534&lt;&gt;0,L3534,L3534=0,L3534)</f>
        <v>120773</v>
      </c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x14ac:dyDescent="0.3">
      <c r="A3536">
        <v>2047</v>
      </c>
      <c r="B3536">
        <v>100</v>
      </c>
      <c r="C3536">
        <v>4894</v>
      </c>
      <c r="D3536">
        <v>24365</v>
      </c>
      <c r="E3536">
        <v>1750</v>
      </c>
      <c r="F3536">
        <v>10416</v>
      </c>
      <c r="G3536">
        <f>Table1[[#This Row],[m_miasto]]+Table1[[#This Row],[k_miasto]]+Table1[[#This Row],[m_wies]]+Table1[[#This Row],[k_wies]]</f>
        <v>41425</v>
      </c>
      <c r="H3536">
        <f>Table1[[#This Row],[m_miasto]]+Table1[[#This Row],[k_miasto]]</f>
        <v>29259</v>
      </c>
      <c r="I3536">
        <f>Table1[[#This Row],[m_wies]]+Table1[[#This Row],[k_wies]]</f>
        <v>12166</v>
      </c>
      <c r="J3536" s="1">
        <f>Table1[[#This Row],[m_miasto]]*Table1[[#This Row],[wiek]]</f>
        <v>489400</v>
      </c>
      <c r="K3536" s="1">
        <f>Table1[[#This Row],[m_miasto]]+Table1[[#This Row],[m_wies]]-Table1[[#This Row],[k_miasto]]-Table1[[#This Row],[k_wies]]</f>
        <v>-28137</v>
      </c>
      <c r="L3536" s="1" cm="1">
        <f t="array" ref="L3536">_xlfn.IFS(A3535&lt;&gt;Table1[[#This Row],[rok]],0,AND(L3535=0, Table1[[#This Row],[Column1]]&lt;0),Table1[[#This Row],[wiek]]*Table1[[#This Row],[rok]],L3535&lt;&gt;0,L3535,L3535=0,L3535)</f>
        <v>120773</v>
      </c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x14ac:dyDescent="0.3">
      <c r="A3537">
        <v>2048</v>
      </c>
      <c r="B3537">
        <v>0</v>
      </c>
      <c r="C3537">
        <v>73942</v>
      </c>
      <c r="D3537">
        <v>69716</v>
      </c>
      <c r="E3537">
        <v>61313</v>
      </c>
      <c r="F3537">
        <v>57759</v>
      </c>
      <c r="G3537">
        <f>Table1[[#This Row],[m_miasto]]+Table1[[#This Row],[k_miasto]]+Table1[[#This Row],[m_wies]]+Table1[[#This Row],[k_wies]]</f>
        <v>262730</v>
      </c>
      <c r="H3537">
        <f>Table1[[#This Row],[m_miasto]]+Table1[[#This Row],[k_miasto]]</f>
        <v>143658</v>
      </c>
      <c r="I3537">
        <f>Table1[[#This Row],[m_wies]]+Table1[[#This Row],[k_wies]]</f>
        <v>119072</v>
      </c>
      <c r="J3537" s="1">
        <f>Table1[[#This Row],[m_miasto]]*Table1[[#This Row],[wiek]]</f>
        <v>0</v>
      </c>
      <c r="K3537" s="1">
        <f>Table1[[#This Row],[m_miasto]]+Table1[[#This Row],[m_wies]]-Table1[[#This Row],[k_miasto]]-Table1[[#This Row],[k_wies]]</f>
        <v>7780</v>
      </c>
      <c r="L3537" s="1" cm="1">
        <f t="array" ref="L3537">_xlfn.IFS(A3536&lt;&gt;Table1[[#This Row],[rok]],0,AND(L3536=0, Table1[[#This Row],[Column1]]&lt;0),Table1[[#This Row],[wiek]]*Table1[[#This Row],[rok]],L3536&lt;&gt;0,L3536,L3536=0,L3536)</f>
        <v>0</v>
      </c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x14ac:dyDescent="0.3">
      <c r="A3538">
        <v>2048</v>
      </c>
      <c r="B3538">
        <v>1</v>
      </c>
      <c r="C3538">
        <v>75433</v>
      </c>
      <c r="D3538">
        <v>71175</v>
      </c>
      <c r="E3538">
        <v>62275</v>
      </c>
      <c r="F3538">
        <v>58647</v>
      </c>
      <c r="G3538">
        <f>Table1[[#This Row],[m_miasto]]+Table1[[#This Row],[k_miasto]]+Table1[[#This Row],[m_wies]]+Table1[[#This Row],[k_wies]]</f>
        <v>267530</v>
      </c>
      <c r="H3538">
        <f>Table1[[#This Row],[m_miasto]]+Table1[[#This Row],[k_miasto]]</f>
        <v>146608</v>
      </c>
      <c r="I3538">
        <f>Table1[[#This Row],[m_wies]]+Table1[[#This Row],[k_wies]]</f>
        <v>120922</v>
      </c>
      <c r="J3538" s="1">
        <f>Table1[[#This Row],[m_miasto]]*Table1[[#This Row],[wiek]]</f>
        <v>75433</v>
      </c>
      <c r="K3538" s="1">
        <f>Table1[[#This Row],[m_miasto]]+Table1[[#This Row],[m_wies]]-Table1[[#This Row],[k_miasto]]-Table1[[#This Row],[k_wies]]</f>
        <v>7886</v>
      </c>
      <c r="L3538" s="1" cm="1">
        <f t="array" ref="L3538">_xlfn.IFS(A3537&lt;&gt;Table1[[#This Row],[rok]],0,AND(L3537=0, Table1[[#This Row],[Column1]]&lt;0),Table1[[#This Row],[wiek]]*Table1[[#This Row],[rok]],L3537&lt;&gt;0,L3537,L3537=0,L3537)</f>
        <v>0</v>
      </c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x14ac:dyDescent="0.3">
      <c r="A3539">
        <v>2048</v>
      </c>
      <c r="B3539">
        <v>2</v>
      </c>
      <c r="C3539">
        <v>76580</v>
      </c>
      <c r="D3539">
        <v>72300</v>
      </c>
      <c r="E3539">
        <v>63206</v>
      </c>
      <c r="F3539">
        <v>59497</v>
      </c>
      <c r="G3539">
        <f>Table1[[#This Row],[m_miasto]]+Table1[[#This Row],[k_miasto]]+Table1[[#This Row],[m_wies]]+Table1[[#This Row],[k_wies]]</f>
        <v>271583</v>
      </c>
      <c r="H3539">
        <f>Table1[[#This Row],[m_miasto]]+Table1[[#This Row],[k_miasto]]</f>
        <v>148880</v>
      </c>
      <c r="I3539">
        <f>Table1[[#This Row],[m_wies]]+Table1[[#This Row],[k_wies]]</f>
        <v>122703</v>
      </c>
      <c r="J3539" s="1">
        <f>Table1[[#This Row],[m_miasto]]*Table1[[#This Row],[wiek]]</f>
        <v>153160</v>
      </c>
      <c r="K3539" s="1">
        <f>Table1[[#This Row],[m_miasto]]+Table1[[#This Row],[m_wies]]-Table1[[#This Row],[k_miasto]]-Table1[[#This Row],[k_wies]]</f>
        <v>7989</v>
      </c>
      <c r="L3539" s="1" cm="1">
        <f t="array" ref="L3539">_xlfn.IFS(A3538&lt;&gt;Table1[[#This Row],[rok]],0,AND(L3538=0, Table1[[#This Row],[Column1]]&lt;0),Table1[[#This Row],[wiek]]*Table1[[#This Row],[rok]],L3538&lt;&gt;0,L3538,L3538=0,L3538)</f>
        <v>0</v>
      </c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x14ac:dyDescent="0.3">
      <c r="A3540">
        <v>2048</v>
      </c>
      <c r="B3540">
        <v>3</v>
      </c>
      <c r="C3540">
        <v>77397</v>
      </c>
      <c r="D3540">
        <v>73107</v>
      </c>
      <c r="E3540">
        <v>64078</v>
      </c>
      <c r="F3540">
        <v>60291</v>
      </c>
      <c r="G3540">
        <f>Table1[[#This Row],[m_miasto]]+Table1[[#This Row],[k_miasto]]+Table1[[#This Row],[m_wies]]+Table1[[#This Row],[k_wies]]</f>
        <v>274873</v>
      </c>
      <c r="H3540">
        <f>Table1[[#This Row],[m_miasto]]+Table1[[#This Row],[k_miasto]]</f>
        <v>150504</v>
      </c>
      <c r="I3540">
        <f>Table1[[#This Row],[m_wies]]+Table1[[#This Row],[k_wies]]</f>
        <v>124369</v>
      </c>
      <c r="J3540" s="1">
        <f>Table1[[#This Row],[m_miasto]]*Table1[[#This Row],[wiek]]</f>
        <v>232191</v>
      </c>
      <c r="K3540" s="1">
        <f>Table1[[#This Row],[m_miasto]]+Table1[[#This Row],[m_wies]]-Table1[[#This Row],[k_miasto]]-Table1[[#This Row],[k_wies]]</f>
        <v>8077</v>
      </c>
      <c r="L3540" s="1" cm="1">
        <f t="array" ref="L3540">_xlfn.IFS(A3539&lt;&gt;Table1[[#This Row],[rok]],0,AND(L3539=0, Table1[[#This Row],[Column1]]&lt;0),Table1[[#This Row],[wiek]]*Table1[[#This Row],[rok]],L3539&lt;&gt;0,L3539,L3539=0,L3539)</f>
        <v>0</v>
      </c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x14ac:dyDescent="0.3">
      <c r="A3541">
        <v>2048</v>
      </c>
      <c r="B3541">
        <v>4</v>
      </c>
      <c r="C3541">
        <v>77892</v>
      </c>
      <c r="D3541">
        <v>73604</v>
      </c>
      <c r="E3541">
        <v>64862</v>
      </c>
      <c r="F3541">
        <v>61003</v>
      </c>
      <c r="G3541">
        <f>Table1[[#This Row],[m_miasto]]+Table1[[#This Row],[k_miasto]]+Table1[[#This Row],[m_wies]]+Table1[[#This Row],[k_wies]]</f>
        <v>277361</v>
      </c>
      <c r="H3541">
        <f>Table1[[#This Row],[m_miasto]]+Table1[[#This Row],[k_miasto]]</f>
        <v>151496</v>
      </c>
      <c r="I3541">
        <f>Table1[[#This Row],[m_wies]]+Table1[[#This Row],[k_wies]]</f>
        <v>125865</v>
      </c>
      <c r="J3541" s="1">
        <f>Table1[[#This Row],[m_miasto]]*Table1[[#This Row],[wiek]]</f>
        <v>311568</v>
      </c>
      <c r="K3541" s="1">
        <f>Table1[[#This Row],[m_miasto]]+Table1[[#This Row],[m_wies]]-Table1[[#This Row],[k_miasto]]-Table1[[#This Row],[k_wies]]</f>
        <v>8147</v>
      </c>
      <c r="L3541" s="1" cm="1">
        <f t="array" ref="L3541">_xlfn.IFS(A3540&lt;&gt;Table1[[#This Row],[rok]],0,AND(L3540=0, Table1[[#This Row],[Column1]]&lt;0),Table1[[#This Row],[wiek]]*Table1[[#This Row],[rok]],L3540&lt;&gt;0,L3540,L3540=0,L3540)</f>
        <v>0</v>
      </c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x14ac:dyDescent="0.3">
      <c r="A3542">
        <v>2048</v>
      </c>
      <c r="B3542">
        <v>5</v>
      </c>
      <c r="C3542">
        <v>78082</v>
      </c>
      <c r="D3542">
        <v>73808</v>
      </c>
      <c r="E3542">
        <v>65559</v>
      </c>
      <c r="F3542">
        <v>61632</v>
      </c>
      <c r="G3542">
        <f>Table1[[#This Row],[m_miasto]]+Table1[[#This Row],[k_miasto]]+Table1[[#This Row],[m_wies]]+Table1[[#This Row],[k_wies]]</f>
        <v>279081</v>
      </c>
      <c r="H3542">
        <f>Table1[[#This Row],[m_miasto]]+Table1[[#This Row],[k_miasto]]</f>
        <v>151890</v>
      </c>
      <c r="I3542">
        <f>Table1[[#This Row],[m_wies]]+Table1[[#This Row],[k_wies]]</f>
        <v>127191</v>
      </c>
      <c r="J3542" s="1">
        <f>Table1[[#This Row],[m_miasto]]*Table1[[#This Row],[wiek]]</f>
        <v>390410</v>
      </c>
      <c r="K3542" s="1">
        <f>Table1[[#This Row],[m_miasto]]+Table1[[#This Row],[m_wies]]-Table1[[#This Row],[k_miasto]]-Table1[[#This Row],[k_wies]]</f>
        <v>8201</v>
      </c>
      <c r="L3542" s="1" cm="1">
        <f t="array" ref="L3542">_xlfn.IFS(A3541&lt;&gt;Table1[[#This Row],[rok]],0,AND(L3541=0, Table1[[#This Row],[Column1]]&lt;0),Table1[[#This Row],[wiek]]*Table1[[#This Row],[rok]],L3541&lt;&gt;0,L3541,L3541=0,L3541)</f>
        <v>0</v>
      </c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x14ac:dyDescent="0.3">
      <c r="A3543">
        <v>2048</v>
      </c>
      <c r="B3543">
        <v>6</v>
      </c>
      <c r="C3543">
        <v>78018</v>
      </c>
      <c r="D3543">
        <v>73768</v>
      </c>
      <c r="E3543">
        <v>66158</v>
      </c>
      <c r="F3543">
        <v>62170</v>
      </c>
      <c r="G3543">
        <f>Table1[[#This Row],[m_miasto]]+Table1[[#This Row],[k_miasto]]+Table1[[#This Row],[m_wies]]+Table1[[#This Row],[k_wies]]</f>
        <v>280114</v>
      </c>
      <c r="H3543">
        <f>Table1[[#This Row],[m_miasto]]+Table1[[#This Row],[k_miasto]]</f>
        <v>151786</v>
      </c>
      <c r="I3543">
        <f>Table1[[#This Row],[m_wies]]+Table1[[#This Row],[k_wies]]</f>
        <v>128328</v>
      </c>
      <c r="J3543" s="1">
        <f>Table1[[#This Row],[m_miasto]]*Table1[[#This Row],[wiek]]</f>
        <v>468108</v>
      </c>
      <c r="K3543" s="1">
        <f>Table1[[#This Row],[m_miasto]]+Table1[[#This Row],[m_wies]]-Table1[[#This Row],[k_miasto]]-Table1[[#This Row],[k_wies]]</f>
        <v>8238</v>
      </c>
      <c r="L3543" s="1" cm="1">
        <f t="array" ref="L3543">_xlfn.IFS(A3542&lt;&gt;Table1[[#This Row],[rok]],0,AND(L3542=0, Table1[[#This Row],[Column1]]&lt;0),Table1[[#This Row],[wiek]]*Table1[[#This Row],[rok]],L3542&lt;&gt;0,L3542,L3542=0,L3542)</f>
        <v>0</v>
      </c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x14ac:dyDescent="0.3">
      <c r="A3544">
        <v>2048</v>
      </c>
      <c r="B3544">
        <v>7</v>
      </c>
      <c r="C3544">
        <v>77742</v>
      </c>
      <c r="D3544">
        <v>73519</v>
      </c>
      <c r="E3544">
        <v>66671</v>
      </c>
      <c r="F3544">
        <v>62638</v>
      </c>
      <c r="G3544">
        <f>Table1[[#This Row],[m_miasto]]+Table1[[#This Row],[k_miasto]]+Table1[[#This Row],[m_wies]]+Table1[[#This Row],[k_wies]]</f>
        <v>280570</v>
      </c>
      <c r="H3544">
        <f>Table1[[#This Row],[m_miasto]]+Table1[[#This Row],[k_miasto]]</f>
        <v>151261</v>
      </c>
      <c r="I3544">
        <f>Table1[[#This Row],[m_wies]]+Table1[[#This Row],[k_wies]]</f>
        <v>129309</v>
      </c>
      <c r="J3544" s="1">
        <f>Table1[[#This Row],[m_miasto]]*Table1[[#This Row],[wiek]]</f>
        <v>544194</v>
      </c>
      <c r="K3544" s="1">
        <f>Table1[[#This Row],[m_miasto]]+Table1[[#This Row],[m_wies]]-Table1[[#This Row],[k_miasto]]-Table1[[#This Row],[k_wies]]</f>
        <v>8256</v>
      </c>
      <c r="L3544" s="1" cm="1">
        <f t="array" ref="L3544">_xlfn.IFS(A3543&lt;&gt;Table1[[#This Row],[rok]],0,AND(L3543=0, Table1[[#This Row],[Column1]]&lt;0),Table1[[#This Row],[wiek]]*Table1[[#This Row],[rok]],L3543&lt;&gt;0,L3543,L3543=0,L3543)</f>
        <v>0</v>
      </c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x14ac:dyDescent="0.3">
      <c r="A3545">
        <v>2048</v>
      </c>
      <c r="B3545">
        <v>8</v>
      </c>
      <c r="C3545">
        <v>77303</v>
      </c>
      <c r="D3545">
        <v>73122</v>
      </c>
      <c r="E3545">
        <v>67116</v>
      </c>
      <c r="F3545">
        <v>63044</v>
      </c>
      <c r="G3545">
        <f>Table1[[#This Row],[m_miasto]]+Table1[[#This Row],[k_miasto]]+Table1[[#This Row],[m_wies]]+Table1[[#This Row],[k_wies]]</f>
        <v>280585</v>
      </c>
      <c r="H3545">
        <f>Table1[[#This Row],[m_miasto]]+Table1[[#This Row],[k_miasto]]</f>
        <v>150425</v>
      </c>
      <c r="I3545">
        <f>Table1[[#This Row],[m_wies]]+Table1[[#This Row],[k_wies]]</f>
        <v>130160</v>
      </c>
      <c r="J3545" s="1">
        <f>Table1[[#This Row],[m_miasto]]*Table1[[#This Row],[wiek]]</f>
        <v>618424</v>
      </c>
      <c r="K3545" s="1">
        <f>Table1[[#This Row],[m_miasto]]+Table1[[#This Row],[m_wies]]-Table1[[#This Row],[k_miasto]]-Table1[[#This Row],[k_wies]]</f>
        <v>8253</v>
      </c>
      <c r="L3545" s="1" cm="1">
        <f t="array" ref="L3545">_xlfn.IFS(A3544&lt;&gt;Table1[[#This Row],[rok]],0,AND(L3544=0, Table1[[#This Row],[Column1]]&lt;0),Table1[[#This Row],[wiek]]*Table1[[#This Row],[rok]],L3544&lt;&gt;0,L3544,L3544=0,L3544)</f>
        <v>0</v>
      </c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x14ac:dyDescent="0.3">
      <c r="A3546">
        <v>2048</v>
      </c>
      <c r="B3546">
        <v>9</v>
      </c>
      <c r="C3546">
        <v>76783</v>
      </c>
      <c r="D3546">
        <v>72642</v>
      </c>
      <c r="E3546">
        <v>67517</v>
      </c>
      <c r="F3546">
        <v>63419</v>
      </c>
      <c r="G3546">
        <f>Table1[[#This Row],[m_miasto]]+Table1[[#This Row],[k_miasto]]+Table1[[#This Row],[m_wies]]+Table1[[#This Row],[k_wies]]</f>
        <v>280361</v>
      </c>
      <c r="H3546">
        <f>Table1[[#This Row],[m_miasto]]+Table1[[#This Row],[k_miasto]]</f>
        <v>149425</v>
      </c>
      <c r="I3546">
        <f>Table1[[#This Row],[m_wies]]+Table1[[#This Row],[k_wies]]</f>
        <v>130936</v>
      </c>
      <c r="J3546" s="1">
        <f>Table1[[#This Row],[m_miasto]]*Table1[[#This Row],[wiek]]</f>
        <v>691047</v>
      </c>
      <c r="K3546" s="1">
        <f>Table1[[#This Row],[m_miasto]]+Table1[[#This Row],[m_wies]]-Table1[[#This Row],[k_miasto]]-Table1[[#This Row],[k_wies]]</f>
        <v>8239</v>
      </c>
      <c r="L3546" s="1" cm="1">
        <f t="array" ref="L3546">_xlfn.IFS(A3545&lt;&gt;Table1[[#This Row],[rok]],0,AND(L3545=0, Table1[[#This Row],[Column1]]&lt;0),Table1[[#This Row],[wiek]]*Table1[[#This Row],[rok]],L3545&lt;&gt;0,L3545,L3545=0,L3545)</f>
        <v>0</v>
      </c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x14ac:dyDescent="0.3">
      <c r="A3547">
        <v>2048</v>
      </c>
      <c r="B3547">
        <v>10</v>
      </c>
      <c r="C3547">
        <v>76235</v>
      </c>
      <c r="D3547">
        <v>72135</v>
      </c>
      <c r="E3547">
        <v>67896</v>
      </c>
      <c r="F3547">
        <v>63779</v>
      </c>
      <c r="G3547">
        <f>Table1[[#This Row],[m_miasto]]+Table1[[#This Row],[k_miasto]]+Table1[[#This Row],[m_wies]]+Table1[[#This Row],[k_wies]]</f>
        <v>280045</v>
      </c>
      <c r="H3547">
        <f>Table1[[#This Row],[m_miasto]]+Table1[[#This Row],[k_miasto]]</f>
        <v>148370</v>
      </c>
      <c r="I3547">
        <f>Table1[[#This Row],[m_wies]]+Table1[[#This Row],[k_wies]]</f>
        <v>131675</v>
      </c>
      <c r="J3547" s="1">
        <f>Table1[[#This Row],[m_miasto]]*Table1[[#This Row],[wiek]]</f>
        <v>762350</v>
      </c>
      <c r="K3547" s="1">
        <f>Table1[[#This Row],[m_miasto]]+Table1[[#This Row],[m_wies]]-Table1[[#This Row],[k_miasto]]-Table1[[#This Row],[k_wies]]</f>
        <v>8217</v>
      </c>
      <c r="L3547" s="1" cm="1">
        <f t="array" ref="L3547">_xlfn.IFS(A3546&lt;&gt;Table1[[#This Row],[rok]],0,AND(L3546=0, Table1[[#This Row],[Column1]]&lt;0),Table1[[#This Row],[wiek]]*Table1[[#This Row],[rok]],L3546&lt;&gt;0,L3546,L3546=0,L3546)</f>
        <v>0</v>
      </c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x14ac:dyDescent="0.3">
      <c r="A3548">
        <v>2048</v>
      </c>
      <c r="B3548">
        <v>11</v>
      </c>
      <c r="C3548">
        <v>75727</v>
      </c>
      <c r="D3548">
        <v>71664</v>
      </c>
      <c r="E3548">
        <v>68271</v>
      </c>
      <c r="F3548">
        <v>64144</v>
      </c>
      <c r="G3548">
        <f>Table1[[#This Row],[m_miasto]]+Table1[[#This Row],[k_miasto]]+Table1[[#This Row],[m_wies]]+Table1[[#This Row],[k_wies]]</f>
        <v>279806</v>
      </c>
      <c r="H3548">
        <f>Table1[[#This Row],[m_miasto]]+Table1[[#This Row],[k_miasto]]</f>
        <v>147391</v>
      </c>
      <c r="I3548">
        <f>Table1[[#This Row],[m_wies]]+Table1[[#This Row],[k_wies]]</f>
        <v>132415</v>
      </c>
      <c r="J3548" s="1">
        <f>Table1[[#This Row],[m_miasto]]*Table1[[#This Row],[wiek]]</f>
        <v>832997</v>
      </c>
      <c r="K3548" s="1">
        <f>Table1[[#This Row],[m_miasto]]+Table1[[#This Row],[m_wies]]-Table1[[#This Row],[k_miasto]]-Table1[[#This Row],[k_wies]]</f>
        <v>8190</v>
      </c>
      <c r="L3548" s="1" cm="1">
        <f t="array" ref="L3548">_xlfn.IFS(A3547&lt;&gt;Table1[[#This Row],[rok]],0,AND(L3547=0, Table1[[#This Row],[Column1]]&lt;0),Table1[[#This Row],[wiek]]*Table1[[#This Row],[rok]],L3547&lt;&gt;0,L3547,L3547=0,L3547)</f>
        <v>0</v>
      </c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x14ac:dyDescent="0.3">
      <c r="A3549">
        <v>2048</v>
      </c>
      <c r="B3549">
        <v>12</v>
      </c>
      <c r="C3549">
        <v>75319</v>
      </c>
      <c r="D3549">
        <v>71286</v>
      </c>
      <c r="E3549">
        <v>68673</v>
      </c>
      <c r="F3549">
        <v>64540</v>
      </c>
      <c r="G3549">
        <f>Table1[[#This Row],[m_miasto]]+Table1[[#This Row],[k_miasto]]+Table1[[#This Row],[m_wies]]+Table1[[#This Row],[k_wies]]</f>
        <v>279818</v>
      </c>
      <c r="H3549">
        <f>Table1[[#This Row],[m_miasto]]+Table1[[#This Row],[k_miasto]]</f>
        <v>146605</v>
      </c>
      <c r="I3549">
        <f>Table1[[#This Row],[m_wies]]+Table1[[#This Row],[k_wies]]</f>
        <v>133213</v>
      </c>
      <c r="J3549" s="1">
        <f>Table1[[#This Row],[m_miasto]]*Table1[[#This Row],[wiek]]</f>
        <v>903828</v>
      </c>
      <c r="K3549" s="1">
        <f>Table1[[#This Row],[m_miasto]]+Table1[[#This Row],[m_wies]]-Table1[[#This Row],[k_miasto]]-Table1[[#This Row],[k_wies]]</f>
        <v>8166</v>
      </c>
      <c r="L3549" s="1" cm="1">
        <f t="array" ref="L3549">_xlfn.IFS(A3548&lt;&gt;Table1[[#This Row],[rok]],0,AND(L3548=0, Table1[[#This Row],[Column1]]&lt;0),Table1[[#This Row],[wiek]]*Table1[[#This Row],[rok]],L3548&lt;&gt;0,L3548,L3548=0,L3548)</f>
        <v>0</v>
      </c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x14ac:dyDescent="0.3">
      <c r="A3550">
        <v>2048</v>
      </c>
      <c r="B3550">
        <v>13</v>
      </c>
      <c r="C3550">
        <v>75047</v>
      </c>
      <c r="D3550">
        <v>71043</v>
      </c>
      <c r="E3550">
        <v>69111</v>
      </c>
      <c r="F3550">
        <v>64974</v>
      </c>
      <c r="G3550">
        <f>Table1[[#This Row],[m_miasto]]+Table1[[#This Row],[k_miasto]]+Table1[[#This Row],[m_wies]]+Table1[[#This Row],[k_wies]]</f>
        <v>280175</v>
      </c>
      <c r="H3550">
        <f>Table1[[#This Row],[m_miasto]]+Table1[[#This Row],[k_miasto]]</f>
        <v>146090</v>
      </c>
      <c r="I3550">
        <f>Table1[[#This Row],[m_wies]]+Table1[[#This Row],[k_wies]]</f>
        <v>134085</v>
      </c>
      <c r="J3550" s="1">
        <f>Table1[[#This Row],[m_miasto]]*Table1[[#This Row],[wiek]]</f>
        <v>975611</v>
      </c>
      <c r="K3550" s="1">
        <f>Table1[[#This Row],[m_miasto]]+Table1[[#This Row],[m_wies]]-Table1[[#This Row],[k_miasto]]-Table1[[#This Row],[k_wies]]</f>
        <v>8141</v>
      </c>
      <c r="L3550" s="1" cm="1">
        <f t="array" ref="L3550">_xlfn.IFS(A3549&lt;&gt;Table1[[#This Row],[rok]],0,AND(L3549=0, Table1[[#This Row],[Column1]]&lt;0),Table1[[#This Row],[wiek]]*Table1[[#This Row],[rok]],L3549&lt;&gt;0,L3549,L3549=0,L3549)</f>
        <v>0</v>
      </c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x14ac:dyDescent="0.3">
      <c r="A3551">
        <v>2048</v>
      </c>
      <c r="B3551">
        <v>14</v>
      </c>
      <c r="C3551">
        <v>74934</v>
      </c>
      <c r="D3551">
        <v>70959</v>
      </c>
      <c r="E3551">
        <v>69593</v>
      </c>
      <c r="F3551">
        <v>65446</v>
      </c>
      <c r="G3551">
        <f>Table1[[#This Row],[m_miasto]]+Table1[[#This Row],[k_miasto]]+Table1[[#This Row],[m_wies]]+Table1[[#This Row],[k_wies]]</f>
        <v>280932</v>
      </c>
      <c r="H3551">
        <f>Table1[[#This Row],[m_miasto]]+Table1[[#This Row],[k_miasto]]</f>
        <v>145893</v>
      </c>
      <c r="I3551">
        <f>Table1[[#This Row],[m_wies]]+Table1[[#This Row],[k_wies]]</f>
        <v>135039</v>
      </c>
      <c r="J3551" s="1">
        <f>Table1[[#This Row],[m_miasto]]*Table1[[#This Row],[wiek]]</f>
        <v>1049076</v>
      </c>
      <c r="K3551" s="1">
        <f>Table1[[#This Row],[m_miasto]]+Table1[[#This Row],[m_wies]]-Table1[[#This Row],[k_miasto]]-Table1[[#This Row],[k_wies]]</f>
        <v>8122</v>
      </c>
      <c r="L3551" s="1" cm="1">
        <f t="array" ref="L3551">_xlfn.IFS(A3550&lt;&gt;Table1[[#This Row],[rok]],0,AND(L3550=0, Table1[[#This Row],[Column1]]&lt;0),Table1[[#This Row],[wiek]]*Table1[[#This Row],[rok]],L3550&lt;&gt;0,L3550,L3550=0,L3550)</f>
        <v>0</v>
      </c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x14ac:dyDescent="0.3">
      <c r="A3552">
        <v>2048</v>
      </c>
      <c r="B3552">
        <v>15</v>
      </c>
      <c r="C3552">
        <v>75017</v>
      </c>
      <c r="D3552">
        <v>71077</v>
      </c>
      <c r="E3552">
        <v>70138</v>
      </c>
      <c r="F3552">
        <v>65969</v>
      </c>
      <c r="G3552">
        <f>Table1[[#This Row],[m_miasto]]+Table1[[#This Row],[k_miasto]]+Table1[[#This Row],[m_wies]]+Table1[[#This Row],[k_wies]]</f>
        <v>282201</v>
      </c>
      <c r="H3552">
        <f>Table1[[#This Row],[m_miasto]]+Table1[[#This Row],[k_miasto]]</f>
        <v>146094</v>
      </c>
      <c r="I3552">
        <f>Table1[[#This Row],[m_wies]]+Table1[[#This Row],[k_wies]]</f>
        <v>136107</v>
      </c>
      <c r="J3552" s="1">
        <f>Table1[[#This Row],[m_miasto]]*Table1[[#This Row],[wiek]]</f>
        <v>1125255</v>
      </c>
      <c r="K3552" s="1">
        <f>Table1[[#This Row],[m_miasto]]+Table1[[#This Row],[m_wies]]-Table1[[#This Row],[k_miasto]]-Table1[[#This Row],[k_wies]]</f>
        <v>8109</v>
      </c>
      <c r="L3552" s="1" cm="1">
        <f t="array" ref="L3552">_xlfn.IFS(A3551&lt;&gt;Table1[[#This Row],[rok]],0,AND(L3551=0, Table1[[#This Row],[Column1]]&lt;0),Table1[[#This Row],[wiek]]*Table1[[#This Row],[rok]],L3551&lt;&gt;0,L3551,L3551=0,L3551)</f>
        <v>0</v>
      </c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x14ac:dyDescent="0.3">
      <c r="A3553">
        <v>2048</v>
      </c>
      <c r="B3553">
        <v>16</v>
      </c>
      <c r="C3553">
        <v>75318</v>
      </c>
      <c r="D3553">
        <v>71417</v>
      </c>
      <c r="E3553">
        <v>70762</v>
      </c>
      <c r="F3553">
        <v>66555</v>
      </c>
      <c r="G3553">
        <f>Table1[[#This Row],[m_miasto]]+Table1[[#This Row],[k_miasto]]+Table1[[#This Row],[m_wies]]+Table1[[#This Row],[k_wies]]</f>
        <v>284052</v>
      </c>
      <c r="H3553">
        <f>Table1[[#This Row],[m_miasto]]+Table1[[#This Row],[k_miasto]]</f>
        <v>146735</v>
      </c>
      <c r="I3553">
        <f>Table1[[#This Row],[m_wies]]+Table1[[#This Row],[k_wies]]</f>
        <v>137317</v>
      </c>
      <c r="J3553" s="1">
        <f>Table1[[#This Row],[m_miasto]]*Table1[[#This Row],[wiek]]</f>
        <v>1205088</v>
      </c>
      <c r="K3553" s="1">
        <f>Table1[[#This Row],[m_miasto]]+Table1[[#This Row],[m_wies]]-Table1[[#This Row],[k_miasto]]-Table1[[#This Row],[k_wies]]</f>
        <v>8108</v>
      </c>
      <c r="L3553" s="1" cm="1">
        <f t="array" ref="L3553">_xlfn.IFS(A3552&lt;&gt;Table1[[#This Row],[rok]],0,AND(L3552=0, Table1[[#This Row],[Column1]]&lt;0),Table1[[#This Row],[wiek]]*Table1[[#This Row],[rok]],L3552&lt;&gt;0,L3552,L3552=0,L3552)</f>
        <v>0</v>
      </c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x14ac:dyDescent="0.3">
      <c r="A3554">
        <v>2048</v>
      </c>
      <c r="B3554">
        <v>17</v>
      </c>
      <c r="C3554">
        <v>75849</v>
      </c>
      <c r="D3554">
        <v>72005</v>
      </c>
      <c r="E3554">
        <v>71476</v>
      </c>
      <c r="F3554">
        <v>67203</v>
      </c>
      <c r="G3554">
        <f>Table1[[#This Row],[m_miasto]]+Table1[[#This Row],[k_miasto]]+Table1[[#This Row],[m_wies]]+Table1[[#This Row],[k_wies]]</f>
        <v>286533</v>
      </c>
      <c r="H3554">
        <f>Table1[[#This Row],[m_miasto]]+Table1[[#This Row],[k_miasto]]</f>
        <v>147854</v>
      </c>
      <c r="I3554">
        <f>Table1[[#This Row],[m_wies]]+Table1[[#This Row],[k_wies]]</f>
        <v>138679</v>
      </c>
      <c r="J3554" s="1">
        <f>Table1[[#This Row],[m_miasto]]*Table1[[#This Row],[wiek]]</f>
        <v>1289433</v>
      </c>
      <c r="K3554" s="1">
        <f>Table1[[#This Row],[m_miasto]]+Table1[[#This Row],[m_wies]]-Table1[[#This Row],[k_miasto]]-Table1[[#This Row],[k_wies]]</f>
        <v>8117</v>
      </c>
      <c r="L3554" s="1" cm="1">
        <f t="array" ref="L3554">_xlfn.IFS(A3553&lt;&gt;Table1[[#This Row],[rok]],0,AND(L3553=0, Table1[[#This Row],[Column1]]&lt;0),Table1[[#This Row],[wiek]]*Table1[[#This Row],[rok]],L3553&lt;&gt;0,L3553,L3553=0,L3553)</f>
        <v>0</v>
      </c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x14ac:dyDescent="0.3">
      <c r="A3555">
        <v>2048</v>
      </c>
      <c r="B3555">
        <v>18</v>
      </c>
      <c r="C3555">
        <v>76607</v>
      </c>
      <c r="D3555">
        <v>72840</v>
      </c>
      <c r="E3555">
        <v>72281</v>
      </c>
      <c r="F3555">
        <v>67909</v>
      </c>
      <c r="G3555">
        <f>Table1[[#This Row],[m_miasto]]+Table1[[#This Row],[k_miasto]]+Table1[[#This Row],[m_wies]]+Table1[[#This Row],[k_wies]]</f>
        <v>289637</v>
      </c>
      <c r="H3555">
        <f>Table1[[#This Row],[m_miasto]]+Table1[[#This Row],[k_miasto]]</f>
        <v>149447</v>
      </c>
      <c r="I3555">
        <f>Table1[[#This Row],[m_wies]]+Table1[[#This Row],[k_wies]]</f>
        <v>140190</v>
      </c>
      <c r="J3555" s="1">
        <f>Table1[[#This Row],[m_miasto]]*Table1[[#This Row],[wiek]]</f>
        <v>1378926</v>
      </c>
      <c r="K3555" s="1">
        <f>Table1[[#This Row],[m_miasto]]+Table1[[#This Row],[m_wies]]-Table1[[#This Row],[k_miasto]]-Table1[[#This Row],[k_wies]]</f>
        <v>8139</v>
      </c>
      <c r="L3555" s="1" cm="1">
        <f t="array" ref="L3555">_xlfn.IFS(A3554&lt;&gt;Table1[[#This Row],[rok]],0,AND(L3554=0, Table1[[#This Row],[Column1]]&lt;0),Table1[[#This Row],[wiek]]*Table1[[#This Row],[rok]],L3554&lt;&gt;0,L3554,L3554=0,L3554)</f>
        <v>0</v>
      </c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x14ac:dyDescent="0.3">
      <c r="A3556">
        <v>2048</v>
      </c>
      <c r="B3556">
        <v>19</v>
      </c>
      <c r="C3556">
        <v>77593</v>
      </c>
      <c r="D3556">
        <v>73922</v>
      </c>
      <c r="E3556">
        <v>73170</v>
      </c>
      <c r="F3556">
        <v>68666</v>
      </c>
      <c r="G3556">
        <f>Table1[[#This Row],[m_miasto]]+Table1[[#This Row],[k_miasto]]+Table1[[#This Row],[m_wies]]+Table1[[#This Row],[k_wies]]</f>
        <v>293351</v>
      </c>
      <c r="H3556">
        <f>Table1[[#This Row],[m_miasto]]+Table1[[#This Row],[k_miasto]]</f>
        <v>151515</v>
      </c>
      <c r="I3556">
        <f>Table1[[#This Row],[m_wies]]+Table1[[#This Row],[k_wies]]</f>
        <v>141836</v>
      </c>
      <c r="J3556" s="1">
        <f>Table1[[#This Row],[m_miasto]]*Table1[[#This Row],[wiek]]</f>
        <v>1474267</v>
      </c>
      <c r="K3556" s="1">
        <f>Table1[[#This Row],[m_miasto]]+Table1[[#This Row],[m_wies]]-Table1[[#This Row],[k_miasto]]-Table1[[#This Row],[k_wies]]</f>
        <v>8175</v>
      </c>
      <c r="L3556" s="1" cm="1">
        <f t="array" ref="L3556">_xlfn.IFS(A3555&lt;&gt;Table1[[#This Row],[rok]],0,AND(L3555=0, Table1[[#This Row],[Column1]]&lt;0),Table1[[#This Row],[wiek]]*Table1[[#This Row],[rok]],L3555&lt;&gt;0,L3555,L3555=0,L3555)</f>
        <v>0</v>
      </c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x14ac:dyDescent="0.3">
      <c r="A3557">
        <v>2048</v>
      </c>
      <c r="B3557">
        <v>20</v>
      </c>
      <c r="C3557">
        <v>78803</v>
      </c>
      <c r="D3557">
        <v>75242</v>
      </c>
      <c r="E3557">
        <v>74146</v>
      </c>
      <c r="F3557">
        <v>69470</v>
      </c>
      <c r="G3557">
        <f>Table1[[#This Row],[m_miasto]]+Table1[[#This Row],[k_miasto]]+Table1[[#This Row],[m_wies]]+Table1[[#This Row],[k_wies]]</f>
        <v>297661</v>
      </c>
      <c r="H3557">
        <f>Table1[[#This Row],[m_miasto]]+Table1[[#This Row],[k_miasto]]</f>
        <v>154045</v>
      </c>
      <c r="I3557">
        <f>Table1[[#This Row],[m_wies]]+Table1[[#This Row],[k_wies]]</f>
        <v>143616</v>
      </c>
      <c r="J3557" s="1">
        <f>Table1[[#This Row],[m_miasto]]*Table1[[#This Row],[wiek]]</f>
        <v>1576060</v>
      </c>
      <c r="K3557" s="1">
        <f>Table1[[#This Row],[m_miasto]]+Table1[[#This Row],[m_wies]]-Table1[[#This Row],[k_miasto]]-Table1[[#This Row],[k_wies]]</f>
        <v>8237</v>
      </c>
      <c r="L3557" s="1" cm="1">
        <f t="array" ref="L3557">_xlfn.IFS(A3556&lt;&gt;Table1[[#This Row],[rok]],0,AND(L3556=0, Table1[[#This Row],[Column1]]&lt;0),Table1[[#This Row],[wiek]]*Table1[[#This Row],[rok]],L3556&lt;&gt;0,L3556,L3556=0,L3556)</f>
        <v>0</v>
      </c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x14ac:dyDescent="0.3">
      <c r="A3558">
        <v>2048</v>
      </c>
      <c r="B3558">
        <v>21</v>
      </c>
      <c r="C3558">
        <v>80246</v>
      </c>
      <c r="D3558">
        <v>76796</v>
      </c>
      <c r="E3558">
        <v>75202</v>
      </c>
      <c r="F3558">
        <v>70313</v>
      </c>
      <c r="G3558">
        <f>Table1[[#This Row],[m_miasto]]+Table1[[#This Row],[k_miasto]]+Table1[[#This Row],[m_wies]]+Table1[[#This Row],[k_wies]]</f>
        <v>302557</v>
      </c>
      <c r="H3558">
        <f>Table1[[#This Row],[m_miasto]]+Table1[[#This Row],[k_miasto]]</f>
        <v>157042</v>
      </c>
      <c r="I3558">
        <f>Table1[[#This Row],[m_wies]]+Table1[[#This Row],[k_wies]]</f>
        <v>145515</v>
      </c>
      <c r="J3558" s="1">
        <f>Table1[[#This Row],[m_miasto]]*Table1[[#This Row],[wiek]]</f>
        <v>1685166</v>
      </c>
      <c r="K3558" s="1">
        <f>Table1[[#This Row],[m_miasto]]+Table1[[#This Row],[m_wies]]-Table1[[#This Row],[k_miasto]]-Table1[[#This Row],[k_wies]]</f>
        <v>8339</v>
      </c>
      <c r="L3558" s="1" cm="1">
        <f t="array" ref="L3558">_xlfn.IFS(A3557&lt;&gt;Table1[[#This Row],[rok]],0,AND(L3557=0, Table1[[#This Row],[Column1]]&lt;0),Table1[[#This Row],[wiek]]*Table1[[#This Row],[rok]],L3557&lt;&gt;0,L3557,L3557=0,L3557)</f>
        <v>0</v>
      </c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x14ac:dyDescent="0.3">
      <c r="A3559">
        <v>2048</v>
      </c>
      <c r="B3559">
        <v>22</v>
      </c>
      <c r="C3559">
        <v>81911</v>
      </c>
      <c r="D3559">
        <v>78569</v>
      </c>
      <c r="E3559">
        <v>76331</v>
      </c>
      <c r="F3559">
        <v>71180</v>
      </c>
      <c r="G3559">
        <f>Table1[[#This Row],[m_miasto]]+Table1[[#This Row],[k_miasto]]+Table1[[#This Row],[m_wies]]+Table1[[#This Row],[k_wies]]</f>
        <v>307991</v>
      </c>
      <c r="H3559">
        <f>Table1[[#This Row],[m_miasto]]+Table1[[#This Row],[k_miasto]]</f>
        <v>160480</v>
      </c>
      <c r="I3559">
        <f>Table1[[#This Row],[m_wies]]+Table1[[#This Row],[k_wies]]</f>
        <v>147511</v>
      </c>
      <c r="J3559" s="1">
        <f>Table1[[#This Row],[m_miasto]]*Table1[[#This Row],[wiek]]</f>
        <v>1802042</v>
      </c>
      <c r="K3559" s="1">
        <f>Table1[[#This Row],[m_miasto]]+Table1[[#This Row],[m_wies]]-Table1[[#This Row],[k_miasto]]-Table1[[#This Row],[k_wies]]</f>
        <v>8493</v>
      </c>
      <c r="L3559" s="1" cm="1">
        <f t="array" ref="L3559">_xlfn.IFS(A3558&lt;&gt;Table1[[#This Row],[rok]],0,AND(L3558=0, Table1[[#This Row],[Column1]]&lt;0),Table1[[#This Row],[wiek]]*Table1[[#This Row],[rok]],L3558&lt;&gt;0,L3558,L3558=0,L3558)</f>
        <v>0</v>
      </c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x14ac:dyDescent="0.3">
      <c r="A3560">
        <v>2048</v>
      </c>
      <c r="B3560">
        <v>23</v>
      </c>
      <c r="C3560">
        <v>83802</v>
      </c>
      <c r="D3560">
        <v>80566</v>
      </c>
      <c r="E3560">
        <v>77490</v>
      </c>
      <c r="F3560">
        <v>72020</v>
      </c>
      <c r="G3560">
        <f>Table1[[#This Row],[m_miasto]]+Table1[[#This Row],[k_miasto]]+Table1[[#This Row],[m_wies]]+Table1[[#This Row],[k_wies]]</f>
        <v>313878</v>
      </c>
      <c r="H3560">
        <f>Table1[[#This Row],[m_miasto]]+Table1[[#This Row],[k_miasto]]</f>
        <v>164368</v>
      </c>
      <c r="I3560">
        <f>Table1[[#This Row],[m_wies]]+Table1[[#This Row],[k_wies]]</f>
        <v>149510</v>
      </c>
      <c r="J3560" s="1">
        <f>Table1[[#This Row],[m_miasto]]*Table1[[#This Row],[wiek]]</f>
        <v>1927446</v>
      </c>
      <c r="K3560" s="1">
        <f>Table1[[#This Row],[m_miasto]]+Table1[[#This Row],[m_wies]]-Table1[[#This Row],[k_miasto]]-Table1[[#This Row],[k_wies]]</f>
        <v>8706</v>
      </c>
      <c r="L3560" s="1" cm="1">
        <f t="array" ref="L3560">_xlfn.IFS(A3559&lt;&gt;Table1[[#This Row],[rok]],0,AND(L3559=0, Table1[[#This Row],[Column1]]&lt;0),Table1[[#This Row],[wiek]]*Table1[[#This Row],[rok]],L3559&lt;&gt;0,L3559,L3559=0,L3559)</f>
        <v>0</v>
      </c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x14ac:dyDescent="0.3">
      <c r="A3561">
        <v>2048</v>
      </c>
      <c r="B3561">
        <v>24</v>
      </c>
      <c r="C3561">
        <v>85900</v>
      </c>
      <c r="D3561">
        <v>82763</v>
      </c>
      <c r="E3561">
        <v>78625</v>
      </c>
      <c r="F3561">
        <v>72777</v>
      </c>
      <c r="G3561">
        <f>Table1[[#This Row],[m_miasto]]+Table1[[#This Row],[k_miasto]]+Table1[[#This Row],[m_wies]]+Table1[[#This Row],[k_wies]]</f>
        <v>320065</v>
      </c>
      <c r="H3561">
        <f>Table1[[#This Row],[m_miasto]]+Table1[[#This Row],[k_miasto]]</f>
        <v>168663</v>
      </c>
      <c r="I3561">
        <f>Table1[[#This Row],[m_wies]]+Table1[[#This Row],[k_wies]]</f>
        <v>151402</v>
      </c>
      <c r="J3561" s="1">
        <f>Table1[[#This Row],[m_miasto]]*Table1[[#This Row],[wiek]]</f>
        <v>2061600</v>
      </c>
      <c r="K3561" s="1">
        <f>Table1[[#This Row],[m_miasto]]+Table1[[#This Row],[m_wies]]-Table1[[#This Row],[k_miasto]]-Table1[[#This Row],[k_wies]]</f>
        <v>8985</v>
      </c>
      <c r="L3561" s="1" cm="1">
        <f t="array" ref="L3561">_xlfn.IFS(A3560&lt;&gt;Table1[[#This Row],[rok]],0,AND(L3560=0, Table1[[#This Row],[Column1]]&lt;0),Table1[[#This Row],[wiek]]*Table1[[#This Row],[rok]],L3560&lt;&gt;0,L3560,L3560=0,L3560)</f>
        <v>0</v>
      </c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x14ac:dyDescent="0.3">
      <c r="A3562">
        <v>2048</v>
      </c>
      <c r="B3562">
        <v>25</v>
      </c>
      <c r="C3562">
        <v>88135</v>
      </c>
      <c r="D3562">
        <v>85107</v>
      </c>
      <c r="E3562">
        <v>79672</v>
      </c>
      <c r="F3562">
        <v>73387</v>
      </c>
      <c r="G3562">
        <f>Table1[[#This Row],[m_miasto]]+Table1[[#This Row],[k_miasto]]+Table1[[#This Row],[m_wies]]+Table1[[#This Row],[k_wies]]</f>
        <v>326301</v>
      </c>
      <c r="H3562">
        <f>Table1[[#This Row],[m_miasto]]+Table1[[#This Row],[k_miasto]]</f>
        <v>173242</v>
      </c>
      <c r="I3562">
        <f>Table1[[#This Row],[m_wies]]+Table1[[#This Row],[k_wies]]</f>
        <v>153059</v>
      </c>
      <c r="J3562" s="1">
        <f>Table1[[#This Row],[m_miasto]]*Table1[[#This Row],[wiek]]</f>
        <v>2203375</v>
      </c>
      <c r="K3562" s="1">
        <f>Table1[[#This Row],[m_miasto]]+Table1[[#This Row],[m_wies]]-Table1[[#This Row],[k_miasto]]-Table1[[#This Row],[k_wies]]</f>
        <v>9313</v>
      </c>
      <c r="L3562" s="1" cm="1">
        <f t="array" ref="L3562">_xlfn.IFS(A3561&lt;&gt;Table1[[#This Row],[rok]],0,AND(L3561=0, Table1[[#This Row],[Column1]]&lt;0),Table1[[#This Row],[wiek]]*Table1[[#This Row],[rok]],L3561&lt;&gt;0,L3561,L3561=0,L3561)</f>
        <v>0</v>
      </c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x14ac:dyDescent="0.3">
      <c r="A3563">
        <v>2048</v>
      </c>
      <c r="B3563">
        <v>26</v>
      </c>
      <c r="C3563">
        <v>90402</v>
      </c>
      <c r="D3563">
        <v>87473</v>
      </c>
      <c r="E3563">
        <v>80550</v>
      </c>
      <c r="F3563">
        <v>73803</v>
      </c>
      <c r="G3563">
        <f>Table1[[#This Row],[m_miasto]]+Table1[[#This Row],[k_miasto]]+Table1[[#This Row],[m_wies]]+Table1[[#This Row],[k_wies]]</f>
        <v>332228</v>
      </c>
      <c r="H3563">
        <f>Table1[[#This Row],[m_miasto]]+Table1[[#This Row],[k_miasto]]</f>
        <v>177875</v>
      </c>
      <c r="I3563">
        <f>Table1[[#This Row],[m_wies]]+Table1[[#This Row],[k_wies]]</f>
        <v>154353</v>
      </c>
      <c r="J3563" s="1">
        <f>Table1[[#This Row],[m_miasto]]*Table1[[#This Row],[wiek]]</f>
        <v>2350452</v>
      </c>
      <c r="K3563" s="1">
        <f>Table1[[#This Row],[m_miasto]]+Table1[[#This Row],[m_wies]]-Table1[[#This Row],[k_miasto]]-Table1[[#This Row],[k_wies]]</f>
        <v>9676</v>
      </c>
      <c r="L3563" s="1" cm="1">
        <f t="array" ref="L3563">_xlfn.IFS(A3562&lt;&gt;Table1[[#This Row],[rok]],0,AND(L3562=0, Table1[[#This Row],[Column1]]&lt;0),Table1[[#This Row],[wiek]]*Table1[[#This Row],[rok]],L3562&lt;&gt;0,L3562,L3562=0,L3562)</f>
        <v>0</v>
      </c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x14ac:dyDescent="0.3">
      <c r="A3564">
        <v>2048</v>
      </c>
      <c r="B3564">
        <v>27</v>
      </c>
      <c r="C3564">
        <v>92618</v>
      </c>
      <c r="D3564">
        <v>89762</v>
      </c>
      <c r="E3564">
        <v>81222</v>
      </c>
      <c r="F3564">
        <v>74027</v>
      </c>
      <c r="G3564">
        <f>Table1[[#This Row],[m_miasto]]+Table1[[#This Row],[k_miasto]]+Table1[[#This Row],[m_wies]]+Table1[[#This Row],[k_wies]]</f>
        <v>337629</v>
      </c>
      <c r="H3564">
        <f>Table1[[#This Row],[m_miasto]]+Table1[[#This Row],[k_miasto]]</f>
        <v>182380</v>
      </c>
      <c r="I3564">
        <f>Table1[[#This Row],[m_wies]]+Table1[[#This Row],[k_wies]]</f>
        <v>155249</v>
      </c>
      <c r="J3564" s="1">
        <f>Table1[[#This Row],[m_miasto]]*Table1[[#This Row],[wiek]]</f>
        <v>2500686</v>
      </c>
      <c r="K3564" s="1">
        <f>Table1[[#This Row],[m_miasto]]+Table1[[#This Row],[m_wies]]-Table1[[#This Row],[k_miasto]]-Table1[[#This Row],[k_wies]]</f>
        <v>10051</v>
      </c>
      <c r="L3564" s="1" cm="1">
        <f t="array" ref="L3564">_xlfn.IFS(A3563&lt;&gt;Table1[[#This Row],[rok]],0,AND(L3563=0, Table1[[#This Row],[Column1]]&lt;0),Table1[[#This Row],[wiek]]*Table1[[#This Row],[rok]],L3563&lt;&gt;0,L3563,L3563=0,L3563)</f>
        <v>0</v>
      </c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x14ac:dyDescent="0.3">
      <c r="A3565">
        <v>2048</v>
      </c>
      <c r="B3565">
        <v>28</v>
      </c>
      <c r="C3565">
        <v>94642</v>
      </c>
      <c r="D3565">
        <v>91794</v>
      </c>
      <c r="E3565">
        <v>81649</v>
      </c>
      <c r="F3565">
        <v>74084</v>
      </c>
      <c r="G3565">
        <f>Table1[[#This Row],[m_miasto]]+Table1[[#This Row],[k_miasto]]+Table1[[#This Row],[m_wies]]+Table1[[#This Row],[k_wies]]</f>
        <v>342169</v>
      </c>
      <c r="H3565">
        <f>Table1[[#This Row],[m_miasto]]+Table1[[#This Row],[k_miasto]]</f>
        <v>186436</v>
      </c>
      <c r="I3565">
        <f>Table1[[#This Row],[m_wies]]+Table1[[#This Row],[k_wies]]</f>
        <v>155733</v>
      </c>
      <c r="J3565" s="1">
        <f>Table1[[#This Row],[m_miasto]]*Table1[[#This Row],[wiek]]</f>
        <v>2649976</v>
      </c>
      <c r="K3565" s="1">
        <f>Table1[[#This Row],[m_miasto]]+Table1[[#This Row],[m_wies]]-Table1[[#This Row],[k_miasto]]-Table1[[#This Row],[k_wies]]</f>
        <v>10413</v>
      </c>
      <c r="L3565" s="1" cm="1">
        <f t="array" ref="L3565">_xlfn.IFS(A3564&lt;&gt;Table1[[#This Row],[rok]],0,AND(L3564=0, Table1[[#This Row],[Column1]]&lt;0),Table1[[#This Row],[wiek]]*Table1[[#This Row],[rok]],L3564&lt;&gt;0,L3564,L3564=0,L3564)</f>
        <v>0</v>
      </c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x14ac:dyDescent="0.3">
      <c r="A3566">
        <v>2048</v>
      </c>
      <c r="B3566">
        <v>29</v>
      </c>
      <c r="C3566">
        <v>96293</v>
      </c>
      <c r="D3566">
        <v>93377</v>
      </c>
      <c r="E3566">
        <v>81852</v>
      </c>
      <c r="F3566">
        <v>74024</v>
      </c>
      <c r="G3566">
        <f>Table1[[#This Row],[m_miasto]]+Table1[[#This Row],[k_miasto]]+Table1[[#This Row],[m_wies]]+Table1[[#This Row],[k_wies]]</f>
        <v>345546</v>
      </c>
      <c r="H3566">
        <f>Table1[[#This Row],[m_miasto]]+Table1[[#This Row],[k_miasto]]</f>
        <v>189670</v>
      </c>
      <c r="I3566">
        <f>Table1[[#This Row],[m_wies]]+Table1[[#This Row],[k_wies]]</f>
        <v>155876</v>
      </c>
      <c r="J3566" s="1">
        <f>Table1[[#This Row],[m_miasto]]*Table1[[#This Row],[wiek]]</f>
        <v>2792497</v>
      </c>
      <c r="K3566" s="1">
        <f>Table1[[#This Row],[m_miasto]]+Table1[[#This Row],[m_wies]]-Table1[[#This Row],[k_miasto]]-Table1[[#This Row],[k_wies]]</f>
        <v>10744</v>
      </c>
      <c r="L3566" s="1" cm="1">
        <f t="array" ref="L3566">_xlfn.IFS(A3565&lt;&gt;Table1[[#This Row],[rok]],0,AND(L3565=0, Table1[[#This Row],[Column1]]&lt;0),Table1[[#This Row],[wiek]]*Table1[[#This Row],[rok]],L3565&lt;&gt;0,L3565,L3565=0,L3565)</f>
        <v>0</v>
      </c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x14ac:dyDescent="0.3">
      <c r="A3567">
        <v>2048</v>
      </c>
      <c r="B3567">
        <v>30</v>
      </c>
      <c r="C3567">
        <v>97519</v>
      </c>
      <c r="D3567">
        <v>94482</v>
      </c>
      <c r="E3567">
        <v>81906</v>
      </c>
      <c r="F3567">
        <v>73929</v>
      </c>
      <c r="G3567">
        <f>Table1[[#This Row],[m_miasto]]+Table1[[#This Row],[k_miasto]]+Table1[[#This Row],[m_wies]]+Table1[[#This Row],[k_wies]]</f>
        <v>347836</v>
      </c>
      <c r="H3567">
        <f>Table1[[#This Row],[m_miasto]]+Table1[[#This Row],[k_miasto]]</f>
        <v>192001</v>
      </c>
      <c r="I3567">
        <f>Table1[[#This Row],[m_wies]]+Table1[[#This Row],[k_wies]]</f>
        <v>155835</v>
      </c>
      <c r="J3567" s="1">
        <f>Table1[[#This Row],[m_miasto]]*Table1[[#This Row],[wiek]]</f>
        <v>2925570</v>
      </c>
      <c r="K3567" s="1">
        <f>Table1[[#This Row],[m_miasto]]+Table1[[#This Row],[m_wies]]-Table1[[#This Row],[k_miasto]]-Table1[[#This Row],[k_wies]]</f>
        <v>11014</v>
      </c>
      <c r="L3567" s="1" cm="1">
        <f t="array" ref="L3567">_xlfn.IFS(A3566&lt;&gt;Table1[[#This Row],[rok]],0,AND(L3566=0, Table1[[#This Row],[Column1]]&lt;0),Table1[[#This Row],[wiek]]*Table1[[#This Row],[rok]],L3566&lt;&gt;0,L3566,L3566=0,L3566)</f>
        <v>0</v>
      </c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x14ac:dyDescent="0.3">
      <c r="A3568">
        <v>2048</v>
      </c>
      <c r="B3568">
        <v>31</v>
      </c>
      <c r="C3568">
        <v>98011</v>
      </c>
      <c r="D3568">
        <v>94848</v>
      </c>
      <c r="E3568">
        <v>81940</v>
      </c>
      <c r="F3568">
        <v>73883</v>
      </c>
      <c r="G3568">
        <f>Table1[[#This Row],[m_miasto]]+Table1[[#This Row],[k_miasto]]+Table1[[#This Row],[m_wies]]+Table1[[#This Row],[k_wies]]</f>
        <v>348682</v>
      </c>
      <c r="H3568">
        <f>Table1[[#This Row],[m_miasto]]+Table1[[#This Row],[k_miasto]]</f>
        <v>192859</v>
      </c>
      <c r="I3568">
        <f>Table1[[#This Row],[m_wies]]+Table1[[#This Row],[k_wies]]</f>
        <v>155823</v>
      </c>
      <c r="J3568" s="1">
        <f>Table1[[#This Row],[m_miasto]]*Table1[[#This Row],[wiek]]</f>
        <v>3038341</v>
      </c>
      <c r="K3568" s="1">
        <f>Table1[[#This Row],[m_miasto]]+Table1[[#This Row],[m_wies]]-Table1[[#This Row],[k_miasto]]-Table1[[#This Row],[k_wies]]</f>
        <v>11220</v>
      </c>
      <c r="L3568" s="1" cm="1">
        <f t="array" ref="L3568">_xlfn.IFS(A3567&lt;&gt;Table1[[#This Row],[rok]],0,AND(L3567=0, Table1[[#This Row],[Column1]]&lt;0),Table1[[#This Row],[wiek]]*Table1[[#This Row],[rok]],L3567&lt;&gt;0,L3567,L3567=0,L3567)</f>
        <v>0</v>
      </c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x14ac:dyDescent="0.3">
      <c r="A3569">
        <v>2048</v>
      </c>
      <c r="B3569">
        <v>32</v>
      </c>
      <c r="C3569">
        <v>99003</v>
      </c>
      <c r="D3569">
        <v>95663</v>
      </c>
      <c r="E3569">
        <v>82360</v>
      </c>
      <c r="F3569">
        <v>74258</v>
      </c>
      <c r="G3569">
        <f>Table1[[#This Row],[m_miasto]]+Table1[[#This Row],[k_miasto]]+Table1[[#This Row],[m_wies]]+Table1[[#This Row],[k_wies]]</f>
        <v>351284</v>
      </c>
      <c r="H3569">
        <f>Table1[[#This Row],[m_miasto]]+Table1[[#This Row],[k_miasto]]</f>
        <v>194666</v>
      </c>
      <c r="I3569">
        <f>Table1[[#This Row],[m_wies]]+Table1[[#This Row],[k_wies]]</f>
        <v>156618</v>
      </c>
      <c r="J3569" s="1">
        <f>Table1[[#This Row],[m_miasto]]*Table1[[#This Row],[wiek]]</f>
        <v>3168096</v>
      </c>
      <c r="K3569" s="1">
        <f>Table1[[#This Row],[m_miasto]]+Table1[[#This Row],[m_wies]]-Table1[[#This Row],[k_miasto]]-Table1[[#This Row],[k_wies]]</f>
        <v>11442</v>
      </c>
      <c r="L3569" s="1" cm="1">
        <f t="array" ref="L3569">_xlfn.IFS(A3568&lt;&gt;Table1[[#This Row],[rok]],0,AND(L3568=0, Table1[[#This Row],[Column1]]&lt;0),Table1[[#This Row],[wiek]]*Table1[[#This Row],[rok]],L3568&lt;&gt;0,L3568,L3568=0,L3568)</f>
        <v>0</v>
      </c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x14ac:dyDescent="0.3">
      <c r="A3570">
        <v>2048</v>
      </c>
      <c r="B3570">
        <v>33</v>
      </c>
      <c r="C3570">
        <v>100558</v>
      </c>
      <c r="D3570">
        <v>97021</v>
      </c>
      <c r="E3570">
        <v>83246</v>
      </c>
      <c r="F3570">
        <v>75100</v>
      </c>
      <c r="G3570">
        <f>Table1[[#This Row],[m_miasto]]+Table1[[#This Row],[k_miasto]]+Table1[[#This Row],[m_wies]]+Table1[[#This Row],[k_wies]]</f>
        <v>355925</v>
      </c>
      <c r="H3570">
        <f>Table1[[#This Row],[m_miasto]]+Table1[[#This Row],[k_miasto]]</f>
        <v>197579</v>
      </c>
      <c r="I3570">
        <f>Table1[[#This Row],[m_wies]]+Table1[[#This Row],[k_wies]]</f>
        <v>158346</v>
      </c>
      <c r="J3570" s="1">
        <f>Table1[[#This Row],[m_miasto]]*Table1[[#This Row],[wiek]]</f>
        <v>3318414</v>
      </c>
      <c r="K3570" s="1">
        <f>Table1[[#This Row],[m_miasto]]+Table1[[#This Row],[m_wies]]-Table1[[#This Row],[k_miasto]]-Table1[[#This Row],[k_wies]]</f>
        <v>11683</v>
      </c>
      <c r="L3570" s="1" cm="1">
        <f t="array" ref="L3570">_xlfn.IFS(A3569&lt;&gt;Table1[[#This Row],[rok]],0,AND(L3569=0, Table1[[#This Row],[Column1]]&lt;0),Table1[[#This Row],[wiek]]*Table1[[#This Row],[rok]],L3569&lt;&gt;0,L3569,L3569=0,L3569)</f>
        <v>0</v>
      </c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x14ac:dyDescent="0.3">
      <c r="A3571">
        <v>2048</v>
      </c>
      <c r="B3571">
        <v>34</v>
      </c>
      <c r="C3571">
        <v>102427</v>
      </c>
      <c r="D3571">
        <v>98693</v>
      </c>
      <c r="E3571">
        <v>84465</v>
      </c>
      <c r="F3571">
        <v>76261</v>
      </c>
      <c r="G3571">
        <f>Table1[[#This Row],[m_miasto]]+Table1[[#This Row],[k_miasto]]+Table1[[#This Row],[m_wies]]+Table1[[#This Row],[k_wies]]</f>
        <v>361846</v>
      </c>
      <c r="H3571">
        <f>Table1[[#This Row],[m_miasto]]+Table1[[#This Row],[k_miasto]]</f>
        <v>201120</v>
      </c>
      <c r="I3571">
        <f>Table1[[#This Row],[m_wies]]+Table1[[#This Row],[k_wies]]</f>
        <v>160726</v>
      </c>
      <c r="J3571" s="1">
        <f>Table1[[#This Row],[m_miasto]]*Table1[[#This Row],[wiek]]</f>
        <v>3482518</v>
      </c>
      <c r="K3571" s="1">
        <f>Table1[[#This Row],[m_miasto]]+Table1[[#This Row],[m_wies]]-Table1[[#This Row],[k_miasto]]-Table1[[#This Row],[k_wies]]</f>
        <v>11938</v>
      </c>
      <c r="L3571" s="1" cm="1">
        <f t="array" ref="L3571">_xlfn.IFS(A3570&lt;&gt;Table1[[#This Row],[rok]],0,AND(L3570=0, Table1[[#This Row],[Column1]]&lt;0),Table1[[#This Row],[wiek]]*Table1[[#This Row],[rok]],L3570&lt;&gt;0,L3570,L3570=0,L3570)</f>
        <v>0</v>
      </c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x14ac:dyDescent="0.3">
      <c r="A3572">
        <v>2048</v>
      </c>
      <c r="B3572">
        <v>35</v>
      </c>
      <c r="C3572">
        <v>102682</v>
      </c>
      <c r="D3572">
        <v>99091</v>
      </c>
      <c r="E3572">
        <v>83632</v>
      </c>
      <c r="F3572">
        <v>76106</v>
      </c>
      <c r="G3572">
        <f>Table1[[#This Row],[m_miasto]]+Table1[[#This Row],[k_miasto]]+Table1[[#This Row],[m_wies]]+Table1[[#This Row],[k_wies]]</f>
        <v>361511</v>
      </c>
      <c r="H3572">
        <f>Table1[[#This Row],[m_miasto]]+Table1[[#This Row],[k_miasto]]</f>
        <v>201773</v>
      </c>
      <c r="I3572">
        <f>Table1[[#This Row],[m_wies]]+Table1[[#This Row],[k_wies]]</f>
        <v>159738</v>
      </c>
      <c r="J3572" s="1">
        <f>Table1[[#This Row],[m_miasto]]*Table1[[#This Row],[wiek]]</f>
        <v>3593870</v>
      </c>
      <c r="K3572" s="1">
        <f>Table1[[#This Row],[m_miasto]]+Table1[[#This Row],[m_wies]]-Table1[[#This Row],[k_miasto]]-Table1[[#This Row],[k_wies]]</f>
        <v>11117</v>
      </c>
      <c r="L3572" s="1" cm="1">
        <f t="array" ref="L3572">_xlfn.IFS(A3571&lt;&gt;Table1[[#This Row],[rok]],0,AND(L3571=0, Table1[[#This Row],[Column1]]&lt;0),Table1[[#This Row],[wiek]]*Table1[[#This Row],[rok]],L3571&lt;&gt;0,L3571,L3571=0,L3571)</f>
        <v>0</v>
      </c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x14ac:dyDescent="0.3">
      <c r="A3573">
        <v>2048</v>
      </c>
      <c r="B3573">
        <v>36</v>
      </c>
      <c r="C3573">
        <v>110237</v>
      </c>
      <c r="D3573">
        <v>106052</v>
      </c>
      <c r="E3573">
        <v>90013</v>
      </c>
      <c r="F3573">
        <v>81611</v>
      </c>
      <c r="G3573">
        <f>Table1[[#This Row],[m_miasto]]+Table1[[#This Row],[k_miasto]]+Table1[[#This Row],[m_wies]]+Table1[[#This Row],[k_wies]]</f>
        <v>387913</v>
      </c>
      <c r="H3573">
        <f>Table1[[#This Row],[m_miasto]]+Table1[[#This Row],[k_miasto]]</f>
        <v>216289</v>
      </c>
      <c r="I3573">
        <f>Table1[[#This Row],[m_wies]]+Table1[[#This Row],[k_wies]]</f>
        <v>171624</v>
      </c>
      <c r="J3573" s="1">
        <f>Table1[[#This Row],[m_miasto]]*Table1[[#This Row],[wiek]]</f>
        <v>3968532</v>
      </c>
      <c r="K3573" s="1">
        <f>Table1[[#This Row],[m_miasto]]+Table1[[#This Row],[m_wies]]-Table1[[#This Row],[k_miasto]]-Table1[[#This Row],[k_wies]]</f>
        <v>12587</v>
      </c>
      <c r="L3573" s="1" cm="1">
        <f t="array" ref="L3573">_xlfn.IFS(A3572&lt;&gt;Table1[[#This Row],[rok]],0,AND(L3572=0, Table1[[#This Row],[Column1]]&lt;0),Table1[[#This Row],[wiek]]*Table1[[#This Row],[rok]],L3572&lt;&gt;0,L3572,L3572=0,L3572)</f>
        <v>0</v>
      </c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x14ac:dyDescent="0.3">
      <c r="A3574">
        <v>2048</v>
      </c>
      <c r="B3574">
        <v>37</v>
      </c>
      <c r="C3574">
        <v>112102</v>
      </c>
      <c r="D3574">
        <v>107641</v>
      </c>
      <c r="E3574">
        <v>91531</v>
      </c>
      <c r="F3574">
        <v>83245</v>
      </c>
      <c r="G3574">
        <f>Table1[[#This Row],[m_miasto]]+Table1[[#This Row],[k_miasto]]+Table1[[#This Row],[m_wies]]+Table1[[#This Row],[k_wies]]</f>
        <v>394519</v>
      </c>
      <c r="H3574">
        <f>Table1[[#This Row],[m_miasto]]+Table1[[#This Row],[k_miasto]]</f>
        <v>219743</v>
      </c>
      <c r="I3574">
        <f>Table1[[#This Row],[m_wies]]+Table1[[#This Row],[k_wies]]</f>
        <v>174776</v>
      </c>
      <c r="J3574" s="1">
        <f>Table1[[#This Row],[m_miasto]]*Table1[[#This Row],[wiek]]</f>
        <v>4147774</v>
      </c>
      <c r="K3574" s="1">
        <f>Table1[[#This Row],[m_miasto]]+Table1[[#This Row],[m_wies]]-Table1[[#This Row],[k_miasto]]-Table1[[#This Row],[k_wies]]</f>
        <v>12747</v>
      </c>
      <c r="L3574" s="1" cm="1">
        <f t="array" ref="L3574">_xlfn.IFS(A3573&lt;&gt;Table1[[#This Row],[rok]],0,AND(L3573=0, Table1[[#This Row],[Column1]]&lt;0),Table1[[#This Row],[wiek]]*Table1[[#This Row],[rok]],L3573&lt;&gt;0,L3573,L3573=0,L3573)</f>
        <v>0</v>
      </c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x14ac:dyDescent="0.3">
      <c r="A3575">
        <v>2048</v>
      </c>
      <c r="B3575">
        <v>38</v>
      </c>
      <c r="C3575">
        <v>116407</v>
      </c>
      <c r="D3575">
        <v>112296</v>
      </c>
      <c r="E3575">
        <v>95451</v>
      </c>
      <c r="F3575">
        <v>86792</v>
      </c>
      <c r="G3575">
        <f>Table1[[#This Row],[m_miasto]]+Table1[[#This Row],[k_miasto]]+Table1[[#This Row],[m_wies]]+Table1[[#This Row],[k_wies]]</f>
        <v>410946</v>
      </c>
      <c r="H3575">
        <f>Table1[[#This Row],[m_miasto]]+Table1[[#This Row],[k_miasto]]</f>
        <v>228703</v>
      </c>
      <c r="I3575">
        <f>Table1[[#This Row],[m_wies]]+Table1[[#This Row],[k_wies]]</f>
        <v>182243</v>
      </c>
      <c r="J3575" s="1">
        <f>Table1[[#This Row],[m_miasto]]*Table1[[#This Row],[wiek]]</f>
        <v>4423466</v>
      </c>
      <c r="K3575" s="1">
        <f>Table1[[#This Row],[m_miasto]]+Table1[[#This Row],[m_wies]]-Table1[[#This Row],[k_miasto]]-Table1[[#This Row],[k_wies]]</f>
        <v>12770</v>
      </c>
      <c r="L3575" s="1" cm="1">
        <f t="array" ref="L3575">_xlfn.IFS(A3574&lt;&gt;Table1[[#This Row],[rok]],0,AND(L3574=0, Table1[[#This Row],[Column1]]&lt;0),Table1[[#This Row],[wiek]]*Table1[[#This Row],[rok]],L3574&lt;&gt;0,L3574,L3574=0,L3574)</f>
        <v>0</v>
      </c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x14ac:dyDescent="0.3">
      <c r="A3576">
        <v>2048</v>
      </c>
      <c r="B3576">
        <v>39</v>
      </c>
      <c r="C3576">
        <v>120434</v>
      </c>
      <c r="D3576">
        <v>117026</v>
      </c>
      <c r="E3576">
        <v>99727</v>
      </c>
      <c r="F3576">
        <v>91488</v>
      </c>
      <c r="G3576">
        <f>Table1[[#This Row],[m_miasto]]+Table1[[#This Row],[k_miasto]]+Table1[[#This Row],[m_wies]]+Table1[[#This Row],[k_wies]]</f>
        <v>428675</v>
      </c>
      <c r="H3576">
        <f>Table1[[#This Row],[m_miasto]]+Table1[[#This Row],[k_miasto]]</f>
        <v>237460</v>
      </c>
      <c r="I3576">
        <f>Table1[[#This Row],[m_wies]]+Table1[[#This Row],[k_wies]]</f>
        <v>191215</v>
      </c>
      <c r="J3576" s="1">
        <f>Table1[[#This Row],[m_miasto]]*Table1[[#This Row],[wiek]]</f>
        <v>4696926</v>
      </c>
      <c r="K3576" s="1">
        <f>Table1[[#This Row],[m_miasto]]+Table1[[#This Row],[m_wies]]-Table1[[#This Row],[k_miasto]]-Table1[[#This Row],[k_wies]]</f>
        <v>11647</v>
      </c>
      <c r="L3576" s="1" cm="1">
        <f t="array" ref="L3576">_xlfn.IFS(A3575&lt;&gt;Table1[[#This Row],[rok]],0,AND(L3575=0, Table1[[#This Row],[Column1]]&lt;0),Table1[[#This Row],[wiek]]*Table1[[#This Row],[rok]],L3575&lt;&gt;0,L3575,L3575=0,L3575)</f>
        <v>0</v>
      </c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x14ac:dyDescent="0.3">
      <c r="A3577">
        <v>2048</v>
      </c>
      <c r="B3577">
        <v>40</v>
      </c>
      <c r="C3577">
        <v>118714</v>
      </c>
      <c r="D3577">
        <v>115748</v>
      </c>
      <c r="E3577">
        <v>100023</v>
      </c>
      <c r="F3577">
        <v>91523</v>
      </c>
      <c r="G3577">
        <f>Table1[[#This Row],[m_miasto]]+Table1[[#This Row],[k_miasto]]+Table1[[#This Row],[m_wies]]+Table1[[#This Row],[k_wies]]</f>
        <v>426008</v>
      </c>
      <c r="H3577">
        <f>Table1[[#This Row],[m_miasto]]+Table1[[#This Row],[k_miasto]]</f>
        <v>234462</v>
      </c>
      <c r="I3577">
        <f>Table1[[#This Row],[m_wies]]+Table1[[#This Row],[k_wies]]</f>
        <v>191546</v>
      </c>
      <c r="J3577" s="1">
        <f>Table1[[#This Row],[m_miasto]]*Table1[[#This Row],[wiek]]</f>
        <v>4748560</v>
      </c>
      <c r="K3577" s="1">
        <f>Table1[[#This Row],[m_miasto]]+Table1[[#This Row],[m_wies]]-Table1[[#This Row],[k_miasto]]-Table1[[#This Row],[k_wies]]</f>
        <v>11466</v>
      </c>
      <c r="L3577" s="1" cm="1">
        <f t="array" ref="L3577">_xlfn.IFS(A3576&lt;&gt;Table1[[#This Row],[rok]],0,AND(L3576=0, Table1[[#This Row],[Column1]]&lt;0),Table1[[#This Row],[wiek]]*Table1[[#This Row],[rok]],L3576&lt;&gt;0,L3576,L3576=0,L3576)</f>
        <v>0</v>
      </c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x14ac:dyDescent="0.3">
      <c r="A3578">
        <v>2048</v>
      </c>
      <c r="B3578">
        <v>41</v>
      </c>
      <c r="C3578">
        <v>110551</v>
      </c>
      <c r="D3578">
        <v>107606</v>
      </c>
      <c r="E3578">
        <v>94434</v>
      </c>
      <c r="F3578">
        <v>86001</v>
      </c>
      <c r="G3578">
        <f>Table1[[#This Row],[m_miasto]]+Table1[[#This Row],[k_miasto]]+Table1[[#This Row],[m_wies]]+Table1[[#This Row],[k_wies]]</f>
        <v>398592</v>
      </c>
      <c r="H3578">
        <f>Table1[[#This Row],[m_miasto]]+Table1[[#This Row],[k_miasto]]</f>
        <v>218157</v>
      </c>
      <c r="I3578">
        <f>Table1[[#This Row],[m_wies]]+Table1[[#This Row],[k_wies]]</f>
        <v>180435</v>
      </c>
      <c r="J3578" s="1">
        <f>Table1[[#This Row],[m_miasto]]*Table1[[#This Row],[wiek]]</f>
        <v>4532591</v>
      </c>
      <c r="K3578" s="1">
        <f>Table1[[#This Row],[m_miasto]]+Table1[[#This Row],[m_wies]]-Table1[[#This Row],[k_miasto]]-Table1[[#This Row],[k_wies]]</f>
        <v>11378</v>
      </c>
      <c r="L3578" s="1" cm="1">
        <f t="array" ref="L3578">_xlfn.IFS(A3577&lt;&gt;Table1[[#This Row],[rok]],0,AND(L3577=0, Table1[[#This Row],[Column1]]&lt;0),Table1[[#This Row],[wiek]]*Table1[[#This Row],[rok]],L3577&lt;&gt;0,L3577,L3577=0,L3577)</f>
        <v>0</v>
      </c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x14ac:dyDescent="0.3">
      <c r="A3579">
        <v>2048</v>
      </c>
      <c r="B3579">
        <v>42</v>
      </c>
      <c r="C3579">
        <v>104526</v>
      </c>
      <c r="D3579">
        <v>101666</v>
      </c>
      <c r="E3579">
        <v>90178</v>
      </c>
      <c r="F3579">
        <v>81999</v>
      </c>
      <c r="G3579">
        <f>Table1[[#This Row],[m_miasto]]+Table1[[#This Row],[k_miasto]]+Table1[[#This Row],[m_wies]]+Table1[[#This Row],[k_wies]]</f>
        <v>378369</v>
      </c>
      <c r="H3579">
        <f>Table1[[#This Row],[m_miasto]]+Table1[[#This Row],[k_miasto]]</f>
        <v>206192</v>
      </c>
      <c r="I3579">
        <f>Table1[[#This Row],[m_wies]]+Table1[[#This Row],[k_wies]]</f>
        <v>172177</v>
      </c>
      <c r="J3579" s="1">
        <f>Table1[[#This Row],[m_miasto]]*Table1[[#This Row],[wiek]]</f>
        <v>4390092</v>
      </c>
      <c r="K3579" s="1">
        <f>Table1[[#This Row],[m_miasto]]+Table1[[#This Row],[m_wies]]-Table1[[#This Row],[k_miasto]]-Table1[[#This Row],[k_wies]]</f>
        <v>11039</v>
      </c>
      <c r="L3579" s="1" cm="1">
        <f t="array" ref="L3579">_xlfn.IFS(A3578&lt;&gt;Table1[[#This Row],[rok]],0,AND(L3578=0, Table1[[#This Row],[Column1]]&lt;0),Table1[[#This Row],[wiek]]*Table1[[#This Row],[rok]],L3578&lt;&gt;0,L3578,L3578=0,L3578)</f>
        <v>0</v>
      </c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x14ac:dyDescent="0.3">
      <c r="A3580">
        <v>2048</v>
      </c>
      <c r="B3580">
        <v>43</v>
      </c>
      <c r="C3580">
        <v>99834</v>
      </c>
      <c r="D3580">
        <v>97235</v>
      </c>
      <c r="E3580">
        <v>87300</v>
      </c>
      <c r="F3580">
        <v>79775</v>
      </c>
      <c r="G3580">
        <f>Table1[[#This Row],[m_miasto]]+Table1[[#This Row],[k_miasto]]+Table1[[#This Row],[m_wies]]+Table1[[#This Row],[k_wies]]</f>
        <v>364144</v>
      </c>
      <c r="H3580">
        <f>Table1[[#This Row],[m_miasto]]+Table1[[#This Row],[k_miasto]]</f>
        <v>197069</v>
      </c>
      <c r="I3580">
        <f>Table1[[#This Row],[m_wies]]+Table1[[#This Row],[k_wies]]</f>
        <v>167075</v>
      </c>
      <c r="J3580" s="1">
        <f>Table1[[#This Row],[m_miasto]]*Table1[[#This Row],[wiek]]</f>
        <v>4292862</v>
      </c>
      <c r="K3580" s="1">
        <f>Table1[[#This Row],[m_miasto]]+Table1[[#This Row],[m_wies]]-Table1[[#This Row],[k_miasto]]-Table1[[#This Row],[k_wies]]</f>
        <v>10124</v>
      </c>
      <c r="L3580" s="1" cm="1">
        <f t="array" ref="L3580">_xlfn.IFS(A3579&lt;&gt;Table1[[#This Row],[rok]],0,AND(L3579=0, Table1[[#This Row],[Column1]]&lt;0),Table1[[#This Row],[wiek]]*Table1[[#This Row],[rok]],L3579&lt;&gt;0,L3579,L3579=0,L3579)</f>
        <v>0</v>
      </c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x14ac:dyDescent="0.3">
      <c r="A3581">
        <v>2048</v>
      </c>
      <c r="B3581">
        <v>44</v>
      </c>
      <c r="C3581">
        <v>96254</v>
      </c>
      <c r="D3581">
        <v>93362</v>
      </c>
      <c r="E3581">
        <v>85218</v>
      </c>
      <c r="F3581">
        <v>77504</v>
      </c>
      <c r="G3581">
        <f>Table1[[#This Row],[m_miasto]]+Table1[[#This Row],[k_miasto]]+Table1[[#This Row],[m_wies]]+Table1[[#This Row],[k_wies]]</f>
        <v>352338</v>
      </c>
      <c r="H3581">
        <f>Table1[[#This Row],[m_miasto]]+Table1[[#This Row],[k_miasto]]</f>
        <v>189616</v>
      </c>
      <c r="I3581">
        <f>Table1[[#This Row],[m_wies]]+Table1[[#This Row],[k_wies]]</f>
        <v>162722</v>
      </c>
      <c r="J3581" s="1">
        <f>Table1[[#This Row],[m_miasto]]*Table1[[#This Row],[wiek]]</f>
        <v>4235176</v>
      </c>
      <c r="K3581" s="1">
        <f>Table1[[#This Row],[m_miasto]]+Table1[[#This Row],[m_wies]]-Table1[[#This Row],[k_miasto]]-Table1[[#This Row],[k_wies]]</f>
        <v>10606</v>
      </c>
      <c r="L3581" s="1" cm="1">
        <f t="array" ref="L3581">_xlfn.IFS(A3580&lt;&gt;Table1[[#This Row],[rok]],0,AND(L3580=0, Table1[[#This Row],[Column1]]&lt;0),Table1[[#This Row],[wiek]]*Table1[[#This Row],[rok]],L3580&lt;&gt;0,L3580,L3580=0,L3580)</f>
        <v>0</v>
      </c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x14ac:dyDescent="0.3">
      <c r="A3582">
        <v>2048</v>
      </c>
      <c r="B3582">
        <v>45</v>
      </c>
      <c r="C3582">
        <v>93223</v>
      </c>
      <c r="D3582">
        <v>91373</v>
      </c>
      <c r="E3582">
        <v>84411</v>
      </c>
      <c r="F3582">
        <v>76786</v>
      </c>
      <c r="G3582">
        <f>Table1[[#This Row],[m_miasto]]+Table1[[#This Row],[k_miasto]]+Table1[[#This Row],[m_wies]]+Table1[[#This Row],[k_wies]]</f>
        <v>345793</v>
      </c>
      <c r="H3582">
        <f>Table1[[#This Row],[m_miasto]]+Table1[[#This Row],[k_miasto]]</f>
        <v>184596</v>
      </c>
      <c r="I3582">
        <f>Table1[[#This Row],[m_wies]]+Table1[[#This Row],[k_wies]]</f>
        <v>161197</v>
      </c>
      <c r="J3582" s="1">
        <f>Table1[[#This Row],[m_miasto]]*Table1[[#This Row],[wiek]]</f>
        <v>4195035</v>
      </c>
      <c r="K3582" s="1">
        <f>Table1[[#This Row],[m_miasto]]+Table1[[#This Row],[m_wies]]-Table1[[#This Row],[k_miasto]]-Table1[[#This Row],[k_wies]]</f>
        <v>9475</v>
      </c>
      <c r="L3582" s="1" cm="1">
        <f t="array" ref="L3582">_xlfn.IFS(A3581&lt;&gt;Table1[[#This Row],[rok]],0,AND(L3581=0, Table1[[#This Row],[Column1]]&lt;0),Table1[[#This Row],[wiek]]*Table1[[#This Row],[rok]],L3581&lt;&gt;0,L3581,L3581=0,L3581)</f>
        <v>0</v>
      </c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x14ac:dyDescent="0.3">
      <c r="A3583">
        <v>2048</v>
      </c>
      <c r="B3583">
        <v>46</v>
      </c>
      <c r="C3583">
        <v>93318</v>
      </c>
      <c r="D3583">
        <v>91295</v>
      </c>
      <c r="E3583">
        <v>85759</v>
      </c>
      <c r="F3583">
        <v>78109</v>
      </c>
      <c r="G3583">
        <f>Table1[[#This Row],[m_miasto]]+Table1[[#This Row],[k_miasto]]+Table1[[#This Row],[m_wies]]+Table1[[#This Row],[k_wies]]</f>
        <v>348481</v>
      </c>
      <c r="H3583">
        <f>Table1[[#This Row],[m_miasto]]+Table1[[#This Row],[k_miasto]]</f>
        <v>184613</v>
      </c>
      <c r="I3583">
        <f>Table1[[#This Row],[m_wies]]+Table1[[#This Row],[k_wies]]</f>
        <v>163868</v>
      </c>
      <c r="J3583" s="1">
        <f>Table1[[#This Row],[m_miasto]]*Table1[[#This Row],[wiek]]</f>
        <v>4292628</v>
      </c>
      <c r="K3583" s="1">
        <f>Table1[[#This Row],[m_miasto]]+Table1[[#This Row],[m_wies]]-Table1[[#This Row],[k_miasto]]-Table1[[#This Row],[k_wies]]</f>
        <v>9673</v>
      </c>
      <c r="L3583" s="1" cm="1">
        <f t="array" ref="L3583">_xlfn.IFS(A3582&lt;&gt;Table1[[#This Row],[rok]],0,AND(L3582=0, Table1[[#This Row],[Column1]]&lt;0),Table1[[#This Row],[wiek]]*Table1[[#This Row],[rok]],L3582&lt;&gt;0,L3582,L3582=0,L3582)</f>
        <v>0</v>
      </c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x14ac:dyDescent="0.3">
      <c r="A3584">
        <v>2048</v>
      </c>
      <c r="B3584">
        <v>47</v>
      </c>
      <c r="C3584">
        <v>96044</v>
      </c>
      <c r="D3584">
        <v>94239</v>
      </c>
      <c r="E3584">
        <v>88477</v>
      </c>
      <c r="F3584">
        <v>80908</v>
      </c>
      <c r="G3584">
        <f>Table1[[#This Row],[m_miasto]]+Table1[[#This Row],[k_miasto]]+Table1[[#This Row],[m_wies]]+Table1[[#This Row],[k_wies]]</f>
        <v>359668</v>
      </c>
      <c r="H3584">
        <f>Table1[[#This Row],[m_miasto]]+Table1[[#This Row],[k_miasto]]</f>
        <v>190283</v>
      </c>
      <c r="I3584">
        <f>Table1[[#This Row],[m_wies]]+Table1[[#This Row],[k_wies]]</f>
        <v>169385</v>
      </c>
      <c r="J3584" s="1">
        <f>Table1[[#This Row],[m_miasto]]*Table1[[#This Row],[wiek]]</f>
        <v>4514068</v>
      </c>
      <c r="K3584" s="1">
        <f>Table1[[#This Row],[m_miasto]]+Table1[[#This Row],[m_wies]]-Table1[[#This Row],[k_miasto]]-Table1[[#This Row],[k_wies]]</f>
        <v>9374</v>
      </c>
      <c r="L3584" s="1" cm="1">
        <f t="array" ref="L3584">_xlfn.IFS(A3583&lt;&gt;Table1[[#This Row],[rok]],0,AND(L3583=0, Table1[[#This Row],[Column1]]&lt;0),Table1[[#This Row],[wiek]]*Table1[[#This Row],[rok]],L3583&lt;&gt;0,L3583,L3583=0,L3583)</f>
        <v>0</v>
      </c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x14ac:dyDescent="0.3">
      <c r="A3585">
        <v>2048</v>
      </c>
      <c r="B3585">
        <v>48</v>
      </c>
      <c r="C3585">
        <v>98069</v>
      </c>
      <c r="D3585">
        <v>96432</v>
      </c>
      <c r="E3585">
        <v>90787</v>
      </c>
      <c r="F3585">
        <v>83172</v>
      </c>
      <c r="G3585">
        <f>Table1[[#This Row],[m_miasto]]+Table1[[#This Row],[k_miasto]]+Table1[[#This Row],[m_wies]]+Table1[[#This Row],[k_wies]]</f>
        <v>368460</v>
      </c>
      <c r="H3585">
        <f>Table1[[#This Row],[m_miasto]]+Table1[[#This Row],[k_miasto]]</f>
        <v>194501</v>
      </c>
      <c r="I3585">
        <f>Table1[[#This Row],[m_wies]]+Table1[[#This Row],[k_wies]]</f>
        <v>173959</v>
      </c>
      <c r="J3585" s="1">
        <f>Table1[[#This Row],[m_miasto]]*Table1[[#This Row],[wiek]]</f>
        <v>4707312</v>
      </c>
      <c r="K3585" s="1">
        <f>Table1[[#This Row],[m_miasto]]+Table1[[#This Row],[m_wies]]-Table1[[#This Row],[k_miasto]]-Table1[[#This Row],[k_wies]]</f>
        <v>9252</v>
      </c>
      <c r="L3585" s="1" cm="1">
        <f t="array" ref="L3585">_xlfn.IFS(A3584&lt;&gt;Table1[[#This Row],[rok]],0,AND(L3584=0, Table1[[#This Row],[Column1]]&lt;0),Table1[[#This Row],[wiek]]*Table1[[#This Row],[rok]],L3584&lt;&gt;0,L3584,L3584=0,L3584)</f>
        <v>0</v>
      </c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x14ac:dyDescent="0.3">
      <c r="A3586">
        <v>2048</v>
      </c>
      <c r="B3586">
        <v>49</v>
      </c>
      <c r="C3586">
        <v>97793</v>
      </c>
      <c r="D3586">
        <v>96505</v>
      </c>
      <c r="E3586">
        <v>91817</v>
      </c>
      <c r="F3586">
        <v>84424</v>
      </c>
      <c r="G3586">
        <f>Table1[[#This Row],[m_miasto]]+Table1[[#This Row],[k_miasto]]+Table1[[#This Row],[m_wies]]+Table1[[#This Row],[k_wies]]</f>
        <v>370539</v>
      </c>
      <c r="H3586">
        <f>Table1[[#This Row],[m_miasto]]+Table1[[#This Row],[k_miasto]]</f>
        <v>194298</v>
      </c>
      <c r="I3586">
        <f>Table1[[#This Row],[m_wies]]+Table1[[#This Row],[k_wies]]</f>
        <v>176241</v>
      </c>
      <c r="J3586" s="1">
        <f>Table1[[#This Row],[m_miasto]]*Table1[[#This Row],[wiek]]</f>
        <v>4791857</v>
      </c>
      <c r="K3586" s="1">
        <f>Table1[[#This Row],[m_miasto]]+Table1[[#This Row],[m_wies]]-Table1[[#This Row],[k_miasto]]-Table1[[#This Row],[k_wies]]</f>
        <v>8681</v>
      </c>
      <c r="L3586" s="1" cm="1">
        <f t="array" ref="L3586">_xlfn.IFS(A3585&lt;&gt;Table1[[#This Row],[rok]],0,AND(L3585=0, Table1[[#This Row],[Column1]]&lt;0),Table1[[#This Row],[wiek]]*Table1[[#This Row],[rok]],L3585&lt;&gt;0,L3585,L3585=0,L3585)</f>
        <v>0</v>
      </c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x14ac:dyDescent="0.3">
      <c r="A3587">
        <v>2048</v>
      </c>
      <c r="B3587">
        <v>50</v>
      </c>
      <c r="C3587">
        <v>100276</v>
      </c>
      <c r="D3587">
        <v>98807</v>
      </c>
      <c r="E3587">
        <v>94421</v>
      </c>
      <c r="F3587">
        <v>86559</v>
      </c>
      <c r="G3587">
        <f>Table1[[#This Row],[m_miasto]]+Table1[[#This Row],[k_miasto]]+Table1[[#This Row],[m_wies]]+Table1[[#This Row],[k_wies]]</f>
        <v>380063</v>
      </c>
      <c r="H3587">
        <f>Table1[[#This Row],[m_miasto]]+Table1[[#This Row],[k_miasto]]</f>
        <v>199083</v>
      </c>
      <c r="I3587">
        <f>Table1[[#This Row],[m_wies]]+Table1[[#This Row],[k_wies]]</f>
        <v>180980</v>
      </c>
      <c r="J3587" s="1">
        <f>Table1[[#This Row],[m_miasto]]*Table1[[#This Row],[wiek]]</f>
        <v>5013800</v>
      </c>
      <c r="K3587" s="1">
        <f>Table1[[#This Row],[m_miasto]]+Table1[[#This Row],[m_wies]]-Table1[[#This Row],[k_miasto]]-Table1[[#This Row],[k_wies]]</f>
        <v>9331</v>
      </c>
      <c r="L3587" s="1" cm="1">
        <f t="array" ref="L3587">_xlfn.IFS(A3586&lt;&gt;Table1[[#This Row],[rok]],0,AND(L3586=0, Table1[[#This Row],[Column1]]&lt;0),Table1[[#This Row],[wiek]]*Table1[[#This Row],[rok]],L3586&lt;&gt;0,L3586,L3586=0,L3586)</f>
        <v>0</v>
      </c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x14ac:dyDescent="0.3">
      <c r="A3588">
        <v>2048</v>
      </c>
      <c r="B3588">
        <v>51</v>
      </c>
      <c r="C3588">
        <v>105078</v>
      </c>
      <c r="D3588">
        <v>105370</v>
      </c>
      <c r="E3588">
        <v>96158</v>
      </c>
      <c r="F3588">
        <v>87810</v>
      </c>
      <c r="G3588">
        <f>Table1[[#This Row],[m_miasto]]+Table1[[#This Row],[k_miasto]]+Table1[[#This Row],[m_wies]]+Table1[[#This Row],[k_wies]]</f>
        <v>394416</v>
      </c>
      <c r="H3588">
        <f>Table1[[#This Row],[m_miasto]]+Table1[[#This Row],[k_miasto]]</f>
        <v>210448</v>
      </c>
      <c r="I3588">
        <f>Table1[[#This Row],[m_wies]]+Table1[[#This Row],[k_wies]]</f>
        <v>183968</v>
      </c>
      <c r="J3588" s="1">
        <f>Table1[[#This Row],[m_miasto]]*Table1[[#This Row],[wiek]]</f>
        <v>5358978</v>
      </c>
      <c r="K3588" s="1">
        <f>Table1[[#This Row],[m_miasto]]+Table1[[#This Row],[m_wies]]-Table1[[#This Row],[k_miasto]]-Table1[[#This Row],[k_wies]]</f>
        <v>8056</v>
      </c>
      <c r="L3588" s="1" cm="1">
        <f t="array" ref="L3588">_xlfn.IFS(A3587&lt;&gt;Table1[[#This Row],[rok]],0,AND(L3587=0, Table1[[#This Row],[Column1]]&lt;0),Table1[[#This Row],[wiek]]*Table1[[#This Row],[rok]],L3587&lt;&gt;0,L3587,L3587=0,L3587)</f>
        <v>0</v>
      </c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x14ac:dyDescent="0.3">
      <c r="A3589">
        <v>2048</v>
      </c>
      <c r="B3589">
        <v>52</v>
      </c>
      <c r="C3589">
        <v>108890</v>
      </c>
      <c r="D3589">
        <v>109276</v>
      </c>
      <c r="E3589">
        <v>99655</v>
      </c>
      <c r="F3589">
        <v>90925</v>
      </c>
      <c r="G3589">
        <f>Table1[[#This Row],[m_miasto]]+Table1[[#This Row],[k_miasto]]+Table1[[#This Row],[m_wies]]+Table1[[#This Row],[k_wies]]</f>
        <v>408746</v>
      </c>
      <c r="H3589">
        <f>Table1[[#This Row],[m_miasto]]+Table1[[#This Row],[k_miasto]]</f>
        <v>218166</v>
      </c>
      <c r="I3589">
        <f>Table1[[#This Row],[m_wies]]+Table1[[#This Row],[k_wies]]</f>
        <v>190580</v>
      </c>
      <c r="J3589" s="1">
        <f>Table1[[#This Row],[m_miasto]]*Table1[[#This Row],[wiek]]</f>
        <v>5662280</v>
      </c>
      <c r="K3589" s="1">
        <f>Table1[[#This Row],[m_miasto]]+Table1[[#This Row],[m_wies]]-Table1[[#This Row],[k_miasto]]-Table1[[#This Row],[k_wies]]</f>
        <v>8344</v>
      </c>
      <c r="L3589" s="1" cm="1">
        <f t="array" ref="L3589">_xlfn.IFS(A3588&lt;&gt;Table1[[#This Row],[rok]],0,AND(L3588=0, Table1[[#This Row],[Column1]]&lt;0),Table1[[#This Row],[wiek]]*Table1[[#This Row],[rok]],L3588&lt;&gt;0,L3588,L3588=0,L3588)</f>
        <v>0</v>
      </c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x14ac:dyDescent="0.3">
      <c r="A3590">
        <v>2048</v>
      </c>
      <c r="B3590">
        <v>53</v>
      </c>
      <c r="C3590">
        <v>108927</v>
      </c>
      <c r="D3590">
        <v>109802</v>
      </c>
      <c r="E3590">
        <v>103503</v>
      </c>
      <c r="F3590">
        <v>96436</v>
      </c>
      <c r="G3590">
        <f>Table1[[#This Row],[m_miasto]]+Table1[[#This Row],[k_miasto]]+Table1[[#This Row],[m_wies]]+Table1[[#This Row],[k_wies]]</f>
        <v>418668</v>
      </c>
      <c r="H3590">
        <f>Table1[[#This Row],[m_miasto]]+Table1[[#This Row],[k_miasto]]</f>
        <v>218729</v>
      </c>
      <c r="I3590">
        <f>Table1[[#This Row],[m_wies]]+Table1[[#This Row],[k_wies]]</f>
        <v>199939</v>
      </c>
      <c r="J3590" s="1">
        <f>Table1[[#This Row],[m_miasto]]*Table1[[#This Row],[wiek]]</f>
        <v>5773131</v>
      </c>
      <c r="K3590" s="1">
        <f>Table1[[#This Row],[m_miasto]]+Table1[[#This Row],[m_wies]]-Table1[[#This Row],[k_miasto]]-Table1[[#This Row],[k_wies]]</f>
        <v>6192</v>
      </c>
      <c r="L3590" s="1" cm="1">
        <f t="array" ref="L3590">_xlfn.IFS(A3589&lt;&gt;Table1[[#This Row],[rok]],0,AND(L3589=0, Table1[[#This Row],[Column1]]&lt;0),Table1[[#This Row],[wiek]]*Table1[[#This Row],[rok]],L3589&lt;&gt;0,L3589,L3589=0,L3589)</f>
        <v>0</v>
      </c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x14ac:dyDescent="0.3">
      <c r="A3591">
        <v>2048</v>
      </c>
      <c r="B3591">
        <v>54</v>
      </c>
      <c r="C3591">
        <v>116424</v>
      </c>
      <c r="D3591">
        <v>118533</v>
      </c>
      <c r="E3591">
        <v>107345</v>
      </c>
      <c r="F3591">
        <v>100634</v>
      </c>
      <c r="G3591">
        <f>Table1[[#This Row],[m_miasto]]+Table1[[#This Row],[k_miasto]]+Table1[[#This Row],[m_wies]]+Table1[[#This Row],[k_wies]]</f>
        <v>442936</v>
      </c>
      <c r="H3591">
        <f>Table1[[#This Row],[m_miasto]]+Table1[[#This Row],[k_miasto]]</f>
        <v>234957</v>
      </c>
      <c r="I3591">
        <f>Table1[[#This Row],[m_wies]]+Table1[[#This Row],[k_wies]]</f>
        <v>207979</v>
      </c>
      <c r="J3591" s="1">
        <f>Table1[[#This Row],[m_miasto]]*Table1[[#This Row],[wiek]]</f>
        <v>6286896</v>
      </c>
      <c r="K3591" s="1">
        <f>Table1[[#This Row],[m_miasto]]+Table1[[#This Row],[m_wies]]-Table1[[#This Row],[k_miasto]]-Table1[[#This Row],[k_wies]]</f>
        <v>4602</v>
      </c>
      <c r="L3591" s="1" cm="1">
        <f t="array" ref="L3591">_xlfn.IFS(A3590&lt;&gt;Table1[[#This Row],[rok]],0,AND(L3590=0, Table1[[#This Row],[Column1]]&lt;0),Table1[[#This Row],[wiek]]*Table1[[#This Row],[rok]],L3590&lt;&gt;0,L3590,L3590=0,L3590)</f>
        <v>0</v>
      </c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x14ac:dyDescent="0.3">
      <c r="A3592">
        <v>2048</v>
      </c>
      <c r="B3592">
        <v>55</v>
      </c>
      <c r="C3592">
        <v>120489</v>
      </c>
      <c r="D3592">
        <v>122626</v>
      </c>
      <c r="E3592">
        <v>111737</v>
      </c>
      <c r="F3592">
        <v>104211</v>
      </c>
      <c r="G3592">
        <f>Table1[[#This Row],[m_miasto]]+Table1[[#This Row],[k_miasto]]+Table1[[#This Row],[m_wies]]+Table1[[#This Row],[k_wies]]</f>
        <v>459063</v>
      </c>
      <c r="H3592">
        <f>Table1[[#This Row],[m_miasto]]+Table1[[#This Row],[k_miasto]]</f>
        <v>243115</v>
      </c>
      <c r="I3592">
        <f>Table1[[#This Row],[m_wies]]+Table1[[#This Row],[k_wies]]</f>
        <v>215948</v>
      </c>
      <c r="J3592" s="1">
        <f>Table1[[#This Row],[m_miasto]]*Table1[[#This Row],[wiek]]</f>
        <v>6626895</v>
      </c>
      <c r="K3592" s="1">
        <f>Table1[[#This Row],[m_miasto]]+Table1[[#This Row],[m_wies]]-Table1[[#This Row],[k_miasto]]-Table1[[#This Row],[k_wies]]</f>
        <v>5389</v>
      </c>
      <c r="L3592" s="1" cm="1">
        <f t="array" ref="L3592">_xlfn.IFS(A3591&lt;&gt;Table1[[#This Row],[rok]],0,AND(L3591=0, Table1[[#This Row],[Column1]]&lt;0),Table1[[#This Row],[wiek]]*Table1[[#This Row],[rok]],L3591&lt;&gt;0,L3591,L3591=0,L3591)</f>
        <v>0</v>
      </c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x14ac:dyDescent="0.3">
      <c r="A3593">
        <v>2048</v>
      </c>
      <c r="B3593">
        <v>56</v>
      </c>
      <c r="C3593">
        <v>123801</v>
      </c>
      <c r="D3593">
        <v>126115</v>
      </c>
      <c r="E3593">
        <v>115645</v>
      </c>
      <c r="F3593">
        <v>109038</v>
      </c>
      <c r="G3593">
        <f>Table1[[#This Row],[m_miasto]]+Table1[[#This Row],[k_miasto]]+Table1[[#This Row],[m_wies]]+Table1[[#This Row],[k_wies]]</f>
        <v>474599</v>
      </c>
      <c r="H3593">
        <f>Table1[[#This Row],[m_miasto]]+Table1[[#This Row],[k_miasto]]</f>
        <v>249916</v>
      </c>
      <c r="I3593">
        <f>Table1[[#This Row],[m_wies]]+Table1[[#This Row],[k_wies]]</f>
        <v>224683</v>
      </c>
      <c r="J3593" s="1">
        <f>Table1[[#This Row],[m_miasto]]*Table1[[#This Row],[wiek]]</f>
        <v>6932856</v>
      </c>
      <c r="K3593" s="1">
        <f>Table1[[#This Row],[m_miasto]]+Table1[[#This Row],[m_wies]]-Table1[[#This Row],[k_miasto]]-Table1[[#This Row],[k_wies]]</f>
        <v>4293</v>
      </c>
      <c r="L3593" s="1" cm="1">
        <f t="array" ref="L3593">_xlfn.IFS(A3592&lt;&gt;Table1[[#This Row],[rok]],0,AND(L3592=0, Table1[[#This Row],[Column1]]&lt;0),Table1[[#This Row],[wiek]]*Table1[[#This Row],[rok]],L3592&lt;&gt;0,L3592,L3592=0,L3592)</f>
        <v>0</v>
      </c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x14ac:dyDescent="0.3">
      <c r="A3594">
        <v>2048</v>
      </c>
      <c r="B3594">
        <v>57</v>
      </c>
      <c r="C3594">
        <v>133226</v>
      </c>
      <c r="D3594">
        <v>136766</v>
      </c>
      <c r="E3594">
        <v>119207</v>
      </c>
      <c r="F3594">
        <v>111194</v>
      </c>
      <c r="G3594">
        <f>Table1[[#This Row],[m_miasto]]+Table1[[#This Row],[k_miasto]]+Table1[[#This Row],[m_wies]]+Table1[[#This Row],[k_wies]]</f>
        <v>500393</v>
      </c>
      <c r="H3594">
        <f>Table1[[#This Row],[m_miasto]]+Table1[[#This Row],[k_miasto]]</f>
        <v>269992</v>
      </c>
      <c r="I3594">
        <f>Table1[[#This Row],[m_wies]]+Table1[[#This Row],[k_wies]]</f>
        <v>230401</v>
      </c>
      <c r="J3594" s="1">
        <f>Table1[[#This Row],[m_miasto]]*Table1[[#This Row],[wiek]]</f>
        <v>7593882</v>
      </c>
      <c r="K3594" s="1">
        <f>Table1[[#This Row],[m_miasto]]+Table1[[#This Row],[m_wies]]-Table1[[#This Row],[k_miasto]]-Table1[[#This Row],[k_wies]]</f>
        <v>4473</v>
      </c>
      <c r="L3594" s="1" cm="1">
        <f t="array" ref="L3594">_xlfn.IFS(A3593&lt;&gt;Table1[[#This Row],[rok]],0,AND(L3593=0, Table1[[#This Row],[Column1]]&lt;0),Table1[[#This Row],[wiek]]*Table1[[#This Row],[rok]],L3593&lt;&gt;0,L3593,L3593=0,L3593)</f>
        <v>0</v>
      </c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x14ac:dyDescent="0.3">
      <c r="A3595">
        <v>2048</v>
      </c>
      <c r="B3595">
        <v>58</v>
      </c>
      <c r="C3595">
        <v>137095</v>
      </c>
      <c r="D3595">
        <v>141762</v>
      </c>
      <c r="E3595">
        <v>119080</v>
      </c>
      <c r="F3595">
        <v>111669</v>
      </c>
      <c r="G3595">
        <f>Table1[[#This Row],[m_miasto]]+Table1[[#This Row],[k_miasto]]+Table1[[#This Row],[m_wies]]+Table1[[#This Row],[k_wies]]</f>
        <v>509606</v>
      </c>
      <c r="H3595">
        <f>Table1[[#This Row],[m_miasto]]+Table1[[#This Row],[k_miasto]]</f>
        <v>278857</v>
      </c>
      <c r="I3595">
        <f>Table1[[#This Row],[m_wies]]+Table1[[#This Row],[k_wies]]</f>
        <v>230749</v>
      </c>
      <c r="J3595" s="1">
        <f>Table1[[#This Row],[m_miasto]]*Table1[[#This Row],[wiek]]</f>
        <v>7951510</v>
      </c>
      <c r="K3595" s="1">
        <f>Table1[[#This Row],[m_miasto]]+Table1[[#This Row],[m_wies]]-Table1[[#This Row],[k_miasto]]-Table1[[#This Row],[k_wies]]</f>
        <v>2744</v>
      </c>
      <c r="L3595" s="1" cm="1">
        <f t="array" ref="L3595">_xlfn.IFS(A3594&lt;&gt;Table1[[#This Row],[rok]],0,AND(L3594=0, Table1[[#This Row],[Column1]]&lt;0),Table1[[#This Row],[wiek]]*Table1[[#This Row],[rok]],L3594&lt;&gt;0,L3594,L3594=0,L3594)</f>
        <v>0</v>
      </c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x14ac:dyDescent="0.3">
      <c r="A3596">
        <v>2048</v>
      </c>
      <c r="B3596">
        <v>59</v>
      </c>
      <c r="C3596">
        <v>138656</v>
      </c>
      <c r="D3596">
        <v>143738</v>
      </c>
      <c r="E3596">
        <v>117805</v>
      </c>
      <c r="F3596">
        <v>111208</v>
      </c>
      <c r="G3596">
        <f>Table1[[#This Row],[m_miasto]]+Table1[[#This Row],[k_miasto]]+Table1[[#This Row],[m_wies]]+Table1[[#This Row],[k_wies]]</f>
        <v>511407</v>
      </c>
      <c r="H3596">
        <f>Table1[[#This Row],[m_miasto]]+Table1[[#This Row],[k_miasto]]</f>
        <v>282394</v>
      </c>
      <c r="I3596">
        <f>Table1[[#This Row],[m_wies]]+Table1[[#This Row],[k_wies]]</f>
        <v>229013</v>
      </c>
      <c r="J3596" s="1">
        <f>Table1[[#This Row],[m_miasto]]*Table1[[#This Row],[wiek]]</f>
        <v>8180704</v>
      </c>
      <c r="K3596" s="1">
        <f>Table1[[#This Row],[m_miasto]]+Table1[[#This Row],[m_wies]]-Table1[[#This Row],[k_miasto]]-Table1[[#This Row],[k_wies]]</f>
        <v>1515</v>
      </c>
      <c r="L3596" s="1" cm="1">
        <f t="array" ref="L3596">_xlfn.IFS(A3595&lt;&gt;Table1[[#This Row],[rok]],0,AND(L3595=0, Table1[[#This Row],[Column1]]&lt;0),Table1[[#This Row],[wiek]]*Table1[[#This Row],[rok]],L3595&lt;&gt;0,L3595,L3595=0,L3595)</f>
        <v>0</v>
      </c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x14ac:dyDescent="0.3">
      <c r="A3597">
        <v>2048</v>
      </c>
      <c r="B3597">
        <v>60</v>
      </c>
      <c r="C3597">
        <v>142482</v>
      </c>
      <c r="D3597">
        <v>149928</v>
      </c>
      <c r="E3597">
        <v>119103</v>
      </c>
      <c r="F3597">
        <v>112820</v>
      </c>
      <c r="G3597">
        <f>Table1[[#This Row],[m_miasto]]+Table1[[#This Row],[k_miasto]]+Table1[[#This Row],[m_wies]]+Table1[[#This Row],[k_wies]]</f>
        <v>524333</v>
      </c>
      <c r="H3597">
        <f>Table1[[#This Row],[m_miasto]]+Table1[[#This Row],[k_miasto]]</f>
        <v>292410</v>
      </c>
      <c r="I3597">
        <f>Table1[[#This Row],[m_wies]]+Table1[[#This Row],[k_wies]]</f>
        <v>231923</v>
      </c>
      <c r="J3597" s="1">
        <f>Table1[[#This Row],[m_miasto]]*Table1[[#This Row],[wiek]]</f>
        <v>8548920</v>
      </c>
      <c r="K3597" s="1">
        <f>Table1[[#This Row],[m_miasto]]+Table1[[#This Row],[m_wies]]-Table1[[#This Row],[k_miasto]]-Table1[[#This Row],[k_wies]]</f>
        <v>-1163</v>
      </c>
      <c r="L3597" s="1" cm="1">
        <f t="array" ref="L3597">_xlfn.IFS(A3596&lt;&gt;Table1[[#This Row],[rok]],0,AND(L3596=0, Table1[[#This Row],[Column1]]&lt;0),Table1[[#This Row],[wiek]]*Table1[[#This Row],[rok]],L3596&lt;&gt;0,L3596,L3596=0,L3596)</f>
        <v>122880</v>
      </c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x14ac:dyDescent="0.3">
      <c r="A3598">
        <v>2048</v>
      </c>
      <c r="B3598">
        <v>61</v>
      </c>
      <c r="C3598">
        <v>145934</v>
      </c>
      <c r="D3598">
        <v>153190</v>
      </c>
      <c r="E3598">
        <v>118841</v>
      </c>
      <c r="F3598">
        <v>113057</v>
      </c>
      <c r="G3598">
        <f>Table1[[#This Row],[m_miasto]]+Table1[[#This Row],[k_miasto]]+Table1[[#This Row],[m_wies]]+Table1[[#This Row],[k_wies]]</f>
        <v>531022</v>
      </c>
      <c r="H3598">
        <f>Table1[[#This Row],[m_miasto]]+Table1[[#This Row],[k_miasto]]</f>
        <v>299124</v>
      </c>
      <c r="I3598">
        <f>Table1[[#This Row],[m_wies]]+Table1[[#This Row],[k_wies]]</f>
        <v>231898</v>
      </c>
      <c r="J3598" s="1">
        <f>Table1[[#This Row],[m_miasto]]*Table1[[#This Row],[wiek]]</f>
        <v>8901974</v>
      </c>
      <c r="K3598" s="1">
        <f>Table1[[#This Row],[m_miasto]]+Table1[[#This Row],[m_wies]]-Table1[[#This Row],[k_miasto]]-Table1[[#This Row],[k_wies]]</f>
        <v>-1472</v>
      </c>
      <c r="L3598" s="1" cm="1">
        <f t="array" ref="L3598">_xlfn.IFS(A3597&lt;&gt;Table1[[#This Row],[rok]],0,AND(L3597=0, Table1[[#This Row],[Column1]]&lt;0),Table1[[#This Row],[wiek]]*Table1[[#This Row],[rok]],L3597&lt;&gt;0,L3597,L3597=0,L3597)</f>
        <v>122880</v>
      </c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x14ac:dyDescent="0.3">
      <c r="A3599">
        <v>2048</v>
      </c>
      <c r="B3599">
        <v>62</v>
      </c>
      <c r="C3599">
        <v>152262</v>
      </c>
      <c r="D3599">
        <v>161323</v>
      </c>
      <c r="E3599">
        <v>120625</v>
      </c>
      <c r="F3599">
        <v>116615</v>
      </c>
      <c r="G3599">
        <f>Table1[[#This Row],[m_miasto]]+Table1[[#This Row],[k_miasto]]+Table1[[#This Row],[m_wies]]+Table1[[#This Row],[k_wies]]</f>
        <v>550825</v>
      </c>
      <c r="H3599">
        <f>Table1[[#This Row],[m_miasto]]+Table1[[#This Row],[k_miasto]]</f>
        <v>313585</v>
      </c>
      <c r="I3599">
        <f>Table1[[#This Row],[m_wies]]+Table1[[#This Row],[k_wies]]</f>
        <v>237240</v>
      </c>
      <c r="J3599" s="1">
        <f>Table1[[#This Row],[m_miasto]]*Table1[[#This Row],[wiek]]</f>
        <v>9440244</v>
      </c>
      <c r="K3599" s="1">
        <f>Table1[[#This Row],[m_miasto]]+Table1[[#This Row],[m_wies]]-Table1[[#This Row],[k_miasto]]-Table1[[#This Row],[k_wies]]</f>
        <v>-5051</v>
      </c>
      <c r="L3599" s="1" cm="1">
        <f t="array" ref="L3599">_xlfn.IFS(A3598&lt;&gt;Table1[[#This Row],[rok]],0,AND(L3598=0, Table1[[#This Row],[Column1]]&lt;0),Table1[[#This Row],[wiek]]*Table1[[#This Row],[rok]],L3598&lt;&gt;0,L3598,L3598=0,L3598)</f>
        <v>122880</v>
      </c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x14ac:dyDescent="0.3">
      <c r="A3600">
        <v>2048</v>
      </c>
      <c r="B3600">
        <v>63</v>
      </c>
      <c r="C3600">
        <v>160809</v>
      </c>
      <c r="D3600">
        <v>171314</v>
      </c>
      <c r="E3600">
        <v>125191</v>
      </c>
      <c r="F3600">
        <v>121485</v>
      </c>
      <c r="G3600">
        <f>Table1[[#This Row],[m_miasto]]+Table1[[#This Row],[k_miasto]]+Table1[[#This Row],[m_wies]]+Table1[[#This Row],[k_wies]]</f>
        <v>578799</v>
      </c>
      <c r="H3600">
        <f>Table1[[#This Row],[m_miasto]]+Table1[[#This Row],[k_miasto]]</f>
        <v>332123</v>
      </c>
      <c r="I3600">
        <f>Table1[[#This Row],[m_wies]]+Table1[[#This Row],[k_wies]]</f>
        <v>246676</v>
      </c>
      <c r="J3600" s="1">
        <f>Table1[[#This Row],[m_miasto]]*Table1[[#This Row],[wiek]]</f>
        <v>10130967</v>
      </c>
      <c r="K3600" s="1">
        <f>Table1[[#This Row],[m_miasto]]+Table1[[#This Row],[m_wies]]-Table1[[#This Row],[k_miasto]]-Table1[[#This Row],[k_wies]]</f>
        <v>-6799</v>
      </c>
      <c r="L3600" s="1" cm="1">
        <f t="array" ref="L3600">_xlfn.IFS(A3599&lt;&gt;Table1[[#This Row],[rok]],0,AND(L3599=0, Table1[[#This Row],[Column1]]&lt;0),Table1[[#This Row],[wiek]]*Table1[[#This Row],[rok]],L3599&lt;&gt;0,L3599,L3599=0,L3599)</f>
        <v>122880</v>
      </c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x14ac:dyDescent="0.3">
      <c r="A3601">
        <v>2048</v>
      </c>
      <c r="B3601">
        <v>64</v>
      </c>
      <c r="C3601">
        <v>166248</v>
      </c>
      <c r="D3601">
        <v>177277</v>
      </c>
      <c r="E3601">
        <v>125989</v>
      </c>
      <c r="F3601">
        <v>123211</v>
      </c>
      <c r="G3601">
        <f>Table1[[#This Row],[m_miasto]]+Table1[[#This Row],[k_miasto]]+Table1[[#This Row],[m_wies]]+Table1[[#This Row],[k_wies]]</f>
        <v>592725</v>
      </c>
      <c r="H3601">
        <f>Table1[[#This Row],[m_miasto]]+Table1[[#This Row],[k_miasto]]</f>
        <v>343525</v>
      </c>
      <c r="I3601">
        <f>Table1[[#This Row],[m_wies]]+Table1[[#This Row],[k_wies]]</f>
        <v>249200</v>
      </c>
      <c r="J3601" s="1">
        <f>Table1[[#This Row],[m_miasto]]*Table1[[#This Row],[wiek]]</f>
        <v>10639872</v>
      </c>
      <c r="K3601" s="1">
        <f>Table1[[#This Row],[m_miasto]]+Table1[[#This Row],[m_wies]]-Table1[[#This Row],[k_miasto]]-Table1[[#This Row],[k_wies]]</f>
        <v>-8251</v>
      </c>
      <c r="L3601" s="1" cm="1">
        <f t="array" ref="L3601">_xlfn.IFS(A3600&lt;&gt;Table1[[#This Row],[rok]],0,AND(L3600=0, Table1[[#This Row],[Column1]]&lt;0),Table1[[#This Row],[wiek]]*Table1[[#This Row],[rok]],L3600&lt;&gt;0,L3600,L3600=0,L3600)</f>
        <v>122880</v>
      </c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x14ac:dyDescent="0.3">
      <c r="A3602">
        <v>2048</v>
      </c>
      <c r="B3602">
        <v>65</v>
      </c>
      <c r="C3602">
        <v>169863</v>
      </c>
      <c r="D3602">
        <v>183113</v>
      </c>
      <c r="E3602">
        <v>126969</v>
      </c>
      <c r="F3602">
        <v>125928</v>
      </c>
      <c r="G3602">
        <f>Table1[[#This Row],[m_miasto]]+Table1[[#This Row],[k_miasto]]+Table1[[#This Row],[m_wies]]+Table1[[#This Row],[k_wies]]</f>
        <v>605873</v>
      </c>
      <c r="H3602">
        <f>Table1[[#This Row],[m_miasto]]+Table1[[#This Row],[k_miasto]]</f>
        <v>352976</v>
      </c>
      <c r="I3602">
        <f>Table1[[#This Row],[m_wies]]+Table1[[#This Row],[k_wies]]</f>
        <v>252897</v>
      </c>
      <c r="J3602" s="1">
        <f>Table1[[#This Row],[m_miasto]]*Table1[[#This Row],[wiek]]</f>
        <v>11041095</v>
      </c>
      <c r="K3602" s="1">
        <f>Table1[[#This Row],[m_miasto]]+Table1[[#This Row],[m_wies]]-Table1[[#This Row],[k_miasto]]-Table1[[#This Row],[k_wies]]</f>
        <v>-12209</v>
      </c>
      <c r="L3602" s="1" cm="1">
        <f t="array" ref="L3602">_xlfn.IFS(A3601&lt;&gt;Table1[[#This Row],[rok]],0,AND(L3601=0, Table1[[#This Row],[Column1]]&lt;0),Table1[[#This Row],[wiek]]*Table1[[#This Row],[rok]],L3601&lt;&gt;0,L3601,L3601=0,L3601)</f>
        <v>122880</v>
      </c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x14ac:dyDescent="0.3">
      <c r="A3603">
        <v>2048</v>
      </c>
      <c r="B3603">
        <v>66</v>
      </c>
      <c r="C3603">
        <v>162614</v>
      </c>
      <c r="D3603">
        <v>175908</v>
      </c>
      <c r="E3603">
        <v>122512</v>
      </c>
      <c r="F3603">
        <v>121311</v>
      </c>
      <c r="G3603">
        <f>Table1[[#This Row],[m_miasto]]+Table1[[#This Row],[k_miasto]]+Table1[[#This Row],[m_wies]]+Table1[[#This Row],[k_wies]]</f>
        <v>582345</v>
      </c>
      <c r="H3603">
        <f>Table1[[#This Row],[m_miasto]]+Table1[[#This Row],[k_miasto]]</f>
        <v>338522</v>
      </c>
      <c r="I3603">
        <f>Table1[[#This Row],[m_wies]]+Table1[[#This Row],[k_wies]]</f>
        <v>243823</v>
      </c>
      <c r="J3603" s="1">
        <f>Table1[[#This Row],[m_miasto]]*Table1[[#This Row],[wiek]]</f>
        <v>10732524</v>
      </c>
      <c r="K3603" s="1">
        <f>Table1[[#This Row],[m_miasto]]+Table1[[#This Row],[m_wies]]-Table1[[#This Row],[k_miasto]]-Table1[[#This Row],[k_wies]]</f>
        <v>-12093</v>
      </c>
      <c r="L3603" s="1" cm="1">
        <f t="array" ref="L3603">_xlfn.IFS(A3602&lt;&gt;Table1[[#This Row],[rok]],0,AND(L3602=0, Table1[[#This Row],[Column1]]&lt;0),Table1[[#This Row],[wiek]]*Table1[[#This Row],[rok]],L3602&lt;&gt;0,L3602,L3602=0,L3602)</f>
        <v>122880</v>
      </c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x14ac:dyDescent="0.3">
      <c r="A3604">
        <v>2048</v>
      </c>
      <c r="B3604">
        <v>67</v>
      </c>
      <c r="C3604">
        <v>153958</v>
      </c>
      <c r="D3604">
        <v>169195</v>
      </c>
      <c r="E3604">
        <v>114874</v>
      </c>
      <c r="F3604">
        <v>114940</v>
      </c>
      <c r="G3604">
        <f>Table1[[#This Row],[m_miasto]]+Table1[[#This Row],[k_miasto]]+Table1[[#This Row],[m_wies]]+Table1[[#This Row],[k_wies]]</f>
        <v>552967</v>
      </c>
      <c r="H3604">
        <f>Table1[[#This Row],[m_miasto]]+Table1[[#This Row],[k_miasto]]</f>
        <v>323153</v>
      </c>
      <c r="I3604">
        <f>Table1[[#This Row],[m_wies]]+Table1[[#This Row],[k_wies]]</f>
        <v>229814</v>
      </c>
      <c r="J3604" s="1">
        <f>Table1[[#This Row],[m_miasto]]*Table1[[#This Row],[wiek]]</f>
        <v>10315186</v>
      </c>
      <c r="K3604" s="1">
        <f>Table1[[#This Row],[m_miasto]]+Table1[[#This Row],[m_wies]]-Table1[[#This Row],[k_miasto]]-Table1[[#This Row],[k_wies]]</f>
        <v>-15303</v>
      </c>
      <c r="L3604" s="1" cm="1">
        <f t="array" ref="L3604">_xlfn.IFS(A3603&lt;&gt;Table1[[#This Row],[rok]],0,AND(L3603=0, Table1[[#This Row],[Column1]]&lt;0),Table1[[#This Row],[wiek]]*Table1[[#This Row],[rok]],L3603&lt;&gt;0,L3603,L3603=0,L3603)</f>
        <v>122880</v>
      </c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x14ac:dyDescent="0.3">
      <c r="A3605">
        <v>2048</v>
      </c>
      <c r="B3605">
        <v>68</v>
      </c>
      <c r="C3605">
        <v>155031</v>
      </c>
      <c r="D3605">
        <v>171290</v>
      </c>
      <c r="E3605">
        <v>114885</v>
      </c>
      <c r="F3605">
        <v>116735</v>
      </c>
      <c r="G3605">
        <f>Table1[[#This Row],[m_miasto]]+Table1[[#This Row],[k_miasto]]+Table1[[#This Row],[m_wies]]+Table1[[#This Row],[k_wies]]</f>
        <v>557941</v>
      </c>
      <c r="H3605">
        <f>Table1[[#This Row],[m_miasto]]+Table1[[#This Row],[k_miasto]]</f>
        <v>326321</v>
      </c>
      <c r="I3605">
        <f>Table1[[#This Row],[m_wies]]+Table1[[#This Row],[k_wies]]</f>
        <v>231620</v>
      </c>
      <c r="J3605" s="1">
        <f>Table1[[#This Row],[m_miasto]]*Table1[[#This Row],[wiek]]</f>
        <v>10542108</v>
      </c>
      <c r="K3605" s="1">
        <f>Table1[[#This Row],[m_miasto]]+Table1[[#This Row],[m_wies]]-Table1[[#This Row],[k_miasto]]-Table1[[#This Row],[k_wies]]</f>
        <v>-18109</v>
      </c>
      <c r="L3605" s="1" cm="1">
        <f t="array" ref="L3605">_xlfn.IFS(A3604&lt;&gt;Table1[[#This Row],[rok]],0,AND(L3604=0, Table1[[#This Row],[Column1]]&lt;0),Table1[[#This Row],[wiek]]*Table1[[#This Row],[rok]],L3604&lt;&gt;0,L3604,L3604=0,L3604)</f>
        <v>122880</v>
      </c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x14ac:dyDescent="0.3">
      <c r="A3606">
        <v>2048</v>
      </c>
      <c r="B3606">
        <v>69</v>
      </c>
      <c r="C3606">
        <v>152906</v>
      </c>
      <c r="D3606">
        <v>169009</v>
      </c>
      <c r="E3606">
        <v>112149</v>
      </c>
      <c r="F3606">
        <v>114439</v>
      </c>
      <c r="G3606">
        <f>Table1[[#This Row],[m_miasto]]+Table1[[#This Row],[k_miasto]]+Table1[[#This Row],[m_wies]]+Table1[[#This Row],[k_wies]]</f>
        <v>548503</v>
      </c>
      <c r="H3606">
        <f>Table1[[#This Row],[m_miasto]]+Table1[[#This Row],[k_miasto]]</f>
        <v>321915</v>
      </c>
      <c r="I3606">
        <f>Table1[[#This Row],[m_wies]]+Table1[[#This Row],[k_wies]]</f>
        <v>226588</v>
      </c>
      <c r="J3606" s="1">
        <f>Table1[[#This Row],[m_miasto]]*Table1[[#This Row],[wiek]]</f>
        <v>10550514</v>
      </c>
      <c r="K3606" s="1">
        <f>Table1[[#This Row],[m_miasto]]+Table1[[#This Row],[m_wies]]-Table1[[#This Row],[k_miasto]]-Table1[[#This Row],[k_wies]]</f>
        <v>-18393</v>
      </c>
      <c r="L3606" s="1" cm="1">
        <f t="array" ref="L3606">_xlfn.IFS(A3605&lt;&gt;Table1[[#This Row],[rok]],0,AND(L3605=0, Table1[[#This Row],[Column1]]&lt;0),Table1[[#This Row],[wiek]]*Table1[[#This Row],[rok]],L3605&lt;&gt;0,L3605,L3605=0,L3605)</f>
        <v>122880</v>
      </c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x14ac:dyDescent="0.3">
      <c r="A3607">
        <v>2048</v>
      </c>
      <c r="B3607">
        <v>70</v>
      </c>
      <c r="C3607">
        <v>145660</v>
      </c>
      <c r="D3607">
        <v>163204</v>
      </c>
      <c r="E3607">
        <v>107233</v>
      </c>
      <c r="F3607">
        <v>111013</v>
      </c>
      <c r="G3607">
        <f>Table1[[#This Row],[m_miasto]]+Table1[[#This Row],[k_miasto]]+Table1[[#This Row],[m_wies]]+Table1[[#This Row],[k_wies]]</f>
        <v>527110</v>
      </c>
      <c r="H3607">
        <f>Table1[[#This Row],[m_miasto]]+Table1[[#This Row],[k_miasto]]</f>
        <v>308864</v>
      </c>
      <c r="I3607">
        <f>Table1[[#This Row],[m_wies]]+Table1[[#This Row],[k_wies]]</f>
        <v>218246</v>
      </c>
      <c r="J3607" s="1">
        <f>Table1[[#This Row],[m_miasto]]*Table1[[#This Row],[wiek]]</f>
        <v>10196200</v>
      </c>
      <c r="K3607" s="1">
        <f>Table1[[#This Row],[m_miasto]]+Table1[[#This Row],[m_wies]]-Table1[[#This Row],[k_miasto]]-Table1[[#This Row],[k_wies]]</f>
        <v>-21324</v>
      </c>
      <c r="L3607" s="1" cm="1">
        <f t="array" ref="L3607">_xlfn.IFS(A3606&lt;&gt;Table1[[#This Row],[rok]],0,AND(L3606=0, Table1[[#This Row],[Column1]]&lt;0),Table1[[#This Row],[wiek]]*Table1[[#This Row],[rok]],L3606&lt;&gt;0,L3606,L3606=0,L3606)</f>
        <v>122880</v>
      </c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x14ac:dyDescent="0.3">
      <c r="A3608">
        <v>2048</v>
      </c>
      <c r="B3608">
        <v>71</v>
      </c>
      <c r="C3608">
        <v>141602</v>
      </c>
      <c r="D3608">
        <v>160525</v>
      </c>
      <c r="E3608">
        <v>104773</v>
      </c>
      <c r="F3608">
        <v>109275</v>
      </c>
      <c r="G3608">
        <f>Table1[[#This Row],[m_miasto]]+Table1[[#This Row],[k_miasto]]+Table1[[#This Row],[m_wies]]+Table1[[#This Row],[k_wies]]</f>
        <v>516175</v>
      </c>
      <c r="H3608">
        <f>Table1[[#This Row],[m_miasto]]+Table1[[#This Row],[k_miasto]]</f>
        <v>302127</v>
      </c>
      <c r="I3608">
        <f>Table1[[#This Row],[m_wies]]+Table1[[#This Row],[k_wies]]</f>
        <v>214048</v>
      </c>
      <c r="J3608" s="1">
        <f>Table1[[#This Row],[m_miasto]]*Table1[[#This Row],[wiek]]</f>
        <v>10053742</v>
      </c>
      <c r="K3608" s="1">
        <f>Table1[[#This Row],[m_miasto]]+Table1[[#This Row],[m_wies]]-Table1[[#This Row],[k_miasto]]-Table1[[#This Row],[k_wies]]</f>
        <v>-23425</v>
      </c>
      <c r="L3608" s="1" cm="1">
        <f t="array" ref="L3608">_xlfn.IFS(A3607&lt;&gt;Table1[[#This Row],[rok]],0,AND(L3607=0, Table1[[#This Row],[Column1]]&lt;0),Table1[[#This Row],[wiek]]*Table1[[#This Row],[rok]],L3607&lt;&gt;0,L3607,L3607=0,L3607)</f>
        <v>122880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x14ac:dyDescent="0.3">
      <c r="A3609">
        <v>2048</v>
      </c>
      <c r="B3609">
        <v>72</v>
      </c>
      <c r="C3609">
        <v>138482</v>
      </c>
      <c r="D3609">
        <v>160101</v>
      </c>
      <c r="E3609">
        <v>103160</v>
      </c>
      <c r="F3609">
        <v>108759</v>
      </c>
      <c r="G3609">
        <f>Table1[[#This Row],[m_miasto]]+Table1[[#This Row],[k_miasto]]+Table1[[#This Row],[m_wies]]+Table1[[#This Row],[k_wies]]</f>
        <v>510502</v>
      </c>
      <c r="H3609">
        <f>Table1[[#This Row],[m_miasto]]+Table1[[#This Row],[k_miasto]]</f>
        <v>298583</v>
      </c>
      <c r="I3609">
        <f>Table1[[#This Row],[m_wies]]+Table1[[#This Row],[k_wies]]</f>
        <v>211919</v>
      </c>
      <c r="J3609" s="1">
        <f>Table1[[#This Row],[m_miasto]]*Table1[[#This Row],[wiek]]</f>
        <v>9970704</v>
      </c>
      <c r="K3609" s="1">
        <f>Table1[[#This Row],[m_miasto]]+Table1[[#This Row],[m_wies]]-Table1[[#This Row],[k_miasto]]-Table1[[#This Row],[k_wies]]</f>
        <v>-27218</v>
      </c>
      <c r="L3609" s="1" cm="1">
        <f t="array" ref="L3609">_xlfn.IFS(A3608&lt;&gt;Table1[[#This Row],[rok]],0,AND(L3608=0, Table1[[#This Row],[Column1]]&lt;0),Table1[[#This Row],[wiek]]*Table1[[#This Row],[rok]],L3608&lt;&gt;0,L3608,L3608=0,L3608)</f>
        <v>122880</v>
      </c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x14ac:dyDescent="0.3">
      <c r="A3610">
        <v>2048</v>
      </c>
      <c r="B3610">
        <v>73</v>
      </c>
      <c r="C3610">
        <v>130086</v>
      </c>
      <c r="D3610">
        <v>151568</v>
      </c>
      <c r="E3610">
        <v>97757</v>
      </c>
      <c r="F3610">
        <v>105655</v>
      </c>
      <c r="G3610">
        <f>Table1[[#This Row],[m_miasto]]+Table1[[#This Row],[k_miasto]]+Table1[[#This Row],[m_wies]]+Table1[[#This Row],[k_wies]]</f>
        <v>485066</v>
      </c>
      <c r="H3610">
        <f>Table1[[#This Row],[m_miasto]]+Table1[[#This Row],[k_miasto]]</f>
        <v>281654</v>
      </c>
      <c r="I3610">
        <f>Table1[[#This Row],[m_wies]]+Table1[[#This Row],[k_wies]]</f>
        <v>203412</v>
      </c>
      <c r="J3610" s="1">
        <f>Table1[[#This Row],[m_miasto]]*Table1[[#This Row],[wiek]]</f>
        <v>9496278</v>
      </c>
      <c r="K3610" s="1">
        <f>Table1[[#This Row],[m_miasto]]+Table1[[#This Row],[m_wies]]-Table1[[#This Row],[k_miasto]]-Table1[[#This Row],[k_wies]]</f>
        <v>-29380</v>
      </c>
      <c r="L3610" s="1" cm="1">
        <f t="array" ref="L3610">_xlfn.IFS(A3609&lt;&gt;Table1[[#This Row],[rok]],0,AND(L3609=0, Table1[[#This Row],[Column1]]&lt;0),Table1[[#This Row],[wiek]]*Table1[[#This Row],[rok]],L3609&lt;&gt;0,L3609,L3609=0,L3609)</f>
        <v>122880</v>
      </c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x14ac:dyDescent="0.3">
      <c r="A3611">
        <v>2048</v>
      </c>
      <c r="B3611">
        <v>74</v>
      </c>
      <c r="C3611">
        <v>121352</v>
      </c>
      <c r="D3611">
        <v>143388</v>
      </c>
      <c r="E3611">
        <v>92881</v>
      </c>
      <c r="F3611">
        <v>101451</v>
      </c>
      <c r="G3611">
        <f>Table1[[#This Row],[m_miasto]]+Table1[[#This Row],[k_miasto]]+Table1[[#This Row],[m_wies]]+Table1[[#This Row],[k_wies]]</f>
        <v>459072</v>
      </c>
      <c r="H3611">
        <f>Table1[[#This Row],[m_miasto]]+Table1[[#This Row],[k_miasto]]</f>
        <v>264740</v>
      </c>
      <c r="I3611">
        <f>Table1[[#This Row],[m_wies]]+Table1[[#This Row],[k_wies]]</f>
        <v>194332</v>
      </c>
      <c r="J3611" s="1">
        <f>Table1[[#This Row],[m_miasto]]*Table1[[#This Row],[wiek]]</f>
        <v>8980048</v>
      </c>
      <c r="K3611" s="1">
        <f>Table1[[#This Row],[m_miasto]]+Table1[[#This Row],[m_wies]]-Table1[[#This Row],[k_miasto]]-Table1[[#This Row],[k_wies]]</f>
        <v>-30606</v>
      </c>
      <c r="L3611" s="1" cm="1">
        <f t="array" ref="L3611">_xlfn.IFS(A3610&lt;&gt;Table1[[#This Row],[rok]],0,AND(L3610=0, Table1[[#This Row],[Column1]]&lt;0),Table1[[#This Row],[wiek]]*Table1[[#This Row],[rok]],L3610&lt;&gt;0,L3610,L3610=0,L3610)</f>
        <v>122880</v>
      </c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x14ac:dyDescent="0.3">
      <c r="A3612">
        <v>2048</v>
      </c>
      <c r="B3612">
        <v>75</v>
      </c>
      <c r="C3612">
        <v>112525</v>
      </c>
      <c r="D3612">
        <v>135600</v>
      </c>
      <c r="E3612">
        <v>86690</v>
      </c>
      <c r="F3612">
        <v>97257</v>
      </c>
      <c r="G3612">
        <f>Table1[[#This Row],[m_miasto]]+Table1[[#This Row],[k_miasto]]+Table1[[#This Row],[m_wies]]+Table1[[#This Row],[k_wies]]</f>
        <v>432072</v>
      </c>
      <c r="H3612">
        <f>Table1[[#This Row],[m_miasto]]+Table1[[#This Row],[k_miasto]]</f>
        <v>248125</v>
      </c>
      <c r="I3612">
        <f>Table1[[#This Row],[m_wies]]+Table1[[#This Row],[k_wies]]</f>
        <v>183947</v>
      </c>
      <c r="J3612" s="1">
        <f>Table1[[#This Row],[m_miasto]]*Table1[[#This Row],[wiek]]</f>
        <v>8439375</v>
      </c>
      <c r="K3612" s="1">
        <f>Table1[[#This Row],[m_miasto]]+Table1[[#This Row],[m_wies]]-Table1[[#This Row],[k_miasto]]-Table1[[#This Row],[k_wies]]</f>
        <v>-33642</v>
      </c>
      <c r="L3612" s="1" cm="1">
        <f t="array" ref="L3612">_xlfn.IFS(A3611&lt;&gt;Table1[[#This Row],[rok]],0,AND(L3611=0, Table1[[#This Row],[Column1]]&lt;0),Table1[[#This Row],[wiek]]*Table1[[#This Row],[rok]],L3611&lt;&gt;0,L3611,L3611=0,L3611)</f>
        <v>122880</v>
      </c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x14ac:dyDescent="0.3">
      <c r="A3613">
        <v>2048</v>
      </c>
      <c r="B3613">
        <v>76</v>
      </c>
      <c r="C3613">
        <v>104676</v>
      </c>
      <c r="D3613">
        <v>128057</v>
      </c>
      <c r="E3613">
        <v>80828</v>
      </c>
      <c r="F3613">
        <v>92768</v>
      </c>
      <c r="G3613">
        <f>Table1[[#This Row],[m_miasto]]+Table1[[#This Row],[k_miasto]]+Table1[[#This Row],[m_wies]]+Table1[[#This Row],[k_wies]]</f>
        <v>406329</v>
      </c>
      <c r="H3613">
        <f>Table1[[#This Row],[m_miasto]]+Table1[[#This Row],[k_miasto]]</f>
        <v>232733</v>
      </c>
      <c r="I3613">
        <f>Table1[[#This Row],[m_wies]]+Table1[[#This Row],[k_wies]]</f>
        <v>173596</v>
      </c>
      <c r="J3613" s="1">
        <f>Table1[[#This Row],[m_miasto]]*Table1[[#This Row],[wiek]]</f>
        <v>7955376</v>
      </c>
      <c r="K3613" s="1">
        <f>Table1[[#This Row],[m_miasto]]+Table1[[#This Row],[m_wies]]-Table1[[#This Row],[k_miasto]]-Table1[[#This Row],[k_wies]]</f>
        <v>-35321</v>
      </c>
      <c r="L3613" s="1" cm="1">
        <f t="array" ref="L3613">_xlfn.IFS(A3612&lt;&gt;Table1[[#This Row],[rok]],0,AND(L3612=0, Table1[[#This Row],[Column1]]&lt;0),Table1[[#This Row],[wiek]]*Table1[[#This Row],[rok]],L3612&lt;&gt;0,L3612,L3612=0,L3612)</f>
        <v>122880</v>
      </c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x14ac:dyDescent="0.3">
      <c r="A3614">
        <v>2048</v>
      </c>
      <c r="B3614">
        <v>77</v>
      </c>
      <c r="C3614">
        <v>95708</v>
      </c>
      <c r="D3614">
        <v>120972</v>
      </c>
      <c r="E3614">
        <v>75049</v>
      </c>
      <c r="F3614">
        <v>88401</v>
      </c>
      <c r="G3614">
        <f>Table1[[#This Row],[m_miasto]]+Table1[[#This Row],[k_miasto]]+Table1[[#This Row],[m_wies]]+Table1[[#This Row],[k_wies]]</f>
        <v>380130</v>
      </c>
      <c r="H3614">
        <f>Table1[[#This Row],[m_miasto]]+Table1[[#This Row],[k_miasto]]</f>
        <v>216680</v>
      </c>
      <c r="I3614">
        <f>Table1[[#This Row],[m_wies]]+Table1[[#This Row],[k_wies]]</f>
        <v>163450</v>
      </c>
      <c r="J3614" s="1">
        <f>Table1[[#This Row],[m_miasto]]*Table1[[#This Row],[wiek]]</f>
        <v>7369516</v>
      </c>
      <c r="K3614" s="1">
        <f>Table1[[#This Row],[m_miasto]]+Table1[[#This Row],[m_wies]]-Table1[[#This Row],[k_miasto]]-Table1[[#This Row],[k_wies]]</f>
        <v>-38616</v>
      </c>
      <c r="L3614" s="1" cm="1">
        <f t="array" ref="L3614">_xlfn.IFS(A3613&lt;&gt;Table1[[#This Row],[rok]],0,AND(L3613=0, Table1[[#This Row],[Column1]]&lt;0),Table1[[#This Row],[wiek]]*Table1[[#This Row],[rok]],L3613&lt;&gt;0,L3613,L3613=0,L3613)</f>
        <v>122880</v>
      </c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x14ac:dyDescent="0.3">
      <c r="A3615">
        <v>2048</v>
      </c>
      <c r="B3615">
        <v>78</v>
      </c>
      <c r="C3615">
        <v>89349</v>
      </c>
      <c r="D3615">
        <v>115285</v>
      </c>
      <c r="E3615">
        <v>69601</v>
      </c>
      <c r="F3615">
        <v>83092</v>
      </c>
      <c r="G3615">
        <f>Table1[[#This Row],[m_miasto]]+Table1[[#This Row],[k_miasto]]+Table1[[#This Row],[m_wies]]+Table1[[#This Row],[k_wies]]</f>
        <v>357327</v>
      </c>
      <c r="H3615">
        <f>Table1[[#This Row],[m_miasto]]+Table1[[#This Row],[k_miasto]]</f>
        <v>204634</v>
      </c>
      <c r="I3615">
        <f>Table1[[#This Row],[m_wies]]+Table1[[#This Row],[k_wies]]</f>
        <v>152693</v>
      </c>
      <c r="J3615" s="1">
        <f>Table1[[#This Row],[m_miasto]]*Table1[[#This Row],[wiek]]</f>
        <v>6969222</v>
      </c>
      <c r="K3615" s="1">
        <f>Table1[[#This Row],[m_miasto]]+Table1[[#This Row],[m_wies]]-Table1[[#This Row],[k_miasto]]-Table1[[#This Row],[k_wies]]</f>
        <v>-39427</v>
      </c>
      <c r="L3615" s="1" cm="1">
        <f t="array" ref="L3615">_xlfn.IFS(A3614&lt;&gt;Table1[[#This Row],[rok]],0,AND(L3614=0, Table1[[#This Row],[Column1]]&lt;0),Table1[[#This Row],[wiek]]*Table1[[#This Row],[rok]],L3614&lt;&gt;0,L3614,L3614=0,L3614)</f>
        <v>122880</v>
      </c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x14ac:dyDescent="0.3">
      <c r="A3616">
        <v>2048</v>
      </c>
      <c r="B3616">
        <v>79</v>
      </c>
      <c r="C3616">
        <v>81229</v>
      </c>
      <c r="D3616">
        <v>108260</v>
      </c>
      <c r="E3616">
        <v>63831</v>
      </c>
      <c r="F3616">
        <v>79175</v>
      </c>
      <c r="G3616">
        <f>Table1[[#This Row],[m_miasto]]+Table1[[#This Row],[k_miasto]]+Table1[[#This Row],[m_wies]]+Table1[[#This Row],[k_wies]]</f>
        <v>332495</v>
      </c>
      <c r="H3616">
        <f>Table1[[#This Row],[m_miasto]]+Table1[[#This Row],[k_miasto]]</f>
        <v>189489</v>
      </c>
      <c r="I3616">
        <f>Table1[[#This Row],[m_wies]]+Table1[[#This Row],[k_wies]]</f>
        <v>143006</v>
      </c>
      <c r="J3616" s="1">
        <f>Table1[[#This Row],[m_miasto]]*Table1[[#This Row],[wiek]]</f>
        <v>6417091</v>
      </c>
      <c r="K3616" s="1">
        <f>Table1[[#This Row],[m_miasto]]+Table1[[#This Row],[m_wies]]-Table1[[#This Row],[k_miasto]]-Table1[[#This Row],[k_wies]]</f>
        <v>-42375</v>
      </c>
      <c r="L3616" s="1" cm="1">
        <f t="array" ref="L3616">_xlfn.IFS(A3615&lt;&gt;Table1[[#This Row],[rok]],0,AND(L3615=0, Table1[[#This Row],[Column1]]&lt;0),Table1[[#This Row],[wiek]]*Table1[[#This Row],[rok]],L3615&lt;&gt;0,L3615,L3615=0,L3615)</f>
        <v>122880</v>
      </c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x14ac:dyDescent="0.3">
      <c r="A3617">
        <v>2048</v>
      </c>
      <c r="B3617">
        <v>80</v>
      </c>
      <c r="C3617">
        <v>75510</v>
      </c>
      <c r="D3617">
        <v>103738</v>
      </c>
      <c r="E3617">
        <v>59220</v>
      </c>
      <c r="F3617">
        <v>75407</v>
      </c>
      <c r="G3617">
        <f>Table1[[#This Row],[m_miasto]]+Table1[[#This Row],[k_miasto]]+Table1[[#This Row],[m_wies]]+Table1[[#This Row],[k_wies]]</f>
        <v>313875</v>
      </c>
      <c r="H3617">
        <f>Table1[[#This Row],[m_miasto]]+Table1[[#This Row],[k_miasto]]</f>
        <v>179248</v>
      </c>
      <c r="I3617">
        <f>Table1[[#This Row],[m_wies]]+Table1[[#This Row],[k_wies]]</f>
        <v>134627</v>
      </c>
      <c r="J3617" s="1">
        <f>Table1[[#This Row],[m_miasto]]*Table1[[#This Row],[wiek]]</f>
        <v>6040800</v>
      </c>
      <c r="K3617" s="1">
        <f>Table1[[#This Row],[m_miasto]]+Table1[[#This Row],[m_wies]]-Table1[[#This Row],[k_miasto]]-Table1[[#This Row],[k_wies]]</f>
        <v>-44415</v>
      </c>
      <c r="L3617" s="1" cm="1">
        <f t="array" ref="L3617">_xlfn.IFS(A3616&lt;&gt;Table1[[#This Row],[rok]],0,AND(L3616=0, Table1[[#This Row],[Column1]]&lt;0),Table1[[#This Row],[wiek]]*Table1[[#This Row],[rok]],L3616&lt;&gt;0,L3616,L3616=0,L3616)</f>
        <v>122880</v>
      </c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x14ac:dyDescent="0.3">
      <c r="A3618">
        <v>2048</v>
      </c>
      <c r="B3618">
        <v>81</v>
      </c>
      <c r="C3618">
        <v>70009</v>
      </c>
      <c r="D3618">
        <v>99959</v>
      </c>
      <c r="E3618">
        <v>55051</v>
      </c>
      <c r="F3618">
        <v>72056</v>
      </c>
      <c r="G3618">
        <f>Table1[[#This Row],[m_miasto]]+Table1[[#This Row],[k_miasto]]+Table1[[#This Row],[m_wies]]+Table1[[#This Row],[k_wies]]</f>
        <v>297075</v>
      </c>
      <c r="H3618">
        <f>Table1[[#This Row],[m_miasto]]+Table1[[#This Row],[k_miasto]]</f>
        <v>169968</v>
      </c>
      <c r="I3618">
        <f>Table1[[#This Row],[m_wies]]+Table1[[#This Row],[k_wies]]</f>
        <v>127107</v>
      </c>
      <c r="J3618" s="1">
        <f>Table1[[#This Row],[m_miasto]]*Table1[[#This Row],[wiek]]</f>
        <v>5670729</v>
      </c>
      <c r="K3618" s="1">
        <f>Table1[[#This Row],[m_miasto]]+Table1[[#This Row],[m_wies]]-Table1[[#This Row],[k_miasto]]-Table1[[#This Row],[k_wies]]</f>
        <v>-46955</v>
      </c>
      <c r="L3618" s="1" cm="1">
        <f t="array" ref="L3618">_xlfn.IFS(A3617&lt;&gt;Table1[[#This Row],[rok]],0,AND(L3617=0, Table1[[#This Row],[Column1]]&lt;0),Table1[[#This Row],[wiek]]*Table1[[#This Row],[rok]],L3617&lt;&gt;0,L3617,L3617=0,L3617)</f>
        <v>122880</v>
      </c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x14ac:dyDescent="0.3">
      <c r="A3619">
        <v>2048</v>
      </c>
      <c r="B3619">
        <v>82</v>
      </c>
      <c r="C3619">
        <v>65995</v>
      </c>
      <c r="D3619">
        <v>98003</v>
      </c>
      <c r="E3619">
        <v>50870</v>
      </c>
      <c r="F3619">
        <v>68755</v>
      </c>
      <c r="G3619">
        <f>Table1[[#This Row],[m_miasto]]+Table1[[#This Row],[k_miasto]]+Table1[[#This Row],[m_wies]]+Table1[[#This Row],[k_wies]]</f>
        <v>283623</v>
      </c>
      <c r="H3619">
        <f>Table1[[#This Row],[m_miasto]]+Table1[[#This Row],[k_miasto]]</f>
        <v>163998</v>
      </c>
      <c r="I3619">
        <f>Table1[[#This Row],[m_wies]]+Table1[[#This Row],[k_wies]]</f>
        <v>119625</v>
      </c>
      <c r="J3619" s="1">
        <f>Table1[[#This Row],[m_miasto]]*Table1[[#This Row],[wiek]]</f>
        <v>5411590</v>
      </c>
      <c r="K3619" s="1">
        <f>Table1[[#This Row],[m_miasto]]+Table1[[#This Row],[m_wies]]-Table1[[#This Row],[k_miasto]]-Table1[[#This Row],[k_wies]]</f>
        <v>-49893</v>
      </c>
      <c r="L3619" s="1" cm="1">
        <f t="array" ref="L3619">_xlfn.IFS(A3618&lt;&gt;Table1[[#This Row],[rok]],0,AND(L3618=0, Table1[[#This Row],[Column1]]&lt;0),Table1[[#This Row],[wiek]]*Table1[[#This Row],[rok]],L3618&lt;&gt;0,L3618,L3618=0,L3618)</f>
        <v>122880</v>
      </c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x14ac:dyDescent="0.3">
      <c r="A3620">
        <v>2048</v>
      </c>
      <c r="B3620">
        <v>83</v>
      </c>
      <c r="C3620">
        <v>61866</v>
      </c>
      <c r="D3620">
        <v>95539</v>
      </c>
      <c r="E3620">
        <v>47158</v>
      </c>
      <c r="F3620">
        <v>66042</v>
      </c>
      <c r="G3620">
        <f>Table1[[#This Row],[m_miasto]]+Table1[[#This Row],[k_miasto]]+Table1[[#This Row],[m_wies]]+Table1[[#This Row],[k_wies]]</f>
        <v>270605</v>
      </c>
      <c r="H3620">
        <f>Table1[[#This Row],[m_miasto]]+Table1[[#This Row],[k_miasto]]</f>
        <v>157405</v>
      </c>
      <c r="I3620">
        <f>Table1[[#This Row],[m_wies]]+Table1[[#This Row],[k_wies]]</f>
        <v>113200</v>
      </c>
      <c r="J3620" s="1">
        <f>Table1[[#This Row],[m_miasto]]*Table1[[#This Row],[wiek]]</f>
        <v>5134878</v>
      </c>
      <c r="K3620" s="1">
        <f>Table1[[#This Row],[m_miasto]]+Table1[[#This Row],[m_wies]]-Table1[[#This Row],[k_miasto]]-Table1[[#This Row],[k_wies]]</f>
        <v>-52557</v>
      </c>
      <c r="L3620" s="1" cm="1">
        <f t="array" ref="L3620">_xlfn.IFS(A3619&lt;&gt;Table1[[#This Row],[rok]],0,AND(L3619=0, Table1[[#This Row],[Column1]]&lt;0),Table1[[#This Row],[wiek]]*Table1[[#This Row],[rok]],L3619&lt;&gt;0,L3619,L3619=0,L3619)</f>
        <v>122880</v>
      </c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x14ac:dyDescent="0.3">
      <c r="A3621">
        <v>2048</v>
      </c>
      <c r="B3621">
        <v>84</v>
      </c>
      <c r="C3621">
        <v>58462</v>
      </c>
      <c r="D3621">
        <v>94242</v>
      </c>
      <c r="E3621">
        <v>43340</v>
      </c>
      <c r="F3621">
        <v>62984</v>
      </c>
      <c r="G3621">
        <f>Table1[[#This Row],[m_miasto]]+Table1[[#This Row],[k_miasto]]+Table1[[#This Row],[m_wies]]+Table1[[#This Row],[k_wies]]</f>
        <v>259028</v>
      </c>
      <c r="H3621">
        <f>Table1[[#This Row],[m_miasto]]+Table1[[#This Row],[k_miasto]]</f>
        <v>152704</v>
      </c>
      <c r="I3621">
        <f>Table1[[#This Row],[m_wies]]+Table1[[#This Row],[k_wies]]</f>
        <v>106324</v>
      </c>
      <c r="J3621" s="1">
        <f>Table1[[#This Row],[m_miasto]]*Table1[[#This Row],[wiek]]</f>
        <v>4910808</v>
      </c>
      <c r="K3621" s="1">
        <f>Table1[[#This Row],[m_miasto]]+Table1[[#This Row],[m_wies]]-Table1[[#This Row],[k_miasto]]-Table1[[#This Row],[k_wies]]</f>
        <v>-55424</v>
      </c>
      <c r="L3621" s="1" cm="1">
        <f t="array" ref="L3621">_xlfn.IFS(A3620&lt;&gt;Table1[[#This Row],[rok]],0,AND(L3620=0, Table1[[#This Row],[Column1]]&lt;0),Table1[[#This Row],[wiek]]*Table1[[#This Row],[rok]],L3620&lt;&gt;0,L3620,L3620=0,L3620)</f>
        <v>122880</v>
      </c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x14ac:dyDescent="0.3">
      <c r="A3622">
        <v>2048</v>
      </c>
      <c r="B3622">
        <v>85</v>
      </c>
      <c r="C3622">
        <v>54351</v>
      </c>
      <c r="D3622">
        <v>91778</v>
      </c>
      <c r="E3622">
        <v>39426</v>
      </c>
      <c r="F3622">
        <v>60362</v>
      </c>
      <c r="G3622">
        <f>Table1[[#This Row],[m_miasto]]+Table1[[#This Row],[k_miasto]]+Table1[[#This Row],[m_wies]]+Table1[[#This Row],[k_wies]]</f>
        <v>245917</v>
      </c>
      <c r="H3622">
        <f>Table1[[#This Row],[m_miasto]]+Table1[[#This Row],[k_miasto]]</f>
        <v>146129</v>
      </c>
      <c r="I3622">
        <f>Table1[[#This Row],[m_wies]]+Table1[[#This Row],[k_wies]]</f>
        <v>99788</v>
      </c>
      <c r="J3622" s="1">
        <f>Table1[[#This Row],[m_miasto]]*Table1[[#This Row],[wiek]]</f>
        <v>4619835</v>
      </c>
      <c r="K3622" s="1">
        <f>Table1[[#This Row],[m_miasto]]+Table1[[#This Row],[m_wies]]-Table1[[#This Row],[k_miasto]]-Table1[[#This Row],[k_wies]]</f>
        <v>-58363</v>
      </c>
      <c r="L3622" s="1" cm="1">
        <f t="array" ref="L3622">_xlfn.IFS(A3621&lt;&gt;Table1[[#This Row],[rok]],0,AND(L3621=0, Table1[[#This Row],[Column1]]&lt;0),Table1[[#This Row],[wiek]]*Table1[[#This Row],[rok]],L3621&lt;&gt;0,L3621,L3621=0,L3621)</f>
        <v>122880</v>
      </c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x14ac:dyDescent="0.3">
      <c r="A3623">
        <v>2048</v>
      </c>
      <c r="B3623">
        <v>86</v>
      </c>
      <c r="C3623">
        <v>49467</v>
      </c>
      <c r="D3623">
        <v>87271</v>
      </c>
      <c r="E3623">
        <v>35083</v>
      </c>
      <c r="F3623">
        <v>56005</v>
      </c>
      <c r="G3623">
        <f>Table1[[#This Row],[m_miasto]]+Table1[[#This Row],[k_miasto]]+Table1[[#This Row],[m_wies]]+Table1[[#This Row],[k_wies]]</f>
        <v>227826</v>
      </c>
      <c r="H3623">
        <f>Table1[[#This Row],[m_miasto]]+Table1[[#This Row],[k_miasto]]</f>
        <v>136738</v>
      </c>
      <c r="I3623">
        <f>Table1[[#This Row],[m_wies]]+Table1[[#This Row],[k_wies]]</f>
        <v>91088</v>
      </c>
      <c r="J3623" s="1">
        <f>Table1[[#This Row],[m_miasto]]*Table1[[#This Row],[wiek]]</f>
        <v>4254162</v>
      </c>
      <c r="K3623" s="1">
        <f>Table1[[#This Row],[m_miasto]]+Table1[[#This Row],[m_wies]]-Table1[[#This Row],[k_miasto]]-Table1[[#This Row],[k_wies]]</f>
        <v>-58726</v>
      </c>
      <c r="L3623" s="1" cm="1">
        <f t="array" ref="L3623">_xlfn.IFS(A3622&lt;&gt;Table1[[#This Row],[rok]],0,AND(L3622=0, Table1[[#This Row],[Column1]]&lt;0),Table1[[#This Row],[wiek]]*Table1[[#This Row],[rok]],L3622&lt;&gt;0,L3622,L3622=0,L3622)</f>
        <v>122880</v>
      </c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x14ac:dyDescent="0.3">
      <c r="A3624">
        <v>2048</v>
      </c>
      <c r="B3624">
        <v>87</v>
      </c>
      <c r="C3624">
        <v>45953</v>
      </c>
      <c r="D3624">
        <v>85494</v>
      </c>
      <c r="E3624">
        <v>31337</v>
      </c>
      <c r="F3624">
        <v>52616</v>
      </c>
      <c r="G3624">
        <f>Table1[[#This Row],[m_miasto]]+Table1[[#This Row],[k_miasto]]+Table1[[#This Row],[m_wies]]+Table1[[#This Row],[k_wies]]</f>
        <v>215400</v>
      </c>
      <c r="H3624">
        <f>Table1[[#This Row],[m_miasto]]+Table1[[#This Row],[k_miasto]]</f>
        <v>131447</v>
      </c>
      <c r="I3624">
        <f>Table1[[#This Row],[m_wies]]+Table1[[#This Row],[k_wies]]</f>
        <v>83953</v>
      </c>
      <c r="J3624" s="1">
        <f>Table1[[#This Row],[m_miasto]]*Table1[[#This Row],[wiek]]</f>
        <v>3997911</v>
      </c>
      <c r="K3624" s="1">
        <f>Table1[[#This Row],[m_miasto]]+Table1[[#This Row],[m_wies]]-Table1[[#This Row],[k_miasto]]-Table1[[#This Row],[k_wies]]</f>
        <v>-60820</v>
      </c>
      <c r="L3624" s="1" cm="1">
        <f t="array" ref="L3624">_xlfn.IFS(A3623&lt;&gt;Table1[[#This Row],[rok]],0,AND(L3623=0, Table1[[#This Row],[Column1]]&lt;0),Table1[[#This Row],[wiek]]*Table1[[#This Row],[rok]],L3623&lt;&gt;0,L3623,L3623=0,L3623)</f>
        <v>122880</v>
      </c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x14ac:dyDescent="0.3">
      <c r="A3625">
        <v>2048</v>
      </c>
      <c r="B3625">
        <v>88</v>
      </c>
      <c r="C3625">
        <v>42956</v>
      </c>
      <c r="D3625">
        <v>84669</v>
      </c>
      <c r="E3625">
        <v>28171</v>
      </c>
      <c r="F3625">
        <v>49878</v>
      </c>
      <c r="G3625">
        <f>Table1[[#This Row],[m_miasto]]+Table1[[#This Row],[k_miasto]]+Table1[[#This Row],[m_wies]]+Table1[[#This Row],[k_wies]]</f>
        <v>205674</v>
      </c>
      <c r="H3625">
        <f>Table1[[#This Row],[m_miasto]]+Table1[[#This Row],[k_miasto]]</f>
        <v>127625</v>
      </c>
      <c r="I3625">
        <f>Table1[[#This Row],[m_wies]]+Table1[[#This Row],[k_wies]]</f>
        <v>78049</v>
      </c>
      <c r="J3625" s="1">
        <f>Table1[[#This Row],[m_miasto]]*Table1[[#This Row],[wiek]]</f>
        <v>3780128</v>
      </c>
      <c r="K3625" s="1">
        <f>Table1[[#This Row],[m_miasto]]+Table1[[#This Row],[m_wies]]-Table1[[#This Row],[k_miasto]]-Table1[[#This Row],[k_wies]]</f>
        <v>-63420</v>
      </c>
      <c r="L3625" s="1" cm="1">
        <f t="array" ref="L3625">_xlfn.IFS(A3624&lt;&gt;Table1[[#This Row],[rok]],0,AND(L3624=0, Table1[[#This Row],[Column1]]&lt;0),Table1[[#This Row],[wiek]]*Table1[[#This Row],[rok]],L3624&lt;&gt;0,L3624,L3624=0,L3624)</f>
        <v>122880</v>
      </c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x14ac:dyDescent="0.3">
      <c r="A3626">
        <v>2048</v>
      </c>
      <c r="B3626">
        <v>89</v>
      </c>
      <c r="C3626">
        <v>40224</v>
      </c>
      <c r="D3626">
        <v>83364</v>
      </c>
      <c r="E3626">
        <v>25198</v>
      </c>
      <c r="F3626">
        <v>46983</v>
      </c>
      <c r="G3626">
        <f>Table1[[#This Row],[m_miasto]]+Table1[[#This Row],[k_miasto]]+Table1[[#This Row],[m_wies]]+Table1[[#This Row],[k_wies]]</f>
        <v>195769</v>
      </c>
      <c r="H3626">
        <f>Table1[[#This Row],[m_miasto]]+Table1[[#This Row],[k_miasto]]</f>
        <v>123588</v>
      </c>
      <c r="I3626">
        <f>Table1[[#This Row],[m_wies]]+Table1[[#This Row],[k_wies]]</f>
        <v>72181</v>
      </c>
      <c r="J3626" s="1">
        <f>Table1[[#This Row],[m_miasto]]*Table1[[#This Row],[wiek]]</f>
        <v>3579936</v>
      </c>
      <c r="K3626" s="1">
        <f>Table1[[#This Row],[m_miasto]]+Table1[[#This Row],[m_wies]]-Table1[[#This Row],[k_miasto]]-Table1[[#This Row],[k_wies]]</f>
        <v>-64925</v>
      </c>
      <c r="L3626" s="1" cm="1">
        <f t="array" ref="L3626">_xlfn.IFS(A3625&lt;&gt;Table1[[#This Row],[rok]],0,AND(L3625=0, Table1[[#This Row],[Column1]]&lt;0),Table1[[#This Row],[wiek]]*Table1[[#This Row],[rok]],L3625&lt;&gt;0,L3625,L3625=0,L3625)</f>
        <v>122880</v>
      </c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x14ac:dyDescent="0.3">
      <c r="A3627">
        <v>2048</v>
      </c>
      <c r="B3627">
        <v>90</v>
      </c>
      <c r="C3627">
        <v>36392</v>
      </c>
      <c r="D3627">
        <v>79096</v>
      </c>
      <c r="E3627">
        <v>21204</v>
      </c>
      <c r="F3627">
        <v>42344</v>
      </c>
      <c r="G3627">
        <f>Table1[[#This Row],[m_miasto]]+Table1[[#This Row],[k_miasto]]+Table1[[#This Row],[m_wies]]+Table1[[#This Row],[k_wies]]</f>
        <v>179036</v>
      </c>
      <c r="H3627">
        <f>Table1[[#This Row],[m_miasto]]+Table1[[#This Row],[k_miasto]]</f>
        <v>115488</v>
      </c>
      <c r="I3627">
        <f>Table1[[#This Row],[m_wies]]+Table1[[#This Row],[k_wies]]</f>
        <v>63548</v>
      </c>
      <c r="J3627" s="1">
        <f>Table1[[#This Row],[m_miasto]]*Table1[[#This Row],[wiek]]</f>
        <v>3275280</v>
      </c>
      <c r="K3627" s="1">
        <f>Table1[[#This Row],[m_miasto]]+Table1[[#This Row],[m_wies]]-Table1[[#This Row],[k_miasto]]-Table1[[#This Row],[k_wies]]</f>
        <v>-63844</v>
      </c>
      <c r="L3627" s="1" cm="1">
        <f t="array" ref="L3627">_xlfn.IFS(A3626&lt;&gt;Table1[[#This Row],[rok]],0,AND(L3626=0, Table1[[#This Row],[Column1]]&lt;0),Table1[[#This Row],[wiek]]*Table1[[#This Row],[rok]],L3626&lt;&gt;0,L3626,L3626=0,L3626)</f>
        <v>122880</v>
      </c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x14ac:dyDescent="0.3">
      <c r="A3628">
        <v>2048</v>
      </c>
      <c r="B3628">
        <v>91</v>
      </c>
      <c r="C3628">
        <v>31489</v>
      </c>
      <c r="D3628">
        <v>72873</v>
      </c>
      <c r="E3628">
        <v>17528</v>
      </c>
      <c r="F3628">
        <v>37169</v>
      </c>
      <c r="G3628">
        <f>Table1[[#This Row],[m_miasto]]+Table1[[#This Row],[k_miasto]]+Table1[[#This Row],[m_wies]]+Table1[[#This Row],[k_wies]]</f>
        <v>159059</v>
      </c>
      <c r="H3628">
        <f>Table1[[#This Row],[m_miasto]]+Table1[[#This Row],[k_miasto]]</f>
        <v>104362</v>
      </c>
      <c r="I3628">
        <f>Table1[[#This Row],[m_wies]]+Table1[[#This Row],[k_wies]]</f>
        <v>54697</v>
      </c>
      <c r="J3628" s="1">
        <f>Table1[[#This Row],[m_miasto]]*Table1[[#This Row],[wiek]]</f>
        <v>2865499</v>
      </c>
      <c r="K3628" s="1">
        <f>Table1[[#This Row],[m_miasto]]+Table1[[#This Row],[m_wies]]-Table1[[#This Row],[k_miasto]]-Table1[[#This Row],[k_wies]]</f>
        <v>-61025</v>
      </c>
      <c r="L3628" s="1" cm="1">
        <f t="array" ref="L3628">_xlfn.IFS(A3627&lt;&gt;Table1[[#This Row],[rok]],0,AND(L3627=0, Table1[[#This Row],[Column1]]&lt;0),Table1[[#This Row],[wiek]]*Table1[[#This Row],[rok]],L3627&lt;&gt;0,L3627,L3627=0,L3627)</f>
        <v>122880</v>
      </c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x14ac:dyDescent="0.3">
      <c r="A3629">
        <v>2048</v>
      </c>
      <c r="B3629">
        <v>92</v>
      </c>
      <c r="C3629">
        <v>26270</v>
      </c>
      <c r="D3629">
        <v>64061</v>
      </c>
      <c r="E3629">
        <v>13873</v>
      </c>
      <c r="F3629">
        <v>31503</v>
      </c>
      <c r="G3629">
        <f>Table1[[#This Row],[m_miasto]]+Table1[[#This Row],[k_miasto]]+Table1[[#This Row],[m_wies]]+Table1[[#This Row],[k_wies]]</f>
        <v>135707</v>
      </c>
      <c r="H3629">
        <f>Table1[[#This Row],[m_miasto]]+Table1[[#This Row],[k_miasto]]</f>
        <v>90331</v>
      </c>
      <c r="I3629">
        <f>Table1[[#This Row],[m_wies]]+Table1[[#This Row],[k_wies]]</f>
        <v>45376</v>
      </c>
      <c r="J3629" s="1">
        <f>Table1[[#This Row],[m_miasto]]*Table1[[#This Row],[wiek]]</f>
        <v>2416840</v>
      </c>
      <c r="K3629" s="1">
        <f>Table1[[#This Row],[m_miasto]]+Table1[[#This Row],[m_wies]]-Table1[[#This Row],[k_miasto]]-Table1[[#This Row],[k_wies]]</f>
        <v>-55421</v>
      </c>
      <c r="L3629" s="1" cm="1">
        <f t="array" ref="L3629">_xlfn.IFS(A3628&lt;&gt;Table1[[#This Row],[rok]],0,AND(L3628=0, Table1[[#This Row],[Column1]]&lt;0),Table1[[#This Row],[wiek]]*Table1[[#This Row],[rok]],L3628&lt;&gt;0,L3628,L3628=0,L3628)</f>
        <v>122880</v>
      </c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x14ac:dyDescent="0.3">
      <c r="A3630">
        <v>2048</v>
      </c>
      <c r="B3630">
        <v>93</v>
      </c>
      <c r="C3630">
        <v>21935</v>
      </c>
      <c r="D3630">
        <v>56610</v>
      </c>
      <c r="E3630">
        <v>10982</v>
      </c>
      <c r="F3630">
        <v>26896</v>
      </c>
      <c r="G3630">
        <f>Table1[[#This Row],[m_miasto]]+Table1[[#This Row],[k_miasto]]+Table1[[#This Row],[m_wies]]+Table1[[#This Row],[k_wies]]</f>
        <v>116423</v>
      </c>
      <c r="H3630">
        <f>Table1[[#This Row],[m_miasto]]+Table1[[#This Row],[k_miasto]]</f>
        <v>78545</v>
      </c>
      <c r="I3630">
        <f>Table1[[#This Row],[m_wies]]+Table1[[#This Row],[k_wies]]</f>
        <v>37878</v>
      </c>
      <c r="J3630" s="1">
        <f>Table1[[#This Row],[m_miasto]]*Table1[[#This Row],[wiek]]</f>
        <v>2039955</v>
      </c>
      <c r="K3630" s="1">
        <f>Table1[[#This Row],[m_miasto]]+Table1[[#This Row],[m_wies]]-Table1[[#This Row],[k_miasto]]-Table1[[#This Row],[k_wies]]</f>
        <v>-50589</v>
      </c>
      <c r="L3630" s="1" cm="1">
        <f t="array" ref="L3630">_xlfn.IFS(A3629&lt;&gt;Table1[[#This Row],[rok]],0,AND(L3629=0, Table1[[#This Row],[Column1]]&lt;0),Table1[[#This Row],[wiek]]*Table1[[#This Row],[rok]],L3629&lt;&gt;0,L3629,L3629=0,L3629)</f>
        <v>122880</v>
      </c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x14ac:dyDescent="0.3">
      <c r="A3631">
        <v>2048</v>
      </c>
      <c r="B3631">
        <v>94</v>
      </c>
      <c r="C3631">
        <v>16987</v>
      </c>
      <c r="D3631">
        <v>46973</v>
      </c>
      <c r="E3631">
        <v>8132</v>
      </c>
      <c r="F3631">
        <v>21533</v>
      </c>
      <c r="G3631">
        <f>Table1[[#This Row],[m_miasto]]+Table1[[#This Row],[k_miasto]]+Table1[[#This Row],[m_wies]]+Table1[[#This Row],[k_wies]]</f>
        <v>93625</v>
      </c>
      <c r="H3631">
        <f>Table1[[#This Row],[m_miasto]]+Table1[[#This Row],[k_miasto]]</f>
        <v>63960</v>
      </c>
      <c r="I3631">
        <f>Table1[[#This Row],[m_wies]]+Table1[[#This Row],[k_wies]]</f>
        <v>29665</v>
      </c>
      <c r="J3631" s="1">
        <f>Table1[[#This Row],[m_miasto]]*Table1[[#This Row],[wiek]]</f>
        <v>1596778</v>
      </c>
      <c r="K3631" s="1">
        <f>Table1[[#This Row],[m_miasto]]+Table1[[#This Row],[m_wies]]-Table1[[#This Row],[k_miasto]]-Table1[[#This Row],[k_wies]]</f>
        <v>-43387</v>
      </c>
      <c r="L3631" s="1" cm="1">
        <f t="array" ref="L3631">_xlfn.IFS(A3630&lt;&gt;Table1[[#This Row],[rok]],0,AND(L3630=0, Table1[[#This Row],[Column1]]&lt;0),Table1[[#This Row],[wiek]]*Table1[[#This Row],[rok]],L3630&lt;&gt;0,L3630,L3630=0,L3630)</f>
        <v>122880</v>
      </c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x14ac:dyDescent="0.3">
      <c r="A3632">
        <v>2048</v>
      </c>
      <c r="B3632">
        <v>95</v>
      </c>
      <c r="C3632">
        <v>13248</v>
      </c>
      <c r="D3632">
        <v>39245</v>
      </c>
      <c r="E3632">
        <v>6127</v>
      </c>
      <c r="F3632">
        <v>17646</v>
      </c>
      <c r="G3632">
        <f>Table1[[#This Row],[m_miasto]]+Table1[[#This Row],[k_miasto]]+Table1[[#This Row],[m_wies]]+Table1[[#This Row],[k_wies]]</f>
        <v>76266</v>
      </c>
      <c r="H3632">
        <f>Table1[[#This Row],[m_miasto]]+Table1[[#This Row],[k_miasto]]</f>
        <v>52493</v>
      </c>
      <c r="I3632">
        <f>Table1[[#This Row],[m_wies]]+Table1[[#This Row],[k_wies]]</f>
        <v>23773</v>
      </c>
      <c r="J3632" s="1">
        <f>Table1[[#This Row],[m_miasto]]*Table1[[#This Row],[wiek]]</f>
        <v>1258560</v>
      </c>
      <c r="K3632" s="1">
        <f>Table1[[#This Row],[m_miasto]]+Table1[[#This Row],[m_wies]]-Table1[[#This Row],[k_miasto]]-Table1[[#This Row],[k_wies]]</f>
        <v>-37516</v>
      </c>
      <c r="L3632" s="1" cm="1">
        <f t="array" ref="L3632">_xlfn.IFS(A3631&lt;&gt;Table1[[#This Row],[rok]],0,AND(L3631=0, Table1[[#This Row],[Column1]]&lt;0),Table1[[#This Row],[wiek]]*Table1[[#This Row],[rok]],L3631&lt;&gt;0,L3631,L3631=0,L3631)</f>
        <v>122880</v>
      </c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x14ac:dyDescent="0.3">
      <c r="A3633">
        <v>2048</v>
      </c>
      <c r="B3633">
        <v>96</v>
      </c>
      <c r="C3633">
        <v>10011</v>
      </c>
      <c r="D3633">
        <v>31708</v>
      </c>
      <c r="E3633">
        <v>4462</v>
      </c>
      <c r="F3633">
        <v>14076</v>
      </c>
      <c r="G3633">
        <f>Table1[[#This Row],[m_miasto]]+Table1[[#This Row],[k_miasto]]+Table1[[#This Row],[m_wies]]+Table1[[#This Row],[k_wies]]</f>
        <v>60257</v>
      </c>
      <c r="H3633">
        <f>Table1[[#This Row],[m_miasto]]+Table1[[#This Row],[k_miasto]]</f>
        <v>41719</v>
      </c>
      <c r="I3633">
        <f>Table1[[#This Row],[m_wies]]+Table1[[#This Row],[k_wies]]</f>
        <v>18538</v>
      </c>
      <c r="J3633" s="1">
        <f>Table1[[#This Row],[m_miasto]]*Table1[[#This Row],[wiek]]</f>
        <v>961056</v>
      </c>
      <c r="K3633" s="1">
        <f>Table1[[#This Row],[m_miasto]]+Table1[[#This Row],[m_wies]]-Table1[[#This Row],[k_miasto]]-Table1[[#This Row],[k_wies]]</f>
        <v>-31311</v>
      </c>
      <c r="L3633" s="1" cm="1">
        <f t="array" ref="L3633">_xlfn.IFS(A3632&lt;&gt;Table1[[#This Row],[rok]],0,AND(L3632=0, Table1[[#This Row],[Column1]]&lt;0),Table1[[#This Row],[wiek]]*Table1[[#This Row],[rok]],L3632&lt;&gt;0,L3632,L3632=0,L3632)</f>
        <v>122880</v>
      </c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x14ac:dyDescent="0.3">
      <c r="A3634">
        <v>2048</v>
      </c>
      <c r="B3634">
        <v>97</v>
      </c>
      <c r="C3634">
        <v>7364</v>
      </c>
      <c r="D3634">
        <v>25093</v>
      </c>
      <c r="E3634">
        <v>3131</v>
      </c>
      <c r="F3634">
        <v>11014</v>
      </c>
      <c r="G3634">
        <f>Table1[[#This Row],[m_miasto]]+Table1[[#This Row],[k_miasto]]+Table1[[#This Row],[m_wies]]+Table1[[#This Row],[k_wies]]</f>
        <v>46602</v>
      </c>
      <c r="H3634">
        <f>Table1[[#This Row],[m_miasto]]+Table1[[#This Row],[k_miasto]]</f>
        <v>32457</v>
      </c>
      <c r="I3634">
        <f>Table1[[#This Row],[m_wies]]+Table1[[#This Row],[k_wies]]</f>
        <v>14145</v>
      </c>
      <c r="J3634" s="1">
        <f>Table1[[#This Row],[m_miasto]]*Table1[[#This Row],[wiek]]</f>
        <v>714308</v>
      </c>
      <c r="K3634" s="1">
        <f>Table1[[#This Row],[m_miasto]]+Table1[[#This Row],[m_wies]]-Table1[[#This Row],[k_miasto]]-Table1[[#This Row],[k_wies]]</f>
        <v>-25612</v>
      </c>
      <c r="L3634" s="1" cm="1">
        <f t="array" ref="L3634">_xlfn.IFS(A3633&lt;&gt;Table1[[#This Row],[rok]],0,AND(L3633=0, Table1[[#This Row],[Column1]]&lt;0),Table1[[#This Row],[wiek]]*Table1[[#This Row],[rok]],L3633&lt;&gt;0,L3633,L3633=0,L3633)</f>
        <v>122880</v>
      </c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x14ac:dyDescent="0.3">
      <c r="A3635">
        <v>2048</v>
      </c>
      <c r="B3635">
        <v>98</v>
      </c>
      <c r="C3635">
        <v>5134</v>
      </c>
      <c r="D3635">
        <v>18584</v>
      </c>
      <c r="E3635">
        <v>2116</v>
      </c>
      <c r="F3635">
        <v>8146</v>
      </c>
      <c r="G3635">
        <f>Table1[[#This Row],[m_miasto]]+Table1[[#This Row],[k_miasto]]+Table1[[#This Row],[m_wies]]+Table1[[#This Row],[k_wies]]</f>
        <v>33980</v>
      </c>
      <c r="H3635">
        <f>Table1[[#This Row],[m_miasto]]+Table1[[#This Row],[k_miasto]]</f>
        <v>23718</v>
      </c>
      <c r="I3635">
        <f>Table1[[#This Row],[m_wies]]+Table1[[#This Row],[k_wies]]</f>
        <v>10262</v>
      </c>
      <c r="J3635" s="1">
        <f>Table1[[#This Row],[m_miasto]]*Table1[[#This Row],[wiek]]</f>
        <v>503132</v>
      </c>
      <c r="K3635" s="1">
        <f>Table1[[#This Row],[m_miasto]]+Table1[[#This Row],[m_wies]]-Table1[[#This Row],[k_miasto]]-Table1[[#This Row],[k_wies]]</f>
        <v>-19480</v>
      </c>
      <c r="L3635" s="1" cm="1">
        <f t="array" ref="L3635">_xlfn.IFS(A3634&lt;&gt;Table1[[#This Row],[rok]],0,AND(L3634=0, Table1[[#This Row],[Column1]]&lt;0),Table1[[#This Row],[wiek]]*Table1[[#This Row],[rok]],L3634&lt;&gt;0,L3634,L3634=0,L3634)</f>
        <v>122880</v>
      </c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 x14ac:dyDescent="0.3">
      <c r="A3636">
        <v>2048</v>
      </c>
      <c r="B3636">
        <v>99</v>
      </c>
      <c r="C3636">
        <v>3464</v>
      </c>
      <c r="D3636">
        <v>13578</v>
      </c>
      <c r="E3636">
        <v>1366</v>
      </c>
      <c r="F3636">
        <v>5854</v>
      </c>
      <c r="G3636">
        <f>Table1[[#This Row],[m_miasto]]+Table1[[#This Row],[k_miasto]]+Table1[[#This Row],[m_wies]]+Table1[[#This Row],[k_wies]]</f>
        <v>24262</v>
      </c>
      <c r="H3636">
        <f>Table1[[#This Row],[m_miasto]]+Table1[[#This Row],[k_miasto]]</f>
        <v>17042</v>
      </c>
      <c r="I3636">
        <f>Table1[[#This Row],[m_wies]]+Table1[[#This Row],[k_wies]]</f>
        <v>7220</v>
      </c>
      <c r="J3636" s="1">
        <f>Table1[[#This Row],[m_miasto]]*Table1[[#This Row],[wiek]]</f>
        <v>342936</v>
      </c>
      <c r="K3636" s="1">
        <f>Table1[[#This Row],[m_miasto]]+Table1[[#This Row],[m_wies]]-Table1[[#This Row],[k_miasto]]-Table1[[#This Row],[k_wies]]</f>
        <v>-14602</v>
      </c>
      <c r="L3636" s="1" cm="1">
        <f t="array" ref="L3636">_xlfn.IFS(A3635&lt;&gt;Table1[[#This Row],[rok]],0,AND(L3635=0, Table1[[#This Row],[Column1]]&lt;0),Table1[[#This Row],[wiek]]*Table1[[#This Row],[rok]],L3635&lt;&gt;0,L3635,L3635=0,L3635)</f>
        <v>122880</v>
      </c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x14ac:dyDescent="0.3">
      <c r="A3637">
        <v>2048</v>
      </c>
      <c r="B3637">
        <v>100</v>
      </c>
      <c r="C3637">
        <v>5699</v>
      </c>
      <c r="D3637">
        <v>27827</v>
      </c>
      <c r="E3637">
        <v>2069</v>
      </c>
      <c r="F3637">
        <v>11825</v>
      </c>
      <c r="G3637">
        <f>Table1[[#This Row],[m_miasto]]+Table1[[#This Row],[k_miasto]]+Table1[[#This Row],[m_wies]]+Table1[[#This Row],[k_wies]]</f>
        <v>47420</v>
      </c>
      <c r="H3637">
        <f>Table1[[#This Row],[m_miasto]]+Table1[[#This Row],[k_miasto]]</f>
        <v>33526</v>
      </c>
      <c r="I3637">
        <f>Table1[[#This Row],[m_wies]]+Table1[[#This Row],[k_wies]]</f>
        <v>13894</v>
      </c>
      <c r="J3637" s="1">
        <f>Table1[[#This Row],[m_miasto]]*Table1[[#This Row],[wiek]]</f>
        <v>569900</v>
      </c>
      <c r="K3637" s="1">
        <f>Table1[[#This Row],[m_miasto]]+Table1[[#This Row],[m_wies]]-Table1[[#This Row],[k_miasto]]-Table1[[#This Row],[k_wies]]</f>
        <v>-31884</v>
      </c>
      <c r="L3637" s="1" cm="1">
        <f t="array" ref="L3637">_xlfn.IFS(A3636&lt;&gt;Table1[[#This Row],[rok]],0,AND(L3636=0, Table1[[#This Row],[Column1]]&lt;0),Table1[[#This Row],[wiek]]*Table1[[#This Row],[rok]],L3636&lt;&gt;0,L3636,L3636=0,L3636)</f>
        <v>122880</v>
      </c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x14ac:dyDescent="0.3">
      <c r="A3638">
        <v>2049</v>
      </c>
      <c r="B3638">
        <v>0</v>
      </c>
      <c r="C3638">
        <v>72964</v>
      </c>
      <c r="D3638">
        <v>68793</v>
      </c>
      <c r="E3638">
        <v>60714</v>
      </c>
      <c r="F3638">
        <v>57194</v>
      </c>
      <c r="G3638">
        <f>Table1[[#This Row],[m_miasto]]+Table1[[#This Row],[k_miasto]]+Table1[[#This Row],[m_wies]]+Table1[[#This Row],[k_wies]]</f>
        <v>259665</v>
      </c>
      <c r="H3638">
        <f>Table1[[#This Row],[m_miasto]]+Table1[[#This Row],[k_miasto]]</f>
        <v>141757</v>
      </c>
      <c r="I3638">
        <f>Table1[[#This Row],[m_wies]]+Table1[[#This Row],[k_wies]]</f>
        <v>117908</v>
      </c>
      <c r="J3638" s="1">
        <f>Table1[[#This Row],[m_miasto]]*Table1[[#This Row],[wiek]]</f>
        <v>0</v>
      </c>
      <c r="K3638" s="1">
        <f>Table1[[#This Row],[m_miasto]]+Table1[[#This Row],[m_wies]]-Table1[[#This Row],[k_miasto]]-Table1[[#This Row],[k_wies]]</f>
        <v>7691</v>
      </c>
      <c r="L3638" s="1" cm="1">
        <f t="array" ref="L3638">_xlfn.IFS(A3637&lt;&gt;Table1[[#This Row],[rok]],0,AND(L3637=0, Table1[[#This Row],[Column1]]&lt;0),Table1[[#This Row],[wiek]]*Table1[[#This Row],[rok]],L3637&lt;&gt;0,L3637,L3637=0,L3637)</f>
        <v>0</v>
      </c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x14ac:dyDescent="0.3">
      <c r="A3639">
        <v>2049</v>
      </c>
      <c r="B3639">
        <v>1</v>
      </c>
      <c r="C3639">
        <v>74503</v>
      </c>
      <c r="D3639">
        <v>70298</v>
      </c>
      <c r="E3639">
        <v>61703</v>
      </c>
      <c r="F3639">
        <v>58107</v>
      </c>
      <c r="G3639">
        <f>Table1[[#This Row],[m_miasto]]+Table1[[#This Row],[k_miasto]]+Table1[[#This Row],[m_wies]]+Table1[[#This Row],[k_wies]]</f>
        <v>264611</v>
      </c>
      <c r="H3639">
        <f>Table1[[#This Row],[m_miasto]]+Table1[[#This Row],[k_miasto]]</f>
        <v>144801</v>
      </c>
      <c r="I3639">
        <f>Table1[[#This Row],[m_wies]]+Table1[[#This Row],[k_wies]]</f>
        <v>119810</v>
      </c>
      <c r="J3639" s="1">
        <f>Table1[[#This Row],[m_miasto]]*Table1[[#This Row],[wiek]]</f>
        <v>74503</v>
      </c>
      <c r="K3639" s="1">
        <f>Table1[[#This Row],[m_miasto]]+Table1[[#This Row],[m_wies]]-Table1[[#This Row],[k_miasto]]-Table1[[#This Row],[k_wies]]</f>
        <v>7801</v>
      </c>
      <c r="L3639" s="1" cm="1">
        <f t="array" ref="L3639">_xlfn.IFS(A3638&lt;&gt;Table1[[#This Row],[rok]],0,AND(L3638=0, Table1[[#This Row],[Column1]]&lt;0),Table1[[#This Row],[wiek]]*Table1[[#This Row],[rok]],L3638&lt;&gt;0,L3638,L3638=0,L3638)</f>
        <v>0</v>
      </c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x14ac:dyDescent="0.3">
      <c r="A3640">
        <v>2049</v>
      </c>
      <c r="B3640">
        <v>2</v>
      </c>
      <c r="C3640">
        <v>75746</v>
      </c>
      <c r="D3640">
        <v>71517</v>
      </c>
      <c r="E3640">
        <v>62678</v>
      </c>
      <c r="F3640">
        <v>59001</v>
      </c>
      <c r="G3640">
        <f>Table1[[#This Row],[m_miasto]]+Table1[[#This Row],[k_miasto]]+Table1[[#This Row],[m_wies]]+Table1[[#This Row],[k_wies]]</f>
        <v>268942</v>
      </c>
      <c r="H3640">
        <f>Table1[[#This Row],[m_miasto]]+Table1[[#This Row],[k_miasto]]</f>
        <v>147263</v>
      </c>
      <c r="I3640">
        <f>Table1[[#This Row],[m_wies]]+Table1[[#This Row],[k_wies]]</f>
        <v>121679</v>
      </c>
      <c r="J3640" s="1">
        <f>Table1[[#This Row],[m_miasto]]*Table1[[#This Row],[wiek]]</f>
        <v>151492</v>
      </c>
      <c r="K3640" s="1">
        <f>Table1[[#This Row],[m_miasto]]+Table1[[#This Row],[m_wies]]-Table1[[#This Row],[k_miasto]]-Table1[[#This Row],[k_wies]]</f>
        <v>7906</v>
      </c>
      <c r="L3640" s="1" cm="1">
        <f t="array" ref="L3640">_xlfn.IFS(A3639&lt;&gt;Table1[[#This Row],[rok]],0,AND(L3639=0, Table1[[#This Row],[Column1]]&lt;0),Table1[[#This Row],[wiek]]*Table1[[#This Row],[rok]],L3639&lt;&gt;0,L3639,L3639=0,L3639)</f>
        <v>0</v>
      </c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x14ac:dyDescent="0.3">
      <c r="A3641">
        <v>2049</v>
      </c>
      <c r="B3641">
        <v>3</v>
      </c>
      <c r="C3641">
        <v>76693</v>
      </c>
      <c r="D3641">
        <v>72444</v>
      </c>
      <c r="E3641">
        <v>63612</v>
      </c>
      <c r="F3641">
        <v>59853</v>
      </c>
      <c r="G3641">
        <f>Table1[[#This Row],[m_miasto]]+Table1[[#This Row],[k_miasto]]+Table1[[#This Row],[m_wies]]+Table1[[#This Row],[k_wies]]</f>
        <v>272602</v>
      </c>
      <c r="H3641">
        <f>Table1[[#This Row],[m_miasto]]+Table1[[#This Row],[k_miasto]]</f>
        <v>149137</v>
      </c>
      <c r="I3641">
        <f>Table1[[#This Row],[m_wies]]+Table1[[#This Row],[k_wies]]</f>
        <v>123465</v>
      </c>
      <c r="J3641" s="1">
        <f>Table1[[#This Row],[m_miasto]]*Table1[[#This Row],[wiek]]</f>
        <v>230079</v>
      </c>
      <c r="K3641" s="1">
        <f>Table1[[#This Row],[m_miasto]]+Table1[[#This Row],[m_wies]]-Table1[[#This Row],[k_miasto]]-Table1[[#This Row],[k_wies]]</f>
        <v>8008</v>
      </c>
      <c r="L3641" s="1" cm="1">
        <f t="array" ref="L3641">_xlfn.IFS(A3640&lt;&gt;Table1[[#This Row],[rok]],0,AND(L3640=0, Table1[[#This Row],[Column1]]&lt;0),Table1[[#This Row],[wiek]]*Table1[[#This Row],[rok]],L3640&lt;&gt;0,L3640,L3640=0,L3640)</f>
        <v>0</v>
      </c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x14ac:dyDescent="0.3">
      <c r="A3642">
        <v>2049</v>
      </c>
      <c r="B3642">
        <v>4</v>
      </c>
      <c r="C3642">
        <v>77345</v>
      </c>
      <c r="D3642">
        <v>73089</v>
      </c>
      <c r="E3642">
        <v>64481</v>
      </c>
      <c r="F3642">
        <v>60642</v>
      </c>
      <c r="G3642">
        <f>Table1[[#This Row],[m_miasto]]+Table1[[#This Row],[k_miasto]]+Table1[[#This Row],[m_wies]]+Table1[[#This Row],[k_wies]]</f>
        <v>275557</v>
      </c>
      <c r="H3642">
        <f>Table1[[#This Row],[m_miasto]]+Table1[[#This Row],[k_miasto]]</f>
        <v>150434</v>
      </c>
      <c r="I3642">
        <f>Table1[[#This Row],[m_wies]]+Table1[[#This Row],[k_wies]]</f>
        <v>125123</v>
      </c>
      <c r="J3642" s="1">
        <f>Table1[[#This Row],[m_miasto]]*Table1[[#This Row],[wiek]]</f>
        <v>309380</v>
      </c>
      <c r="K3642" s="1">
        <f>Table1[[#This Row],[m_miasto]]+Table1[[#This Row],[m_wies]]-Table1[[#This Row],[k_miasto]]-Table1[[#This Row],[k_wies]]</f>
        <v>8095</v>
      </c>
      <c r="L3642" s="1" cm="1">
        <f t="array" ref="L3642">_xlfn.IFS(A3641&lt;&gt;Table1[[#This Row],[rok]],0,AND(L3641=0, Table1[[#This Row],[Column1]]&lt;0),Table1[[#This Row],[wiek]]*Table1[[#This Row],[rok]],L3641&lt;&gt;0,L3641,L3641=0,L3641)</f>
        <v>0</v>
      </c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x14ac:dyDescent="0.3">
      <c r="A3643">
        <v>2049</v>
      </c>
      <c r="B3643">
        <v>5</v>
      </c>
      <c r="C3643">
        <v>77713</v>
      </c>
      <c r="D3643">
        <v>73458</v>
      </c>
      <c r="E3643">
        <v>65263</v>
      </c>
      <c r="F3643">
        <v>61349</v>
      </c>
      <c r="G3643">
        <f>Table1[[#This Row],[m_miasto]]+Table1[[#This Row],[k_miasto]]+Table1[[#This Row],[m_wies]]+Table1[[#This Row],[k_wies]]</f>
        <v>277783</v>
      </c>
      <c r="H3643">
        <f>Table1[[#This Row],[m_miasto]]+Table1[[#This Row],[k_miasto]]</f>
        <v>151171</v>
      </c>
      <c r="I3643">
        <f>Table1[[#This Row],[m_wies]]+Table1[[#This Row],[k_wies]]</f>
        <v>126612</v>
      </c>
      <c r="J3643" s="1">
        <f>Table1[[#This Row],[m_miasto]]*Table1[[#This Row],[wiek]]</f>
        <v>388565</v>
      </c>
      <c r="K3643" s="1">
        <f>Table1[[#This Row],[m_miasto]]+Table1[[#This Row],[m_wies]]-Table1[[#This Row],[k_miasto]]-Table1[[#This Row],[k_wies]]</f>
        <v>8169</v>
      </c>
      <c r="L3643" s="1" cm="1">
        <f t="array" ref="L3643">_xlfn.IFS(A3642&lt;&gt;Table1[[#This Row],[rok]],0,AND(L3642=0, Table1[[#This Row],[Column1]]&lt;0),Table1[[#This Row],[wiek]]*Table1[[#This Row],[rok]],L3642&lt;&gt;0,L3642,L3642=0,L3642)</f>
        <v>0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x14ac:dyDescent="0.3">
      <c r="A3644">
        <v>2049</v>
      </c>
      <c r="B3644">
        <v>6</v>
      </c>
      <c r="C3644">
        <v>77813</v>
      </c>
      <c r="D3644">
        <v>73572</v>
      </c>
      <c r="E3644">
        <v>65948</v>
      </c>
      <c r="F3644">
        <v>61971</v>
      </c>
      <c r="G3644">
        <f>Table1[[#This Row],[m_miasto]]+Table1[[#This Row],[k_miasto]]+Table1[[#This Row],[m_wies]]+Table1[[#This Row],[k_wies]]</f>
        <v>279304</v>
      </c>
      <c r="H3644">
        <f>Table1[[#This Row],[m_miasto]]+Table1[[#This Row],[k_miasto]]</f>
        <v>151385</v>
      </c>
      <c r="I3644">
        <f>Table1[[#This Row],[m_wies]]+Table1[[#This Row],[k_wies]]</f>
        <v>127919</v>
      </c>
      <c r="J3644" s="1">
        <f>Table1[[#This Row],[m_miasto]]*Table1[[#This Row],[wiek]]</f>
        <v>466878</v>
      </c>
      <c r="K3644" s="1">
        <f>Table1[[#This Row],[m_miasto]]+Table1[[#This Row],[m_wies]]-Table1[[#This Row],[k_miasto]]-Table1[[#This Row],[k_wies]]</f>
        <v>8218</v>
      </c>
      <c r="L3644" s="1" cm="1">
        <f t="array" ref="L3644">_xlfn.IFS(A3643&lt;&gt;Table1[[#This Row],[rok]],0,AND(L3643=0, Table1[[#This Row],[Column1]]&lt;0),Table1[[#This Row],[wiek]]*Table1[[#This Row],[rok]],L3643&lt;&gt;0,L3643,L3643=0,L3643)</f>
        <v>0</v>
      </c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x14ac:dyDescent="0.3">
      <c r="A3645">
        <v>2049</v>
      </c>
      <c r="B3645">
        <v>7</v>
      </c>
      <c r="C3645">
        <v>77681</v>
      </c>
      <c r="D3645">
        <v>73463</v>
      </c>
      <c r="E3645">
        <v>66529</v>
      </c>
      <c r="F3645">
        <v>62501</v>
      </c>
      <c r="G3645">
        <f>Table1[[#This Row],[m_miasto]]+Table1[[#This Row],[k_miasto]]+Table1[[#This Row],[m_wies]]+Table1[[#This Row],[k_wies]]</f>
        <v>280174</v>
      </c>
      <c r="H3645">
        <f>Table1[[#This Row],[m_miasto]]+Table1[[#This Row],[k_miasto]]</f>
        <v>151144</v>
      </c>
      <c r="I3645">
        <f>Table1[[#This Row],[m_wies]]+Table1[[#This Row],[k_wies]]</f>
        <v>129030</v>
      </c>
      <c r="J3645" s="1">
        <f>Table1[[#This Row],[m_miasto]]*Table1[[#This Row],[wiek]]</f>
        <v>543767</v>
      </c>
      <c r="K3645" s="1">
        <f>Table1[[#This Row],[m_miasto]]+Table1[[#This Row],[m_wies]]-Table1[[#This Row],[k_miasto]]-Table1[[#This Row],[k_wies]]</f>
        <v>8246</v>
      </c>
      <c r="L3645" s="1" cm="1">
        <f t="array" ref="L3645">_xlfn.IFS(A3644&lt;&gt;Table1[[#This Row],[rok]],0,AND(L3644=0, Table1[[#This Row],[Column1]]&lt;0),Table1[[#This Row],[wiek]]*Table1[[#This Row],[rok]],L3644&lt;&gt;0,L3644,L3644=0,L3644)</f>
        <v>0</v>
      </c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x14ac:dyDescent="0.3">
      <c r="A3646">
        <v>2049</v>
      </c>
      <c r="B3646">
        <v>8</v>
      </c>
      <c r="C3646">
        <v>77361</v>
      </c>
      <c r="D3646">
        <v>73173</v>
      </c>
      <c r="E3646">
        <v>67024</v>
      </c>
      <c r="F3646">
        <v>62959</v>
      </c>
      <c r="G3646">
        <f>Table1[[#This Row],[m_miasto]]+Table1[[#This Row],[k_miasto]]+Table1[[#This Row],[m_wies]]+Table1[[#This Row],[k_wies]]</f>
        <v>280517</v>
      </c>
      <c r="H3646">
        <f>Table1[[#This Row],[m_miasto]]+Table1[[#This Row],[k_miasto]]</f>
        <v>150534</v>
      </c>
      <c r="I3646">
        <f>Table1[[#This Row],[m_wies]]+Table1[[#This Row],[k_wies]]</f>
        <v>129983</v>
      </c>
      <c r="J3646" s="1">
        <f>Table1[[#This Row],[m_miasto]]*Table1[[#This Row],[wiek]]</f>
        <v>618888</v>
      </c>
      <c r="K3646" s="1">
        <f>Table1[[#This Row],[m_miasto]]+Table1[[#This Row],[m_wies]]-Table1[[#This Row],[k_miasto]]-Table1[[#This Row],[k_wies]]</f>
        <v>8253</v>
      </c>
      <c r="L3646" s="1" cm="1">
        <f t="array" ref="L3646">_xlfn.IFS(A3645&lt;&gt;Table1[[#This Row],[rok]],0,AND(L3645=0, Table1[[#This Row],[Column1]]&lt;0),Table1[[#This Row],[wiek]]*Table1[[#This Row],[rok]],L3645&lt;&gt;0,L3645,L3645=0,L3645)</f>
        <v>0</v>
      </c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x14ac:dyDescent="0.3">
      <c r="A3647">
        <v>2049</v>
      </c>
      <c r="B3647">
        <v>9</v>
      </c>
      <c r="C3647">
        <v>76905</v>
      </c>
      <c r="D3647">
        <v>72760</v>
      </c>
      <c r="E3647">
        <v>67450</v>
      </c>
      <c r="F3647">
        <v>63354</v>
      </c>
      <c r="G3647">
        <f>Table1[[#This Row],[m_miasto]]+Table1[[#This Row],[k_miasto]]+Table1[[#This Row],[m_wies]]+Table1[[#This Row],[k_wies]]</f>
        <v>280469</v>
      </c>
      <c r="H3647">
        <f>Table1[[#This Row],[m_miasto]]+Table1[[#This Row],[k_miasto]]</f>
        <v>149665</v>
      </c>
      <c r="I3647">
        <f>Table1[[#This Row],[m_wies]]+Table1[[#This Row],[k_wies]]</f>
        <v>130804</v>
      </c>
      <c r="J3647" s="1">
        <f>Table1[[#This Row],[m_miasto]]*Table1[[#This Row],[wiek]]</f>
        <v>692145</v>
      </c>
      <c r="K3647" s="1">
        <f>Table1[[#This Row],[m_miasto]]+Table1[[#This Row],[m_wies]]-Table1[[#This Row],[k_miasto]]-Table1[[#This Row],[k_wies]]</f>
        <v>8241</v>
      </c>
      <c r="L3647" s="1" cm="1">
        <f t="array" ref="L3647">_xlfn.IFS(A3646&lt;&gt;Table1[[#This Row],[rok]],0,AND(L3646=0, Table1[[#This Row],[Column1]]&lt;0),Table1[[#This Row],[wiek]]*Table1[[#This Row],[rok]],L3646&lt;&gt;0,L3646,L3646=0,L3646)</f>
        <v>0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x14ac:dyDescent="0.3">
      <c r="A3648">
        <v>2049</v>
      </c>
      <c r="B3648">
        <v>10</v>
      </c>
      <c r="C3648">
        <v>76381</v>
      </c>
      <c r="D3648">
        <v>72274</v>
      </c>
      <c r="E3648">
        <v>67833</v>
      </c>
      <c r="F3648">
        <v>63717</v>
      </c>
      <c r="G3648">
        <f>Table1[[#This Row],[m_miasto]]+Table1[[#This Row],[k_miasto]]+Table1[[#This Row],[m_wies]]+Table1[[#This Row],[k_wies]]</f>
        <v>280205</v>
      </c>
      <c r="H3648">
        <f>Table1[[#This Row],[m_miasto]]+Table1[[#This Row],[k_miasto]]</f>
        <v>148655</v>
      </c>
      <c r="I3648">
        <f>Table1[[#This Row],[m_wies]]+Table1[[#This Row],[k_wies]]</f>
        <v>131550</v>
      </c>
      <c r="J3648" s="1">
        <f>Table1[[#This Row],[m_miasto]]*Table1[[#This Row],[wiek]]</f>
        <v>763810</v>
      </c>
      <c r="K3648" s="1">
        <f>Table1[[#This Row],[m_miasto]]+Table1[[#This Row],[m_wies]]-Table1[[#This Row],[k_miasto]]-Table1[[#This Row],[k_wies]]</f>
        <v>8223</v>
      </c>
      <c r="L3648" s="1" cm="1">
        <f t="array" ref="L3648">_xlfn.IFS(A3647&lt;&gt;Table1[[#This Row],[rok]],0,AND(L3647=0, Table1[[#This Row],[Column1]]&lt;0),Table1[[#This Row],[wiek]]*Table1[[#This Row],[rok]],L3647&lt;&gt;0,L3647,L3647=0,L3647)</f>
        <v>0</v>
      </c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x14ac:dyDescent="0.3">
      <c r="A3649">
        <v>2049</v>
      </c>
      <c r="B3649">
        <v>11</v>
      </c>
      <c r="C3649">
        <v>75850</v>
      </c>
      <c r="D3649">
        <v>71781</v>
      </c>
      <c r="E3649">
        <v>68190</v>
      </c>
      <c r="F3649">
        <v>64067</v>
      </c>
      <c r="G3649">
        <f>Table1[[#This Row],[m_miasto]]+Table1[[#This Row],[k_miasto]]+Table1[[#This Row],[m_wies]]+Table1[[#This Row],[k_wies]]</f>
        <v>279888</v>
      </c>
      <c r="H3649">
        <f>Table1[[#This Row],[m_miasto]]+Table1[[#This Row],[k_miasto]]</f>
        <v>147631</v>
      </c>
      <c r="I3649">
        <f>Table1[[#This Row],[m_wies]]+Table1[[#This Row],[k_wies]]</f>
        <v>132257</v>
      </c>
      <c r="J3649" s="1">
        <f>Table1[[#This Row],[m_miasto]]*Table1[[#This Row],[wiek]]</f>
        <v>834350</v>
      </c>
      <c r="K3649" s="1">
        <f>Table1[[#This Row],[m_miasto]]+Table1[[#This Row],[m_wies]]-Table1[[#This Row],[k_miasto]]-Table1[[#This Row],[k_wies]]</f>
        <v>8192</v>
      </c>
      <c r="L3649" s="1" cm="1">
        <f t="array" ref="L3649">_xlfn.IFS(A3648&lt;&gt;Table1[[#This Row],[rok]],0,AND(L3648=0, Table1[[#This Row],[Column1]]&lt;0),Table1[[#This Row],[wiek]]*Table1[[#This Row],[rok]],L3648&lt;&gt;0,L3648,L3648=0,L3648)</f>
        <v>0</v>
      </c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x14ac:dyDescent="0.3">
      <c r="A3650">
        <v>2049</v>
      </c>
      <c r="B3650">
        <v>12</v>
      </c>
      <c r="C3650">
        <v>75362</v>
      </c>
      <c r="D3650">
        <v>71328</v>
      </c>
      <c r="E3650">
        <v>68545</v>
      </c>
      <c r="F3650">
        <v>64417</v>
      </c>
      <c r="G3650">
        <f>Table1[[#This Row],[m_miasto]]+Table1[[#This Row],[k_miasto]]+Table1[[#This Row],[m_wies]]+Table1[[#This Row],[k_wies]]</f>
        <v>279652</v>
      </c>
      <c r="H3650">
        <f>Table1[[#This Row],[m_miasto]]+Table1[[#This Row],[k_miasto]]</f>
        <v>146690</v>
      </c>
      <c r="I3650">
        <f>Table1[[#This Row],[m_wies]]+Table1[[#This Row],[k_wies]]</f>
        <v>132962</v>
      </c>
      <c r="J3650" s="1">
        <f>Table1[[#This Row],[m_miasto]]*Table1[[#This Row],[wiek]]</f>
        <v>904344</v>
      </c>
      <c r="K3650" s="1">
        <f>Table1[[#This Row],[m_miasto]]+Table1[[#This Row],[m_wies]]-Table1[[#This Row],[k_miasto]]-Table1[[#This Row],[k_wies]]</f>
        <v>8162</v>
      </c>
      <c r="L3650" s="1" cm="1">
        <f t="array" ref="L3650">_xlfn.IFS(A3649&lt;&gt;Table1[[#This Row],[rok]],0,AND(L3649=0, Table1[[#This Row],[Column1]]&lt;0),Table1[[#This Row],[wiek]]*Table1[[#This Row],[rok]],L3649&lt;&gt;0,L3649,L3649=0,L3649)</f>
        <v>0</v>
      </c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x14ac:dyDescent="0.3">
      <c r="A3651">
        <v>2049</v>
      </c>
      <c r="B3651">
        <v>13</v>
      </c>
      <c r="C3651">
        <v>74978</v>
      </c>
      <c r="D3651">
        <v>70982</v>
      </c>
      <c r="E3651">
        <v>68927</v>
      </c>
      <c r="F3651">
        <v>64799</v>
      </c>
      <c r="G3651">
        <f>Table1[[#This Row],[m_miasto]]+Table1[[#This Row],[k_miasto]]+Table1[[#This Row],[m_wies]]+Table1[[#This Row],[k_wies]]</f>
        <v>279686</v>
      </c>
      <c r="H3651">
        <f>Table1[[#This Row],[m_miasto]]+Table1[[#This Row],[k_miasto]]</f>
        <v>145960</v>
      </c>
      <c r="I3651">
        <f>Table1[[#This Row],[m_wies]]+Table1[[#This Row],[k_wies]]</f>
        <v>133726</v>
      </c>
      <c r="J3651" s="1">
        <f>Table1[[#This Row],[m_miasto]]*Table1[[#This Row],[wiek]]</f>
        <v>974714</v>
      </c>
      <c r="K3651" s="1">
        <f>Table1[[#This Row],[m_miasto]]+Table1[[#This Row],[m_wies]]-Table1[[#This Row],[k_miasto]]-Table1[[#This Row],[k_wies]]</f>
        <v>8124</v>
      </c>
      <c r="L3651" s="1" cm="1">
        <f t="array" ref="L3651">_xlfn.IFS(A3650&lt;&gt;Table1[[#This Row],[rok]],0,AND(L3650=0, Table1[[#This Row],[Column1]]&lt;0),Table1[[#This Row],[wiek]]*Table1[[#This Row],[rok]],L3650&lt;&gt;0,L3650,L3650=0,L3650)</f>
        <v>0</v>
      </c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x14ac:dyDescent="0.3">
      <c r="A3652">
        <v>2049</v>
      </c>
      <c r="B3652">
        <v>14</v>
      </c>
      <c r="C3652">
        <v>74737</v>
      </c>
      <c r="D3652">
        <v>70773</v>
      </c>
      <c r="E3652">
        <v>69344</v>
      </c>
      <c r="F3652">
        <v>65212</v>
      </c>
      <c r="G3652">
        <f>Table1[[#This Row],[m_miasto]]+Table1[[#This Row],[k_miasto]]+Table1[[#This Row],[m_wies]]+Table1[[#This Row],[k_wies]]</f>
        <v>280066</v>
      </c>
      <c r="H3652">
        <f>Table1[[#This Row],[m_miasto]]+Table1[[#This Row],[k_miasto]]</f>
        <v>145510</v>
      </c>
      <c r="I3652">
        <f>Table1[[#This Row],[m_wies]]+Table1[[#This Row],[k_wies]]</f>
        <v>134556</v>
      </c>
      <c r="J3652" s="1">
        <f>Table1[[#This Row],[m_miasto]]*Table1[[#This Row],[wiek]]</f>
        <v>1046318</v>
      </c>
      <c r="K3652" s="1">
        <f>Table1[[#This Row],[m_miasto]]+Table1[[#This Row],[m_wies]]-Table1[[#This Row],[k_miasto]]-Table1[[#This Row],[k_wies]]</f>
        <v>8096</v>
      </c>
      <c r="L3652" s="1" cm="1">
        <f t="array" ref="L3652">_xlfn.IFS(A3651&lt;&gt;Table1[[#This Row],[rok]],0,AND(L3651=0, Table1[[#This Row],[Column1]]&lt;0),Table1[[#This Row],[wiek]]*Table1[[#This Row],[rok]],L3651&lt;&gt;0,L3651,L3651=0,L3651)</f>
        <v>0</v>
      </c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x14ac:dyDescent="0.3">
      <c r="A3653">
        <v>2049</v>
      </c>
      <c r="B3653">
        <v>15</v>
      </c>
      <c r="C3653">
        <v>74656</v>
      </c>
      <c r="D3653">
        <v>70736</v>
      </c>
      <c r="E3653">
        <v>69806</v>
      </c>
      <c r="F3653">
        <v>65656</v>
      </c>
      <c r="G3653">
        <f>Table1[[#This Row],[m_miasto]]+Table1[[#This Row],[k_miasto]]+Table1[[#This Row],[m_wies]]+Table1[[#This Row],[k_wies]]</f>
        <v>280854</v>
      </c>
      <c r="H3653">
        <f>Table1[[#This Row],[m_miasto]]+Table1[[#This Row],[k_miasto]]</f>
        <v>145392</v>
      </c>
      <c r="I3653">
        <f>Table1[[#This Row],[m_wies]]+Table1[[#This Row],[k_wies]]</f>
        <v>135462</v>
      </c>
      <c r="J3653" s="1">
        <f>Table1[[#This Row],[m_miasto]]*Table1[[#This Row],[wiek]]</f>
        <v>1119840</v>
      </c>
      <c r="K3653" s="1">
        <f>Table1[[#This Row],[m_miasto]]+Table1[[#This Row],[m_wies]]-Table1[[#This Row],[k_miasto]]-Table1[[#This Row],[k_wies]]</f>
        <v>8070</v>
      </c>
      <c r="L3653" s="1" cm="1">
        <f t="array" ref="L3653">_xlfn.IFS(A3652&lt;&gt;Table1[[#This Row],[rok]],0,AND(L3652=0, Table1[[#This Row],[Column1]]&lt;0),Table1[[#This Row],[wiek]]*Table1[[#This Row],[rok]],L3652&lt;&gt;0,L3652,L3652=0,L3652)</f>
        <v>0</v>
      </c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x14ac:dyDescent="0.3">
      <c r="A3654">
        <v>2049</v>
      </c>
      <c r="B3654">
        <v>16</v>
      </c>
      <c r="C3654">
        <v>74769</v>
      </c>
      <c r="D3654">
        <v>70902</v>
      </c>
      <c r="E3654">
        <v>70326</v>
      </c>
      <c r="F3654">
        <v>66144</v>
      </c>
      <c r="G3654">
        <f>Table1[[#This Row],[m_miasto]]+Table1[[#This Row],[k_miasto]]+Table1[[#This Row],[m_wies]]+Table1[[#This Row],[k_wies]]</f>
        <v>282141</v>
      </c>
      <c r="H3654">
        <f>Table1[[#This Row],[m_miasto]]+Table1[[#This Row],[k_miasto]]</f>
        <v>145671</v>
      </c>
      <c r="I3654">
        <f>Table1[[#This Row],[m_wies]]+Table1[[#This Row],[k_wies]]</f>
        <v>136470</v>
      </c>
      <c r="J3654" s="1">
        <f>Table1[[#This Row],[m_miasto]]*Table1[[#This Row],[wiek]]</f>
        <v>1196304</v>
      </c>
      <c r="K3654" s="1">
        <f>Table1[[#This Row],[m_miasto]]+Table1[[#This Row],[m_wies]]-Table1[[#This Row],[k_miasto]]-Table1[[#This Row],[k_wies]]</f>
        <v>8049</v>
      </c>
      <c r="L3654" s="1" cm="1">
        <f t="array" ref="L3654">_xlfn.IFS(A3653&lt;&gt;Table1[[#This Row],[rok]],0,AND(L3653=0, Table1[[#This Row],[Column1]]&lt;0),Table1[[#This Row],[wiek]]*Table1[[#This Row],[rok]],L3653&lt;&gt;0,L3653,L3653=0,L3653)</f>
        <v>0</v>
      </c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x14ac:dyDescent="0.3">
      <c r="A3655">
        <v>2049</v>
      </c>
      <c r="B3655">
        <v>17</v>
      </c>
      <c r="C3655">
        <v>75099</v>
      </c>
      <c r="D3655">
        <v>71297</v>
      </c>
      <c r="E3655">
        <v>70927</v>
      </c>
      <c r="F3655">
        <v>66689</v>
      </c>
      <c r="G3655">
        <f>Table1[[#This Row],[m_miasto]]+Table1[[#This Row],[k_miasto]]+Table1[[#This Row],[m_wies]]+Table1[[#This Row],[k_wies]]</f>
        <v>284012</v>
      </c>
      <c r="H3655">
        <f>Table1[[#This Row],[m_miasto]]+Table1[[#This Row],[k_miasto]]</f>
        <v>146396</v>
      </c>
      <c r="I3655">
        <f>Table1[[#This Row],[m_wies]]+Table1[[#This Row],[k_wies]]</f>
        <v>137616</v>
      </c>
      <c r="J3655" s="1">
        <f>Table1[[#This Row],[m_miasto]]*Table1[[#This Row],[wiek]]</f>
        <v>1276683</v>
      </c>
      <c r="K3655" s="1">
        <f>Table1[[#This Row],[m_miasto]]+Table1[[#This Row],[m_wies]]-Table1[[#This Row],[k_miasto]]-Table1[[#This Row],[k_wies]]</f>
        <v>8040</v>
      </c>
      <c r="L3655" s="1" cm="1">
        <f t="array" ref="L3655">_xlfn.IFS(A3654&lt;&gt;Table1[[#This Row],[rok]],0,AND(L3654=0, Table1[[#This Row],[Column1]]&lt;0),Table1[[#This Row],[wiek]]*Table1[[#This Row],[rok]],L3654&lt;&gt;0,L3654,L3654=0,L3654)</f>
        <v>0</v>
      </c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x14ac:dyDescent="0.3">
      <c r="A3656">
        <v>2049</v>
      </c>
      <c r="B3656">
        <v>18</v>
      </c>
      <c r="C3656">
        <v>75654</v>
      </c>
      <c r="D3656">
        <v>71939</v>
      </c>
      <c r="E3656">
        <v>71615</v>
      </c>
      <c r="F3656">
        <v>67284</v>
      </c>
      <c r="G3656">
        <f>Table1[[#This Row],[m_miasto]]+Table1[[#This Row],[k_miasto]]+Table1[[#This Row],[m_wies]]+Table1[[#This Row],[k_wies]]</f>
        <v>286492</v>
      </c>
      <c r="H3656">
        <f>Table1[[#This Row],[m_miasto]]+Table1[[#This Row],[k_miasto]]</f>
        <v>147593</v>
      </c>
      <c r="I3656">
        <f>Table1[[#This Row],[m_wies]]+Table1[[#This Row],[k_wies]]</f>
        <v>138899</v>
      </c>
      <c r="J3656" s="1">
        <f>Table1[[#This Row],[m_miasto]]*Table1[[#This Row],[wiek]]</f>
        <v>1361772</v>
      </c>
      <c r="K3656" s="1">
        <f>Table1[[#This Row],[m_miasto]]+Table1[[#This Row],[m_wies]]-Table1[[#This Row],[k_miasto]]-Table1[[#This Row],[k_wies]]</f>
        <v>8046</v>
      </c>
      <c r="L3656" s="1" cm="1">
        <f t="array" ref="L3656">_xlfn.IFS(A3655&lt;&gt;Table1[[#This Row],[rok]],0,AND(L3655=0, Table1[[#This Row],[Column1]]&lt;0),Table1[[#This Row],[wiek]]*Table1[[#This Row],[rok]],L3655&lt;&gt;0,L3655,L3655=0,L3655)</f>
        <v>0</v>
      </c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x14ac:dyDescent="0.3">
      <c r="A3657">
        <v>2049</v>
      </c>
      <c r="B3657">
        <v>19</v>
      </c>
      <c r="C3657">
        <v>76437</v>
      </c>
      <c r="D3657">
        <v>72825</v>
      </c>
      <c r="E3657">
        <v>72394</v>
      </c>
      <c r="F3657">
        <v>67934</v>
      </c>
      <c r="G3657">
        <f>Table1[[#This Row],[m_miasto]]+Table1[[#This Row],[k_miasto]]+Table1[[#This Row],[m_wies]]+Table1[[#This Row],[k_wies]]</f>
        <v>289590</v>
      </c>
      <c r="H3657">
        <f>Table1[[#This Row],[m_miasto]]+Table1[[#This Row],[k_miasto]]</f>
        <v>149262</v>
      </c>
      <c r="I3657">
        <f>Table1[[#This Row],[m_wies]]+Table1[[#This Row],[k_wies]]</f>
        <v>140328</v>
      </c>
      <c r="J3657" s="1">
        <f>Table1[[#This Row],[m_miasto]]*Table1[[#This Row],[wiek]]</f>
        <v>1452303</v>
      </c>
      <c r="K3657" s="1">
        <f>Table1[[#This Row],[m_miasto]]+Table1[[#This Row],[m_wies]]-Table1[[#This Row],[k_miasto]]-Table1[[#This Row],[k_wies]]</f>
        <v>8072</v>
      </c>
      <c r="L3657" s="1" cm="1">
        <f t="array" ref="L3657">_xlfn.IFS(A3656&lt;&gt;Table1[[#This Row],[rok]],0,AND(L3656=0, Table1[[#This Row],[Column1]]&lt;0),Table1[[#This Row],[wiek]]*Table1[[#This Row],[rok]],L3656&lt;&gt;0,L3656,L3656=0,L3656)</f>
        <v>0</v>
      </c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x14ac:dyDescent="0.3">
      <c r="A3658">
        <v>2049</v>
      </c>
      <c r="B3658">
        <v>20</v>
      </c>
      <c r="C3658">
        <v>77452</v>
      </c>
      <c r="D3658">
        <v>73954</v>
      </c>
      <c r="E3658">
        <v>73264</v>
      </c>
      <c r="F3658">
        <v>68639</v>
      </c>
      <c r="G3658">
        <f>Table1[[#This Row],[m_miasto]]+Table1[[#This Row],[k_miasto]]+Table1[[#This Row],[m_wies]]+Table1[[#This Row],[k_wies]]</f>
        <v>293309</v>
      </c>
      <c r="H3658">
        <f>Table1[[#This Row],[m_miasto]]+Table1[[#This Row],[k_miasto]]</f>
        <v>151406</v>
      </c>
      <c r="I3658">
        <f>Table1[[#This Row],[m_wies]]+Table1[[#This Row],[k_wies]]</f>
        <v>141903</v>
      </c>
      <c r="J3658" s="1">
        <f>Table1[[#This Row],[m_miasto]]*Table1[[#This Row],[wiek]]</f>
        <v>1549040</v>
      </c>
      <c r="K3658" s="1">
        <f>Table1[[#This Row],[m_miasto]]+Table1[[#This Row],[m_wies]]-Table1[[#This Row],[k_miasto]]-Table1[[#This Row],[k_wies]]</f>
        <v>8123</v>
      </c>
      <c r="L3658" s="1" cm="1">
        <f t="array" ref="L3658">_xlfn.IFS(A3657&lt;&gt;Table1[[#This Row],[rok]],0,AND(L3657=0, Table1[[#This Row],[Column1]]&lt;0),Table1[[#This Row],[wiek]]*Table1[[#This Row],[rok]],L3657&lt;&gt;0,L3657,L3657=0,L3657)</f>
        <v>0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x14ac:dyDescent="0.3">
      <c r="A3659">
        <v>2049</v>
      </c>
      <c r="B3659">
        <v>21</v>
      </c>
      <c r="C3659">
        <v>78700</v>
      </c>
      <c r="D3659">
        <v>75325</v>
      </c>
      <c r="E3659">
        <v>74220</v>
      </c>
      <c r="F3659">
        <v>69383</v>
      </c>
      <c r="G3659">
        <f>Table1[[#This Row],[m_miasto]]+Table1[[#This Row],[k_miasto]]+Table1[[#This Row],[m_wies]]+Table1[[#This Row],[k_wies]]</f>
        <v>297628</v>
      </c>
      <c r="H3659">
        <f>Table1[[#This Row],[m_miasto]]+Table1[[#This Row],[k_miasto]]</f>
        <v>154025</v>
      </c>
      <c r="I3659">
        <f>Table1[[#This Row],[m_wies]]+Table1[[#This Row],[k_wies]]</f>
        <v>143603</v>
      </c>
      <c r="J3659" s="1">
        <f>Table1[[#This Row],[m_miasto]]*Table1[[#This Row],[wiek]]</f>
        <v>1652700</v>
      </c>
      <c r="K3659" s="1">
        <f>Table1[[#This Row],[m_miasto]]+Table1[[#This Row],[m_wies]]-Table1[[#This Row],[k_miasto]]-Table1[[#This Row],[k_wies]]</f>
        <v>8212</v>
      </c>
      <c r="L3659" s="1" cm="1">
        <f t="array" ref="L3659">_xlfn.IFS(A3658&lt;&gt;Table1[[#This Row],[rok]],0,AND(L3658=0, Table1[[#This Row],[Column1]]&lt;0),Table1[[#This Row],[wiek]]*Table1[[#This Row],[rok]],L3658&lt;&gt;0,L3658,L3658=0,L3658)</f>
        <v>0</v>
      </c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x14ac:dyDescent="0.3">
      <c r="A3660">
        <v>2049</v>
      </c>
      <c r="B3660">
        <v>22</v>
      </c>
      <c r="C3660">
        <v>80203</v>
      </c>
      <c r="D3660">
        <v>76944</v>
      </c>
      <c r="E3660">
        <v>75257</v>
      </c>
      <c r="F3660">
        <v>70167</v>
      </c>
      <c r="G3660">
        <f>Table1[[#This Row],[m_miasto]]+Table1[[#This Row],[k_miasto]]+Table1[[#This Row],[m_wies]]+Table1[[#This Row],[k_wies]]</f>
        <v>302571</v>
      </c>
      <c r="H3660">
        <f>Table1[[#This Row],[m_miasto]]+Table1[[#This Row],[k_miasto]]</f>
        <v>157147</v>
      </c>
      <c r="I3660">
        <f>Table1[[#This Row],[m_wies]]+Table1[[#This Row],[k_wies]]</f>
        <v>145424</v>
      </c>
      <c r="J3660" s="1">
        <f>Table1[[#This Row],[m_miasto]]*Table1[[#This Row],[wiek]]</f>
        <v>1764466</v>
      </c>
      <c r="K3660" s="1">
        <f>Table1[[#This Row],[m_miasto]]+Table1[[#This Row],[m_wies]]-Table1[[#This Row],[k_miasto]]-Table1[[#This Row],[k_wies]]</f>
        <v>8349</v>
      </c>
      <c r="L3660" s="1" cm="1">
        <f t="array" ref="L3660">_xlfn.IFS(A3659&lt;&gt;Table1[[#This Row],[rok]],0,AND(L3659=0, Table1[[#This Row],[Column1]]&lt;0),Table1[[#This Row],[wiek]]*Table1[[#This Row],[rok]],L3659&lt;&gt;0,L3659,L3659=0,L3659)</f>
        <v>0</v>
      </c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x14ac:dyDescent="0.3">
      <c r="A3661">
        <v>2049</v>
      </c>
      <c r="B3661">
        <v>23</v>
      </c>
      <c r="C3661">
        <v>81964</v>
      </c>
      <c r="D3661">
        <v>78810</v>
      </c>
      <c r="E3661">
        <v>76354</v>
      </c>
      <c r="F3661">
        <v>70950</v>
      </c>
      <c r="G3661">
        <f>Table1[[#This Row],[m_miasto]]+Table1[[#This Row],[k_miasto]]+Table1[[#This Row],[m_wies]]+Table1[[#This Row],[k_wies]]</f>
        <v>308078</v>
      </c>
      <c r="H3661">
        <f>Table1[[#This Row],[m_miasto]]+Table1[[#This Row],[k_miasto]]</f>
        <v>160774</v>
      </c>
      <c r="I3661">
        <f>Table1[[#This Row],[m_wies]]+Table1[[#This Row],[k_wies]]</f>
        <v>147304</v>
      </c>
      <c r="J3661" s="1">
        <f>Table1[[#This Row],[m_miasto]]*Table1[[#This Row],[wiek]]</f>
        <v>1885172</v>
      </c>
      <c r="K3661" s="1">
        <f>Table1[[#This Row],[m_miasto]]+Table1[[#This Row],[m_wies]]-Table1[[#This Row],[k_miasto]]-Table1[[#This Row],[k_wies]]</f>
        <v>8558</v>
      </c>
      <c r="L3661" s="1" cm="1">
        <f t="array" ref="L3661">_xlfn.IFS(A3660&lt;&gt;Table1[[#This Row],[rok]],0,AND(L3660=0, Table1[[#This Row],[Column1]]&lt;0),Table1[[#This Row],[wiek]]*Table1[[#This Row],[rok]],L3660&lt;&gt;0,L3660,L3660=0,L3660)</f>
        <v>0</v>
      </c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x14ac:dyDescent="0.3">
      <c r="A3662">
        <v>2049</v>
      </c>
      <c r="B3662">
        <v>24</v>
      </c>
      <c r="C3662">
        <v>83991</v>
      </c>
      <c r="D3662">
        <v>80942</v>
      </c>
      <c r="E3662">
        <v>77458</v>
      </c>
      <c r="F3662">
        <v>71681</v>
      </c>
      <c r="G3662">
        <f>Table1[[#This Row],[m_miasto]]+Table1[[#This Row],[k_miasto]]+Table1[[#This Row],[m_wies]]+Table1[[#This Row],[k_wies]]</f>
        <v>314072</v>
      </c>
      <c r="H3662">
        <f>Table1[[#This Row],[m_miasto]]+Table1[[#This Row],[k_miasto]]</f>
        <v>164933</v>
      </c>
      <c r="I3662">
        <f>Table1[[#This Row],[m_wies]]+Table1[[#This Row],[k_wies]]</f>
        <v>149139</v>
      </c>
      <c r="J3662" s="1">
        <f>Table1[[#This Row],[m_miasto]]*Table1[[#This Row],[wiek]]</f>
        <v>2015784</v>
      </c>
      <c r="K3662" s="1">
        <f>Table1[[#This Row],[m_miasto]]+Table1[[#This Row],[m_wies]]-Table1[[#This Row],[k_miasto]]-Table1[[#This Row],[k_wies]]</f>
        <v>8826</v>
      </c>
      <c r="L3662" s="1" cm="1">
        <f t="array" ref="L3662">_xlfn.IFS(A3661&lt;&gt;Table1[[#This Row],[rok]],0,AND(L3661=0, Table1[[#This Row],[Column1]]&lt;0),Table1[[#This Row],[wiek]]*Table1[[#This Row],[rok]],L3661&lt;&gt;0,L3661,L3661=0,L3661)</f>
        <v>0</v>
      </c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x14ac:dyDescent="0.3">
      <c r="A3663">
        <v>2049</v>
      </c>
      <c r="B3663">
        <v>25</v>
      </c>
      <c r="C3663">
        <v>86236</v>
      </c>
      <c r="D3663">
        <v>83289</v>
      </c>
      <c r="E3663">
        <v>78522</v>
      </c>
      <c r="F3663">
        <v>72309</v>
      </c>
      <c r="G3663">
        <f>Table1[[#This Row],[m_miasto]]+Table1[[#This Row],[k_miasto]]+Table1[[#This Row],[m_wies]]+Table1[[#This Row],[k_wies]]</f>
        <v>320356</v>
      </c>
      <c r="H3663">
        <f>Table1[[#This Row],[m_miasto]]+Table1[[#This Row],[k_miasto]]</f>
        <v>169525</v>
      </c>
      <c r="I3663">
        <f>Table1[[#This Row],[m_wies]]+Table1[[#This Row],[k_wies]]</f>
        <v>150831</v>
      </c>
      <c r="J3663" s="1">
        <f>Table1[[#This Row],[m_miasto]]*Table1[[#This Row],[wiek]]</f>
        <v>2155900</v>
      </c>
      <c r="K3663" s="1">
        <f>Table1[[#This Row],[m_miasto]]+Table1[[#This Row],[m_wies]]-Table1[[#This Row],[k_miasto]]-Table1[[#This Row],[k_wies]]</f>
        <v>9160</v>
      </c>
      <c r="L3663" s="1" cm="1">
        <f t="array" ref="L3663">_xlfn.IFS(A3662&lt;&gt;Table1[[#This Row],[rok]],0,AND(L3662=0, Table1[[#This Row],[Column1]]&lt;0),Table1[[#This Row],[wiek]]*Table1[[#This Row],[rok]],L3662&lt;&gt;0,L3662,L3662=0,L3662)</f>
        <v>0</v>
      </c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x14ac:dyDescent="0.3">
      <c r="A3664">
        <v>2049</v>
      </c>
      <c r="B3664">
        <v>26</v>
      </c>
      <c r="C3664">
        <v>88616</v>
      </c>
      <c r="D3664">
        <v>85766</v>
      </c>
      <c r="E3664">
        <v>79489</v>
      </c>
      <c r="F3664">
        <v>72805</v>
      </c>
      <c r="G3664">
        <f>Table1[[#This Row],[m_miasto]]+Table1[[#This Row],[k_miasto]]+Table1[[#This Row],[m_wies]]+Table1[[#This Row],[k_wies]]</f>
        <v>326676</v>
      </c>
      <c r="H3664">
        <f>Table1[[#This Row],[m_miasto]]+Table1[[#This Row],[k_miasto]]</f>
        <v>174382</v>
      </c>
      <c r="I3664">
        <f>Table1[[#This Row],[m_wies]]+Table1[[#This Row],[k_wies]]</f>
        <v>152294</v>
      </c>
      <c r="J3664" s="1">
        <f>Table1[[#This Row],[m_miasto]]*Table1[[#This Row],[wiek]]</f>
        <v>2304016</v>
      </c>
      <c r="K3664" s="1">
        <f>Table1[[#This Row],[m_miasto]]+Table1[[#This Row],[m_wies]]-Table1[[#This Row],[k_miasto]]-Table1[[#This Row],[k_wies]]</f>
        <v>9534</v>
      </c>
      <c r="L3664" s="1" cm="1">
        <f t="array" ref="L3664">_xlfn.IFS(A3663&lt;&gt;Table1[[#This Row],[rok]],0,AND(L3663=0, Table1[[#This Row],[Column1]]&lt;0),Table1[[#This Row],[wiek]]*Table1[[#This Row],[rok]],L3663&lt;&gt;0,L3663,L3663=0,L3663)</f>
        <v>0</v>
      </c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x14ac:dyDescent="0.3">
      <c r="A3665">
        <v>2049</v>
      </c>
      <c r="B3665">
        <v>27</v>
      </c>
      <c r="C3665">
        <v>90976</v>
      </c>
      <c r="D3665">
        <v>88193</v>
      </c>
      <c r="E3665">
        <v>80319</v>
      </c>
      <c r="F3665">
        <v>73177</v>
      </c>
      <c r="G3665">
        <f>Table1[[#This Row],[m_miasto]]+Table1[[#This Row],[k_miasto]]+Table1[[#This Row],[m_wies]]+Table1[[#This Row],[k_wies]]</f>
        <v>332665</v>
      </c>
      <c r="H3665">
        <f>Table1[[#This Row],[m_miasto]]+Table1[[#This Row],[k_miasto]]</f>
        <v>179169</v>
      </c>
      <c r="I3665">
        <f>Table1[[#This Row],[m_wies]]+Table1[[#This Row],[k_wies]]</f>
        <v>153496</v>
      </c>
      <c r="J3665" s="1">
        <f>Table1[[#This Row],[m_miasto]]*Table1[[#This Row],[wiek]]</f>
        <v>2456352</v>
      </c>
      <c r="K3665" s="1">
        <f>Table1[[#This Row],[m_miasto]]+Table1[[#This Row],[m_wies]]-Table1[[#This Row],[k_miasto]]-Table1[[#This Row],[k_wies]]</f>
        <v>9925</v>
      </c>
      <c r="L3665" s="1" cm="1">
        <f t="array" ref="L3665">_xlfn.IFS(A3664&lt;&gt;Table1[[#This Row],[rok]],0,AND(L3664=0, Table1[[#This Row],[Column1]]&lt;0),Table1[[#This Row],[wiek]]*Table1[[#This Row],[rok]],L3664&lt;&gt;0,L3664,L3664=0,L3664)</f>
        <v>0</v>
      </c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x14ac:dyDescent="0.3">
      <c r="A3666">
        <v>2049</v>
      </c>
      <c r="B3666">
        <v>28</v>
      </c>
      <c r="C3666">
        <v>93201</v>
      </c>
      <c r="D3666">
        <v>90420</v>
      </c>
      <c r="E3666">
        <v>80989</v>
      </c>
      <c r="F3666">
        <v>73454</v>
      </c>
      <c r="G3666">
        <f>Table1[[#This Row],[m_miasto]]+Table1[[#This Row],[k_miasto]]+Table1[[#This Row],[m_wies]]+Table1[[#This Row],[k_wies]]</f>
        <v>338064</v>
      </c>
      <c r="H3666">
        <f>Table1[[#This Row],[m_miasto]]+Table1[[#This Row],[k_miasto]]</f>
        <v>183621</v>
      </c>
      <c r="I3666">
        <f>Table1[[#This Row],[m_wies]]+Table1[[#This Row],[k_wies]]</f>
        <v>154443</v>
      </c>
      <c r="J3666" s="1">
        <f>Table1[[#This Row],[m_miasto]]*Table1[[#This Row],[wiek]]</f>
        <v>2609628</v>
      </c>
      <c r="K3666" s="1">
        <f>Table1[[#This Row],[m_miasto]]+Table1[[#This Row],[m_wies]]-Table1[[#This Row],[k_miasto]]-Table1[[#This Row],[k_wies]]</f>
        <v>10316</v>
      </c>
      <c r="L3666" s="1" cm="1">
        <f t="array" ref="L3666">_xlfn.IFS(A3665&lt;&gt;Table1[[#This Row],[rok]],0,AND(L3665=0, Table1[[#This Row],[Column1]]&lt;0),Table1[[#This Row],[wiek]]*Table1[[#This Row],[rok]],L3665&lt;&gt;0,L3665,L3665=0,L3665)</f>
        <v>0</v>
      </c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x14ac:dyDescent="0.3">
      <c r="A3667">
        <v>2049</v>
      </c>
      <c r="B3667">
        <v>29</v>
      </c>
      <c r="C3667">
        <v>95151</v>
      </c>
      <c r="D3667">
        <v>92304</v>
      </c>
      <c r="E3667">
        <v>81468</v>
      </c>
      <c r="F3667">
        <v>73649</v>
      </c>
      <c r="G3667">
        <f>Table1[[#This Row],[m_miasto]]+Table1[[#This Row],[k_miasto]]+Table1[[#This Row],[m_wies]]+Table1[[#This Row],[k_wies]]</f>
        <v>342572</v>
      </c>
      <c r="H3667">
        <f>Table1[[#This Row],[m_miasto]]+Table1[[#This Row],[k_miasto]]</f>
        <v>187455</v>
      </c>
      <c r="I3667">
        <f>Table1[[#This Row],[m_wies]]+Table1[[#This Row],[k_wies]]</f>
        <v>155117</v>
      </c>
      <c r="J3667" s="1">
        <f>Table1[[#This Row],[m_miasto]]*Table1[[#This Row],[wiek]]</f>
        <v>2759379</v>
      </c>
      <c r="K3667" s="1">
        <f>Table1[[#This Row],[m_miasto]]+Table1[[#This Row],[m_wies]]-Table1[[#This Row],[k_miasto]]-Table1[[#This Row],[k_wies]]</f>
        <v>10666</v>
      </c>
      <c r="L3667" s="1" cm="1">
        <f t="array" ref="L3667">_xlfn.IFS(A3666&lt;&gt;Table1[[#This Row],[rok]],0,AND(L3666=0, Table1[[#This Row],[Column1]]&lt;0),Table1[[#This Row],[wiek]]*Table1[[#This Row],[rok]],L3666&lt;&gt;0,L3666,L3666=0,L3666)</f>
        <v>0</v>
      </c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x14ac:dyDescent="0.3">
      <c r="A3668">
        <v>2049</v>
      </c>
      <c r="B3668">
        <v>30</v>
      </c>
      <c r="C3668">
        <v>96669</v>
      </c>
      <c r="D3668">
        <v>93693</v>
      </c>
      <c r="E3668">
        <v>81753</v>
      </c>
      <c r="F3668">
        <v>73763</v>
      </c>
      <c r="G3668">
        <f>Table1[[#This Row],[m_miasto]]+Table1[[#This Row],[k_miasto]]+Table1[[#This Row],[m_wies]]+Table1[[#This Row],[k_wies]]</f>
        <v>345878</v>
      </c>
      <c r="H3668">
        <f>Table1[[#This Row],[m_miasto]]+Table1[[#This Row],[k_miasto]]</f>
        <v>190362</v>
      </c>
      <c r="I3668">
        <f>Table1[[#This Row],[m_wies]]+Table1[[#This Row],[k_wies]]</f>
        <v>155516</v>
      </c>
      <c r="J3668" s="1">
        <f>Table1[[#This Row],[m_miasto]]*Table1[[#This Row],[wiek]]</f>
        <v>2900070</v>
      </c>
      <c r="K3668" s="1">
        <f>Table1[[#This Row],[m_miasto]]+Table1[[#This Row],[m_wies]]-Table1[[#This Row],[k_miasto]]-Table1[[#This Row],[k_wies]]</f>
        <v>10966</v>
      </c>
      <c r="L3668" s="1" cm="1">
        <f t="array" ref="L3668">_xlfn.IFS(A3667&lt;&gt;Table1[[#This Row],[rok]],0,AND(L3667=0, Table1[[#This Row],[Column1]]&lt;0),Table1[[#This Row],[wiek]]*Table1[[#This Row],[rok]],L3667&lt;&gt;0,L3667,L3667=0,L3667)</f>
        <v>0</v>
      </c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x14ac:dyDescent="0.3">
      <c r="A3669">
        <v>2049</v>
      </c>
      <c r="B3669">
        <v>31</v>
      </c>
      <c r="C3669">
        <v>97743</v>
      </c>
      <c r="D3669">
        <v>94593</v>
      </c>
      <c r="E3669">
        <v>81903</v>
      </c>
      <c r="F3669">
        <v>73841</v>
      </c>
      <c r="G3669">
        <f>Table1[[#This Row],[m_miasto]]+Table1[[#This Row],[k_miasto]]+Table1[[#This Row],[m_wies]]+Table1[[#This Row],[k_wies]]</f>
        <v>348080</v>
      </c>
      <c r="H3669">
        <f>Table1[[#This Row],[m_miasto]]+Table1[[#This Row],[k_miasto]]</f>
        <v>192336</v>
      </c>
      <c r="I3669">
        <f>Table1[[#This Row],[m_wies]]+Table1[[#This Row],[k_wies]]</f>
        <v>155744</v>
      </c>
      <c r="J3669" s="1">
        <f>Table1[[#This Row],[m_miasto]]*Table1[[#This Row],[wiek]]</f>
        <v>3030033</v>
      </c>
      <c r="K3669" s="1">
        <f>Table1[[#This Row],[m_miasto]]+Table1[[#This Row],[m_wies]]-Table1[[#This Row],[k_miasto]]-Table1[[#This Row],[k_wies]]</f>
        <v>11212</v>
      </c>
      <c r="L3669" s="1" cm="1">
        <f t="array" ref="L3669">_xlfn.IFS(A3668&lt;&gt;Table1[[#This Row],[rok]],0,AND(L3668=0, Table1[[#This Row],[Column1]]&lt;0),Table1[[#This Row],[wiek]]*Table1[[#This Row],[rok]],L3668&lt;&gt;0,L3668,L3668=0,L3668)</f>
        <v>0</v>
      </c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x14ac:dyDescent="0.3">
      <c r="A3670">
        <v>2049</v>
      </c>
      <c r="B3670">
        <v>32</v>
      </c>
      <c r="C3670">
        <v>98083</v>
      </c>
      <c r="D3670">
        <v>94794</v>
      </c>
      <c r="E3670">
        <v>82026</v>
      </c>
      <c r="F3670">
        <v>73933</v>
      </c>
      <c r="G3670">
        <f>Table1[[#This Row],[m_miasto]]+Table1[[#This Row],[k_miasto]]+Table1[[#This Row],[m_wies]]+Table1[[#This Row],[k_wies]]</f>
        <v>348836</v>
      </c>
      <c r="H3670">
        <f>Table1[[#This Row],[m_miasto]]+Table1[[#This Row],[k_miasto]]</f>
        <v>192877</v>
      </c>
      <c r="I3670">
        <f>Table1[[#This Row],[m_wies]]+Table1[[#This Row],[k_wies]]</f>
        <v>155959</v>
      </c>
      <c r="J3670" s="1">
        <f>Table1[[#This Row],[m_miasto]]*Table1[[#This Row],[wiek]]</f>
        <v>3138656</v>
      </c>
      <c r="K3670" s="1">
        <f>Table1[[#This Row],[m_miasto]]+Table1[[#This Row],[m_wies]]-Table1[[#This Row],[k_miasto]]-Table1[[#This Row],[k_wies]]</f>
        <v>11382</v>
      </c>
      <c r="L3670" s="1" cm="1">
        <f t="array" ref="L3670">_xlfn.IFS(A3669&lt;&gt;Table1[[#This Row],[rok]],0,AND(L3669=0, Table1[[#This Row],[Column1]]&lt;0),Table1[[#This Row],[wiek]]*Table1[[#This Row],[rok]],L3669&lt;&gt;0,L3669,L3669=0,L3669)</f>
        <v>0</v>
      </c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x14ac:dyDescent="0.3">
      <c r="A3671">
        <v>2049</v>
      </c>
      <c r="B3671">
        <v>33</v>
      </c>
      <c r="C3671">
        <v>98945</v>
      </c>
      <c r="D3671">
        <v>95486</v>
      </c>
      <c r="E3671">
        <v>82516</v>
      </c>
      <c r="F3671">
        <v>74405</v>
      </c>
      <c r="G3671">
        <f>Table1[[#This Row],[m_miasto]]+Table1[[#This Row],[k_miasto]]+Table1[[#This Row],[m_wies]]+Table1[[#This Row],[k_wies]]</f>
        <v>351352</v>
      </c>
      <c r="H3671">
        <f>Table1[[#This Row],[m_miasto]]+Table1[[#This Row],[k_miasto]]</f>
        <v>194431</v>
      </c>
      <c r="I3671">
        <f>Table1[[#This Row],[m_wies]]+Table1[[#This Row],[k_wies]]</f>
        <v>156921</v>
      </c>
      <c r="J3671" s="1">
        <f>Table1[[#This Row],[m_miasto]]*Table1[[#This Row],[wiek]]</f>
        <v>3265185</v>
      </c>
      <c r="K3671" s="1">
        <f>Table1[[#This Row],[m_miasto]]+Table1[[#This Row],[m_wies]]-Table1[[#This Row],[k_miasto]]-Table1[[#This Row],[k_wies]]</f>
        <v>11570</v>
      </c>
      <c r="L3671" s="1" cm="1">
        <f t="array" ref="L3671">_xlfn.IFS(A3670&lt;&gt;Table1[[#This Row],[rok]],0,AND(L3670=0, Table1[[#This Row],[Column1]]&lt;0),Table1[[#This Row],[wiek]]*Table1[[#This Row],[rok]],L3670&lt;&gt;0,L3670,L3670=0,L3670)</f>
        <v>0</v>
      </c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x14ac:dyDescent="0.3">
      <c r="A3672">
        <v>2049</v>
      </c>
      <c r="B3672">
        <v>34</v>
      </c>
      <c r="C3672">
        <v>100389</v>
      </c>
      <c r="D3672">
        <v>96750</v>
      </c>
      <c r="E3672">
        <v>83461</v>
      </c>
      <c r="F3672">
        <v>75309</v>
      </c>
      <c r="G3672">
        <f>Table1[[#This Row],[m_miasto]]+Table1[[#This Row],[k_miasto]]+Table1[[#This Row],[m_wies]]+Table1[[#This Row],[k_wies]]</f>
        <v>355909</v>
      </c>
      <c r="H3672">
        <f>Table1[[#This Row],[m_miasto]]+Table1[[#This Row],[k_miasto]]</f>
        <v>197139</v>
      </c>
      <c r="I3672">
        <f>Table1[[#This Row],[m_wies]]+Table1[[#This Row],[k_wies]]</f>
        <v>158770</v>
      </c>
      <c r="J3672" s="1">
        <f>Table1[[#This Row],[m_miasto]]*Table1[[#This Row],[wiek]]</f>
        <v>3413226</v>
      </c>
      <c r="K3672" s="1">
        <f>Table1[[#This Row],[m_miasto]]+Table1[[#This Row],[m_wies]]-Table1[[#This Row],[k_miasto]]-Table1[[#This Row],[k_wies]]</f>
        <v>11791</v>
      </c>
      <c r="L3672" s="1" cm="1">
        <f t="array" ref="L3672">_xlfn.IFS(A3671&lt;&gt;Table1[[#This Row],[rok]],0,AND(L3671=0, Table1[[#This Row],[Column1]]&lt;0),Table1[[#This Row],[wiek]]*Table1[[#This Row],[rok]],L3671&lt;&gt;0,L3671,L3671=0,L3671)</f>
        <v>0</v>
      </c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x14ac:dyDescent="0.3">
      <c r="A3673">
        <v>2049</v>
      </c>
      <c r="B3673">
        <v>35</v>
      </c>
      <c r="C3673">
        <v>102164</v>
      </c>
      <c r="D3673">
        <v>98359</v>
      </c>
      <c r="E3673">
        <v>84725</v>
      </c>
      <c r="F3673">
        <v>76511</v>
      </c>
      <c r="G3673">
        <f>Table1[[#This Row],[m_miasto]]+Table1[[#This Row],[k_miasto]]+Table1[[#This Row],[m_wies]]+Table1[[#This Row],[k_wies]]</f>
        <v>361759</v>
      </c>
      <c r="H3673">
        <f>Table1[[#This Row],[m_miasto]]+Table1[[#This Row],[k_miasto]]</f>
        <v>200523</v>
      </c>
      <c r="I3673">
        <f>Table1[[#This Row],[m_wies]]+Table1[[#This Row],[k_wies]]</f>
        <v>161236</v>
      </c>
      <c r="J3673" s="1">
        <f>Table1[[#This Row],[m_miasto]]*Table1[[#This Row],[wiek]]</f>
        <v>3575740</v>
      </c>
      <c r="K3673" s="1">
        <f>Table1[[#This Row],[m_miasto]]+Table1[[#This Row],[m_wies]]-Table1[[#This Row],[k_miasto]]-Table1[[#This Row],[k_wies]]</f>
        <v>12019</v>
      </c>
      <c r="L3673" s="1" cm="1">
        <f t="array" ref="L3673">_xlfn.IFS(A3672&lt;&gt;Table1[[#This Row],[rok]],0,AND(L3672=0, Table1[[#This Row],[Column1]]&lt;0),Table1[[#This Row],[wiek]]*Table1[[#This Row],[rok]],L3672&lt;&gt;0,L3672,L3672=0,L3672)</f>
        <v>0</v>
      </c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x14ac:dyDescent="0.3">
      <c r="A3674">
        <v>2049</v>
      </c>
      <c r="B3674">
        <v>36</v>
      </c>
      <c r="C3674">
        <v>102341</v>
      </c>
      <c r="D3674">
        <v>98714</v>
      </c>
      <c r="E3674">
        <v>83929</v>
      </c>
      <c r="F3674">
        <v>76374</v>
      </c>
      <c r="G3674">
        <f>Table1[[#This Row],[m_miasto]]+Table1[[#This Row],[k_miasto]]+Table1[[#This Row],[m_wies]]+Table1[[#This Row],[k_wies]]</f>
        <v>361358</v>
      </c>
      <c r="H3674">
        <f>Table1[[#This Row],[m_miasto]]+Table1[[#This Row],[k_miasto]]</f>
        <v>201055</v>
      </c>
      <c r="I3674">
        <f>Table1[[#This Row],[m_wies]]+Table1[[#This Row],[k_wies]]</f>
        <v>160303</v>
      </c>
      <c r="J3674" s="1">
        <f>Table1[[#This Row],[m_miasto]]*Table1[[#This Row],[wiek]]</f>
        <v>3684276</v>
      </c>
      <c r="K3674" s="1">
        <f>Table1[[#This Row],[m_miasto]]+Table1[[#This Row],[m_wies]]-Table1[[#This Row],[k_miasto]]-Table1[[#This Row],[k_wies]]</f>
        <v>11182</v>
      </c>
      <c r="L3674" s="1" cm="1">
        <f t="array" ref="L3674">_xlfn.IFS(A3673&lt;&gt;Table1[[#This Row],[rok]],0,AND(L3673=0, Table1[[#This Row],[Column1]]&lt;0),Table1[[#This Row],[wiek]]*Table1[[#This Row],[rok]],L3673&lt;&gt;0,L3673,L3673=0,L3673)</f>
        <v>0</v>
      </c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x14ac:dyDescent="0.3">
      <c r="A3675">
        <v>2049</v>
      </c>
      <c r="B3675">
        <v>37</v>
      </c>
      <c r="C3675">
        <v>109811</v>
      </c>
      <c r="D3675">
        <v>105620</v>
      </c>
      <c r="E3675">
        <v>90341</v>
      </c>
      <c r="F3675">
        <v>81895</v>
      </c>
      <c r="G3675">
        <f>Table1[[#This Row],[m_miasto]]+Table1[[#This Row],[k_miasto]]+Table1[[#This Row],[m_wies]]+Table1[[#This Row],[k_wies]]</f>
        <v>387667</v>
      </c>
      <c r="H3675">
        <f>Table1[[#This Row],[m_miasto]]+Table1[[#This Row],[k_miasto]]</f>
        <v>215431</v>
      </c>
      <c r="I3675">
        <f>Table1[[#This Row],[m_wies]]+Table1[[#This Row],[k_wies]]</f>
        <v>172236</v>
      </c>
      <c r="J3675" s="1">
        <f>Table1[[#This Row],[m_miasto]]*Table1[[#This Row],[wiek]]</f>
        <v>4063007</v>
      </c>
      <c r="K3675" s="1">
        <f>Table1[[#This Row],[m_miasto]]+Table1[[#This Row],[m_wies]]-Table1[[#This Row],[k_miasto]]-Table1[[#This Row],[k_wies]]</f>
        <v>12637</v>
      </c>
      <c r="L3675" s="1" cm="1">
        <f t="array" ref="L3675">_xlfn.IFS(A3674&lt;&gt;Table1[[#This Row],[rok]],0,AND(L3674=0, Table1[[#This Row],[Column1]]&lt;0),Table1[[#This Row],[wiek]]*Table1[[#This Row],[rok]],L3674&lt;&gt;0,L3674,L3674=0,L3674)</f>
        <v>0</v>
      </c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x14ac:dyDescent="0.3">
      <c r="A3676">
        <v>2049</v>
      </c>
      <c r="B3676">
        <v>38</v>
      </c>
      <c r="C3676">
        <v>111624</v>
      </c>
      <c r="D3676">
        <v>107197</v>
      </c>
      <c r="E3676">
        <v>91872</v>
      </c>
      <c r="F3676">
        <v>83524</v>
      </c>
      <c r="G3676">
        <f>Table1[[#This Row],[m_miasto]]+Table1[[#This Row],[k_miasto]]+Table1[[#This Row],[m_wies]]+Table1[[#This Row],[k_wies]]</f>
        <v>394217</v>
      </c>
      <c r="H3676">
        <f>Table1[[#This Row],[m_miasto]]+Table1[[#This Row],[k_miasto]]</f>
        <v>218821</v>
      </c>
      <c r="I3676">
        <f>Table1[[#This Row],[m_wies]]+Table1[[#This Row],[k_wies]]</f>
        <v>175396</v>
      </c>
      <c r="J3676" s="1">
        <f>Table1[[#This Row],[m_miasto]]*Table1[[#This Row],[wiek]]</f>
        <v>4241712</v>
      </c>
      <c r="K3676" s="1">
        <f>Table1[[#This Row],[m_miasto]]+Table1[[#This Row],[m_wies]]-Table1[[#This Row],[k_miasto]]-Table1[[#This Row],[k_wies]]</f>
        <v>12775</v>
      </c>
      <c r="L3676" s="1" cm="1">
        <f t="array" ref="L3676">_xlfn.IFS(A3675&lt;&gt;Table1[[#This Row],[rok]],0,AND(L3675=0, Table1[[#This Row],[Column1]]&lt;0),Table1[[#This Row],[wiek]]*Table1[[#This Row],[rok]],L3675&lt;&gt;0,L3675,L3675=0,L3675)</f>
        <v>0</v>
      </c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x14ac:dyDescent="0.3">
      <c r="A3677">
        <v>2049</v>
      </c>
      <c r="B3677">
        <v>39</v>
      </c>
      <c r="C3677">
        <v>115881</v>
      </c>
      <c r="D3677">
        <v>111828</v>
      </c>
      <c r="E3677">
        <v>95795</v>
      </c>
      <c r="F3677">
        <v>87068</v>
      </c>
      <c r="G3677">
        <f>Table1[[#This Row],[m_miasto]]+Table1[[#This Row],[k_miasto]]+Table1[[#This Row],[m_wies]]+Table1[[#This Row],[k_wies]]</f>
        <v>410572</v>
      </c>
      <c r="H3677">
        <f>Table1[[#This Row],[m_miasto]]+Table1[[#This Row],[k_miasto]]</f>
        <v>227709</v>
      </c>
      <c r="I3677">
        <f>Table1[[#This Row],[m_wies]]+Table1[[#This Row],[k_wies]]</f>
        <v>182863</v>
      </c>
      <c r="J3677" s="1">
        <f>Table1[[#This Row],[m_miasto]]*Table1[[#This Row],[wiek]]</f>
        <v>4519359</v>
      </c>
      <c r="K3677" s="1">
        <f>Table1[[#This Row],[m_miasto]]+Table1[[#This Row],[m_wies]]-Table1[[#This Row],[k_miasto]]-Table1[[#This Row],[k_wies]]</f>
        <v>12780</v>
      </c>
      <c r="L3677" s="1" cm="1">
        <f t="array" ref="L3677">_xlfn.IFS(A3676&lt;&gt;Table1[[#This Row],[rok]],0,AND(L3676=0, Table1[[#This Row],[Column1]]&lt;0),Table1[[#This Row],[wiek]]*Table1[[#This Row],[rok]],L3676&lt;&gt;0,L3676,L3676=0,L3676)</f>
        <v>0</v>
      </c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x14ac:dyDescent="0.3">
      <c r="A3678">
        <v>2049</v>
      </c>
      <c r="B3678">
        <v>40</v>
      </c>
      <c r="C3678">
        <v>119870</v>
      </c>
      <c r="D3678">
        <v>116545</v>
      </c>
      <c r="E3678">
        <v>100067</v>
      </c>
      <c r="F3678">
        <v>91753</v>
      </c>
      <c r="G3678">
        <f>Table1[[#This Row],[m_miasto]]+Table1[[#This Row],[k_miasto]]+Table1[[#This Row],[m_wies]]+Table1[[#This Row],[k_wies]]</f>
        <v>428235</v>
      </c>
      <c r="H3678">
        <f>Table1[[#This Row],[m_miasto]]+Table1[[#This Row],[k_miasto]]</f>
        <v>236415</v>
      </c>
      <c r="I3678">
        <f>Table1[[#This Row],[m_wies]]+Table1[[#This Row],[k_wies]]</f>
        <v>191820</v>
      </c>
      <c r="J3678" s="1">
        <f>Table1[[#This Row],[m_miasto]]*Table1[[#This Row],[wiek]]</f>
        <v>4794800</v>
      </c>
      <c r="K3678" s="1">
        <f>Table1[[#This Row],[m_miasto]]+Table1[[#This Row],[m_wies]]-Table1[[#This Row],[k_miasto]]-Table1[[#This Row],[k_wies]]</f>
        <v>11639</v>
      </c>
      <c r="L3678" s="1" cm="1">
        <f t="array" ref="L3678">_xlfn.IFS(A3677&lt;&gt;Table1[[#This Row],[rok]],0,AND(L3677=0, Table1[[#This Row],[Column1]]&lt;0),Table1[[#This Row],[wiek]]*Table1[[#This Row],[rok]],L3677&lt;&gt;0,L3677,L3677=0,L3677)</f>
        <v>0</v>
      </c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x14ac:dyDescent="0.3">
      <c r="A3679">
        <v>2049</v>
      </c>
      <c r="B3679">
        <v>41</v>
      </c>
      <c r="C3679">
        <v>118153</v>
      </c>
      <c r="D3679">
        <v>115281</v>
      </c>
      <c r="E3679">
        <v>100333</v>
      </c>
      <c r="F3679">
        <v>91762</v>
      </c>
      <c r="G3679">
        <f>Table1[[#This Row],[m_miasto]]+Table1[[#This Row],[k_miasto]]+Table1[[#This Row],[m_wies]]+Table1[[#This Row],[k_wies]]</f>
        <v>425529</v>
      </c>
      <c r="H3679">
        <f>Table1[[#This Row],[m_miasto]]+Table1[[#This Row],[k_miasto]]</f>
        <v>233434</v>
      </c>
      <c r="I3679">
        <f>Table1[[#This Row],[m_wies]]+Table1[[#This Row],[k_wies]]</f>
        <v>192095</v>
      </c>
      <c r="J3679" s="1">
        <f>Table1[[#This Row],[m_miasto]]*Table1[[#This Row],[wiek]]</f>
        <v>4844273</v>
      </c>
      <c r="K3679" s="1">
        <f>Table1[[#This Row],[m_miasto]]+Table1[[#This Row],[m_wies]]-Table1[[#This Row],[k_miasto]]-Table1[[#This Row],[k_wies]]</f>
        <v>11443</v>
      </c>
      <c r="L3679" s="1" cm="1">
        <f t="array" ref="L3679">_xlfn.IFS(A3678&lt;&gt;Table1[[#This Row],[rok]],0,AND(L3678=0, Table1[[#This Row],[Column1]]&lt;0),Table1[[#This Row],[wiek]]*Table1[[#This Row],[rok]],L3678&lt;&gt;0,L3678,L3678=0,L3678)</f>
        <v>0</v>
      </c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x14ac:dyDescent="0.3">
      <c r="A3680">
        <v>2049</v>
      </c>
      <c r="B3680">
        <v>42</v>
      </c>
      <c r="C3680">
        <v>110030</v>
      </c>
      <c r="D3680">
        <v>107184</v>
      </c>
      <c r="E3680">
        <v>94699</v>
      </c>
      <c r="F3680">
        <v>86210</v>
      </c>
      <c r="G3680">
        <f>Table1[[#This Row],[m_miasto]]+Table1[[#This Row],[k_miasto]]+Table1[[#This Row],[m_wies]]+Table1[[#This Row],[k_wies]]</f>
        <v>398123</v>
      </c>
      <c r="H3680">
        <f>Table1[[#This Row],[m_miasto]]+Table1[[#This Row],[k_miasto]]</f>
        <v>217214</v>
      </c>
      <c r="I3680">
        <f>Table1[[#This Row],[m_wies]]+Table1[[#This Row],[k_wies]]</f>
        <v>180909</v>
      </c>
      <c r="J3680" s="1">
        <f>Table1[[#This Row],[m_miasto]]*Table1[[#This Row],[wiek]]</f>
        <v>4621260</v>
      </c>
      <c r="K3680" s="1">
        <f>Table1[[#This Row],[m_miasto]]+Table1[[#This Row],[m_wies]]-Table1[[#This Row],[k_miasto]]-Table1[[#This Row],[k_wies]]</f>
        <v>11335</v>
      </c>
      <c r="L3680" s="1" cm="1">
        <f t="array" ref="L3680">_xlfn.IFS(A3679&lt;&gt;Table1[[#This Row],[rok]],0,AND(L3679=0, Table1[[#This Row],[Column1]]&lt;0),Table1[[#This Row],[wiek]]*Table1[[#This Row],[rok]],L3679&lt;&gt;0,L3679,L3679=0,L3679)</f>
        <v>0</v>
      </c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x14ac:dyDescent="0.3">
      <c r="A3681">
        <v>2049</v>
      </c>
      <c r="B3681">
        <v>43</v>
      </c>
      <c r="C3681">
        <v>104039</v>
      </c>
      <c r="D3681">
        <v>101277</v>
      </c>
      <c r="E3681">
        <v>90399</v>
      </c>
      <c r="F3681">
        <v>82184</v>
      </c>
      <c r="G3681">
        <f>Table1[[#This Row],[m_miasto]]+Table1[[#This Row],[k_miasto]]+Table1[[#This Row],[m_wies]]+Table1[[#This Row],[k_wies]]</f>
        <v>377899</v>
      </c>
      <c r="H3681">
        <f>Table1[[#This Row],[m_miasto]]+Table1[[#This Row],[k_miasto]]</f>
        <v>205316</v>
      </c>
      <c r="I3681">
        <f>Table1[[#This Row],[m_wies]]+Table1[[#This Row],[k_wies]]</f>
        <v>172583</v>
      </c>
      <c r="J3681" s="1">
        <f>Table1[[#This Row],[m_miasto]]*Table1[[#This Row],[wiek]]</f>
        <v>4473677</v>
      </c>
      <c r="K3681" s="1">
        <f>Table1[[#This Row],[m_miasto]]+Table1[[#This Row],[m_wies]]-Table1[[#This Row],[k_miasto]]-Table1[[#This Row],[k_wies]]</f>
        <v>10977</v>
      </c>
      <c r="L3681" s="1" cm="1">
        <f t="array" ref="L3681">_xlfn.IFS(A3680&lt;&gt;Table1[[#This Row],[rok]],0,AND(L3680=0, Table1[[#This Row],[Column1]]&lt;0),Table1[[#This Row],[wiek]]*Table1[[#This Row],[rok]],L3680&lt;&gt;0,L3680,L3680=0,L3680)</f>
        <v>0</v>
      </c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x14ac:dyDescent="0.3">
      <c r="A3682">
        <v>2049</v>
      </c>
      <c r="B3682">
        <v>44</v>
      </c>
      <c r="C3682">
        <v>99374</v>
      </c>
      <c r="D3682">
        <v>96866</v>
      </c>
      <c r="E3682">
        <v>87481</v>
      </c>
      <c r="F3682">
        <v>79941</v>
      </c>
      <c r="G3682">
        <f>Table1[[#This Row],[m_miasto]]+Table1[[#This Row],[k_miasto]]+Table1[[#This Row],[m_wies]]+Table1[[#This Row],[k_wies]]</f>
        <v>363662</v>
      </c>
      <c r="H3682">
        <f>Table1[[#This Row],[m_miasto]]+Table1[[#This Row],[k_miasto]]</f>
        <v>196240</v>
      </c>
      <c r="I3682">
        <f>Table1[[#This Row],[m_wies]]+Table1[[#This Row],[k_wies]]</f>
        <v>167422</v>
      </c>
      <c r="J3682" s="1">
        <f>Table1[[#This Row],[m_miasto]]*Table1[[#This Row],[wiek]]</f>
        <v>4372456</v>
      </c>
      <c r="K3682" s="1">
        <f>Table1[[#This Row],[m_miasto]]+Table1[[#This Row],[m_wies]]-Table1[[#This Row],[k_miasto]]-Table1[[#This Row],[k_wies]]</f>
        <v>10048</v>
      </c>
      <c r="L3682" s="1" cm="1">
        <f t="array" ref="L3682">_xlfn.IFS(A3681&lt;&gt;Table1[[#This Row],[rok]],0,AND(L3681=0, Table1[[#This Row],[Column1]]&lt;0),Table1[[#This Row],[wiek]]*Table1[[#This Row],[rok]],L3681&lt;&gt;0,L3681,L3681=0,L3681)</f>
        <v>0</v>
      </c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x14ac:dyDescent="0.3">
      <c r="A3683">
        <v>2049</v>
      </c>
      <c r="B3683">
        <v>45</v>
      </c>
      <c r="C3683">
        <v>95810</v>
      </c>
      <c r="D3683">
        <v>93015</v>
      </c>
      <c r="E3683">
        <v>85362</v>
      </c>
      <c r="F3683">
        <v>77657</v>
      </c>
      <c r="G3683">
        <f>Table1[[#This Row],[m_miasto]]+Table1[[#This Row],[k_miasto]]+Table1[[#This Row],[m_wies]]+Table1[[#This Row],[k_wies]]</f>
        <v>351844</v>
      </c>
      <c r="H3683">
        <f>Table1[[#This Row],[m_miasto]]+Table1[[#This Row],[k_miasto]]</f>
        <v>188825</v>
      </c>
      <c r="I3683">
        <f>Table1[[#This Row],[m_wies]]+Table1[[#This Row],[k_wies]]</f>
        <v>163019</v>
      </c>
      <c r="J3683" s="1">
        <f>Table1[[#This Row],[m_miasto]]*Table1[[#This Row],[wiek]]</f>
        <v>4311450</v>
      </c>
      <c r="K3683" s="1">
        <f>Table1[[#This Row],[m_miasto]]+Table1[[#This Row],[m_wies]]-Table1[[#This Row],[k_miasto]]-Table1[[#This Row],[k_wies]]</f>
        <v>10500</v>
      </c>
      <c r="L3683" s="1" cm="1">
        <f t="array" ref="L3683">_xlfn.IFS(A3682&lt;&gt;Table1[[#This Row],[rok]],0,AND(L3682=0, Table1[[#This Row],[Column1]]&lt;0),Table1[[#This Row],[wiek]]*Table1[[#This Row],[rok]],L3682&lt;&gt;0,L3682,L3682=0,L3682)</f>
        <v>0</v>
      </c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x14ac:dyDescent="0.3">
      <c r="A3684">
        <v>2049</v>
      </c>
      <c r="B3684">
        <v>46</v>
      </c>
      <c r="C3684">
        <v>92796</v>
      </c>
      <c r="D3684">
        <v>91035</v>
      </c>
      <c r="E3684">
        <v>84516</v>
      </c>
      <c r="F3684">
        <v>76923</v>
      </c>
      <c r="G3684">
        <f>Table1[[#This Row],[m_miasto]]+Table1[[#This Row],[k_miasto]]+Table1[[#This Row],[m_wies]]+Table1[[#This Row],[k_wies]]</f>
        <v>345270</v>
      </c>
      <c r="H3684">
        <f>Table1[[#This Row],[m_miasto]]+Table1[[#This Row],[k_miasto]]</f>
        <v>183831</v>
      </c>
      <c r="I3684">
        <f>Table1[[#This Row],[m_wies]]+Table1[[#This Row],[k_wies]]</f>
        <v>161439</v>
      </c>
      <c r="J3684" s="1">
        <f>Table1[[#This Row],[m_miasto]]*Table1[[#This Row],[wiek]]</f>
        <v>4268616</v>
      </c>
      <c r="K3684" s="1">
        <f>Table1[[#This Row],[m_miasto]]+Table1[[#This Row],[m_wies]]-Table1[[#This Row],[k_miasto]]-Table1[[#This Row],[k_wies]]</f>
        <v>9354</v>
      </c>
      <c r="L3684" s="1" cm="1">
        <f t="array" ref="L3684">_xlfn.IFS(A3683&lt;&gt;Table1[[#This Row],[rok]],0,AND(L3683=0, Table1[[#This Row],[Column1]]&lt;0),Table1[[#This Row],[wiek]]*Table1[[#This Row],[rok]],L3683&lt;&gt;0,L3683,L3683=0,L3683)</f>
        <v>0</v>
      </c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x14ac:dyDescent="0.3">
      <c r="A3685">
        <v>2049</v>
      </c>
      <c r="B3685">
        <v>47</v>
      </c>
      <c r="C3685">
        <v>92885</v>
      </c>
      <c r="D3685">
        <v>90963</v>
      </c>
      <c r="E3685">
        <v>85830</v>
      </c>
      <c r="F3685">
        <v>78235</v>
      </c>
      <c r="G3685">
        <f>Table1[[#This Row],[m_miasto]]+Table1[[#This Row],[k_miasto]]+Table1[[#This Row],[m_wies]]+Table1[[#This Row],[k_wies]]</f>
        <v>347913</v>
      </c>
      <c r="H3685">
        <f>Table1[[#This Row],[m_miasto]]+Table1[[#This Row],[k_miasto]]</f>
        <v>183848</v>
      </c>
      <c r="I3685">
        <f>Table1[[#This Row],[m_wies]]+Table1[[#This Row],[k_wies]]</f>
        <v>164065</v>
      </c>
      <c r="J3685" s="1">
        <f>Table1[[#This Row],[m_miasto]]*Table1[[#This Row],[wiek]]</f>
        <v>4365595</v>
      </c>
      <c r="K3685" s="1">
        <f>Table1[[#This Row],[m_miasto]]+Table1[[#This Row],[m_wies]]-Table1[[#This Row],[k_miasto]]-Table1[[#This Row],[k_wies]]</f>
        <v>9517</v>
      </c>
      <c r="L3685" s="1" cm="1">
        <f t="array" ref="L3685">_xlfn.IFS(A3684&lt;&gt;Table1[[#This Row],[rok]],0,AND(L3684=0, Table1[[#This Row],[Column1]]&lt;0),Table1[[#This Row],[wiek]]*Table1[[#This Row],[rok]],L3684&lt;&gt;0,L3684,L3684=0,L3684)</f>
        <v>0</v>
      </c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x14ac:dyDescent="0.3">
      <c r="A3686">
        <v>2049</v>
      </c>
      <c r="B3686">
        <v>48</v>
      </c>
      <c r="C3686">
        <v>95578</v>
      </c>
      <c r="D3686">
        <v>93894</v>
      </c>
      <c r="E3686">
        <v>88512</v>
      </c>
      <c r="F3686">
        <v>81023</v>
      </c>
      <c r="G3686">
        <f>Table1[[#This Row],[m_miasto]]+Table1[[#This Row],[k_miasto]]+Table1[[#This Row],[m_wies]]+Table1[[#This Row],[k_wies]]</f>
        <v>359007</v>
      </c>
      <c r="H3686">
        <f>Table1[[#This Row],[m_miasto]]+Table1[[#This Row],[k_miasto]]</f>
        <v>189472</v>
      </c>
      <c r="I3686">
        <f>Table1[[#This Row],[m_wies]]+Table1[[#This Row],[k_wies]]</f>
        <v>169535</v>
      </c>
      <c r="J3686" s="1">
        <f>Table1[[#This Row],[m_miasto]]*Table1[[#This Row],[wiek]]</f>
        <v>4587744</v>
      </c>
      <c r="K3686" s="1">
        <f>Table1[[#This Row],[m_miasto]]+Table1[[#This Row],[m_wies]]-Table1[[#This Row],[k_miasto]]-Table1[[#This Row],[k_wies]]</f>
        <v>9173</v>
      </c>
      <c r="L3686" s="1" cm="1">
        <f t="array" ref="L3686">_xlfn.IFS(A3685&lt;&gt;Table1[[#This Row],[rok]],0,AND(L3685=0, Table1[[#This Row],[Column1]]&lt;0),Table1[[#This Row],[wiek]]*Table1[[#This Row],[rok]],L3685&lt;&gt;0,L3685,L3685=0,L3685)</f>
        <v>0</v>
      </c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x14ac:dyDescent="0.3">
      <c r="A3687">
        <v>2049</v>
      </c>
      <c r="B3687">
        <v>49</v>
      </c>
      <c r="C3687">
        <v>97580</v>
      </c>
      <c r="D3687">
        <v>96080</v>
      </c>
      <c r="E3687">
        <v>90788</v>
      </c>
      <c r="F3687">
        <v>83269</v>
      </c>
      <c r="G3687">
        <f>Table1[[#This Row],[m_miasto]]+Table1[[#This Row],[k_miasto]]+Table1[[#This Row],[m_wies]]+Table1[[#This Row],[k_wies]]</f>
        <v>367717</v>
      </c>
      <c r="H3687">
        <f>Table1[[#This Row],[m_miasto]]+Table1[[#This Row],[k_miasto]]</f>
        <v>193660</v>
      </c>
      <c r="I3687">
        <f>Table1[[#This Row],[m_wies]]+Table1[[#This Row],[k_wies]]</f>
        <v>174057</v>
      </c>
      <c r="J3687" s="1">
        <f>Table1[[#This Row],[m_miasto]]*Table1[[#This Row],[wiek]]</f>
        <v>4781420</v>
      </c>
      <c r="K3687" s="1">
        <f>Table1[[#This Row],[m_miasto]]+Table1[[#This Row],[m_wies]]-Table1[[#This Row],[k_miasto]]-Table1[[#This Row],[k_wies]]</f>
        <v>9019</v>
      </c>
      <c r="L3687" s="1" cm="1">
        <f t="array" ref="L3687">_xlfn.IFS(A3686&lt;&gt;Table1[[#This Row],[rok]],0,AND(L3686=0, Table1[[#This Row],[Column1]]&lt;0),Table1[[#This Row],[wiek]]*Table1[[#This Row],[rok]],L3686&lt;&gt;0,L3686,L3686=0,L3686)</f>
        <v>0</v>
      </c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x14ac:dyDescent="0.3">
      <c r="A3688">
        <v>2049</v>
      </c>
      <c r="B3688">
        <v>50</v>
      </c>
      <c r="C3688">
        <v>97283</v>
      </c>
      <c r="D3688">
        <v>96160</v>
      </c>
      <c r="E3688">
        <v>91777</v>
      </c>
      <c r="F3688">
        <v>84496</v>
      </c>
      <c r="G3688">
        <f>Table1[[#This Row],[m_miasto]]+Table1[[#This Row],[k_miasto]]+Table1[[#This Row],[m_wies]]+Table1[[#This Row],[k_wies]]</f>
        <v>369716</v>
      </c>
      <c r="H3688">
        <f>Table1[[#This Row],[m_miasto]]+Table1[[#This Row],[k_miasto]]</f>
        <v>193443</v>
      </c>
      <c r="I3688">
        <f>Table1[[#This Row],[m_wies]]+Table1[[#This Row],[k_wies]]</f>
        <v>176273</v>
      </c>
      <c r="J3688" s="1">
        <f>Table1[[#This Row],[m_miasto]]*Table1[[#This Row],[wiek]]</f>
        <v>4864150</v>
      </c>
      <c r="K3688" s="1">
        <f>Table1[[#This Row],[m_miasto]]+Table1[[#This Row],[m_wies]]-Table1[[#This Row],[k_miasto]]-Table1[[#This Row],[k_wies]]</f>
        <v>8404</v>
      </c>
      <c r="L3688" s="1" cm="1">
        <f t="array" ref="L3688">_xlfn.IFS(A3687&lt;&gt;Table1[[#This Row],[rok]],0,AND(L3687=0, Table1[[#This Row],[Column1]]&lt;0),Table1[[#This Row],[wiek]]*Table1[[#This Row],[rok]],L3687&lt;&gt;0,L3687,L3687=0,L3687)</f>
        <v>0</v>
      </c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x14ac:dyDescent="0.3">
      <c r="A3689">
        <v>2049</v>
      </c>
      <c r="B3689">
        <v>51</v>
      </c>
      <c r="C3689">
        <v>99733</v>
      </c>
      <c r="D3689">
        <v>98450</v>
      </c>
      <c r="E3689">
        <v>94345</v>
      </c>
      <c r="F3689">
        <v>86603</v>
      </c>
      <c r="G3689">
        <f>Table1[[#This Row],[m_miasto]]+Table1[[#This Row],[k_miasto]]+Table1[[#This Row],[m_wies]]+Table1[[#This Row],[k_wies]]</f>
        <v>379131</v>
      </c>
      <c r="H3689">
        <f>Table1[[#This Row],[m_miasto]]+Table1[[#This Row],[k_miasto]]</f>
        <v>198183</v>
      </c>
      <c r="I3689">
        <f>Table1[[#This Row],[m_wies]]+Table1[[#This Row],[k_wies]]</f>
        <v>180948</v>
      </c>
      <c r="J3689" s="1">
        <f>Table1[[#This Row],[m_miasto]]*Table1[[#This Row],[wiek]]</f>
        <v>5086383</v>
      </c>
      <c r="K3689" s="1">
        <f>Table1[[#This Row],[m_miasto]]+Table1[[#This Row],[m_wies]]-Table1[[#This Row],[k_miasto]]-Table1[[#This Row],[k_wies]]</f>
        <v>9025</v>
      </c>
      <c r="L3689" s="1" cm="1">
        <f t="array" ref="L3689">_xlfn.IFS(A3688&lt;&gt;Table1[[#This Row],[rok]],0,AND(L3688=0, Table1[[#This Row],[Column1]]&lt;0),Table1[[#This Row],[wiek]]*Table1[[#This Row],[rok]],L3688&lt;&gt;0,L3688,L3688=0,L3688)</f>
        <v>0</v>
      </c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x14ac:dyDescent="0.3">
      <c r="A3690">
        <v>2049</v>
      </c>
      <c r="B3690">
        <v>52</v>
      </c>
      <c r="C3690">
        <v>104476</v>
      </c>
      <c r="D3690">
        <v>104980</v>
      </c>
      <c r="E3690">
        <v>96055</v>
      </c>
      <c r="F3690">
        <v>87846</v>
      </c>
      <c r="G3690">
        <f>Table1[[#This Row],[m_miasto]]+Table1[[#This Row],[k_miasto]]+Table1[[#This Row],[m_wies]]+Table1[[#This Row],[k_wies]]</f>
        <v>393357</v>
      </c>
      <c r="H3690">
        <f>Table1[[#This Row],[m_miasto]]+Table1[[#This Row],[k_miasto]]</f>
        <v>209456</v>
      </c>
      <c r="I3690">
        <f>Table1[[#This Row],[m_wies]]+Table1[[#This Row],[k_wies]]</f>
        <v>183901</v>
      </c>
      <c r="J3690" s="1">
        <f>Table1[[#This Row],[m_miasto]]*Table1[[#This Row],[wiek]]</f>
        <v>5432752</v>
      </c>
      <c r="K3690" s="1">
        <f>Table1[[#This Row],[m_miasto]]+Table1[[#This Row],[m_wies]]-Table1[[#This Row],[k_miasto]]-Table1[[#This Row],[k_wies]]</f>
        <v>7705</v>
      </c>
      <c r="L3690" s="1" cm="1">
        <f t="array" ref="L3690">_xlfn.IFS(A3689&lt;&gt;Table1[[#This Row],[rok]],0,AND(L3689=0, Table1[[#This Row],[Column1]]&lt;0),Table1[[#This Row],[wiek]]*Table1[[#This Row],[rok]],L3689&lt;&gt;0,L3689,L3689=0,L3689)</f>
        <v>0</v>
      </c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x14ac:dyDescent="0.3">
      <c r="A3691">
        <v>2049</v>
      </c>
      <c r="B3691">
        <v>53</v>
      </c>
      <c r="C3691">
        <v>108241</v>
      </c>
      <c r="D3691">
        <v>108873</v>
      </c>
      <c r="E3691">
        <v>99514</v>
      </c>
      <c r="F3691">
        <v>90935</v>
      </c>
      <c r="G3691">
        <f>Table1[[#This Row],[m_miasto]]+Table1[[#This Row],[k_miasto]]+Table1[[#This Row],[m_wies]]+Table1[[#This Row],[k_wies]]</f>
        <v>407563</v>
      </c>
      <c r="H3691">
        <f>Table1[[#This Row],[m_miasto]]+Table1[[#This Row],[k_miasto]]</f>
        <v>217114</v>
      </c>
      <c r="I3691">
        <f>Table1[[#This Row],[m_wies]]+Table1[[#This Row],[k_wies]]</f>
        <v>190449</v>
      </c>
      <c r="J3691" s="1">
        <f>Table1[[#This Row],[m_miasto]]*Table1[[#This Row],[wiek]]</f>
        <v>5736773</v>
      </c>
      <c r="K3691" s="1">
        <f>Table1[[#This Row],[m_miasto]]+Table1[[#This Row],[m_wies]]-Table1[[#This Row],[k_miasto]]-Table1[[#This Row],[k_wies]]</f>
        <v>7947</v>
      </c>
      <c r="L3691" s="1" cm="1">
        <f t="array" ref="L3691">_xlfn.IFS(A3690&lt;&gt;Table1[[#This Row],[rok]],0,AND(L3690=0, Table1[[#This Row],[Column1]]&lt;0),Table1[[#This Row],[wiek]]*Table1[[#This Row],[rok]],L3690&lt;&gt;0,L3690,L3690=0,L3690)</f>
        <v>0</v>
      </c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x14ac:dyDescent="0.3">
      <c r="A3692">
        <v>2049</v>
      </c>
      <c r="B3692">
        <v>54</v>
      </c>
      <c r="C3692">
        <v>108260</v>
      </c>
      <c r="D3692">
        <v>109408</v>
      </c>
      <c r="E3692">
        <v>103302</v>
      </c>
      <c r="F3692">
        <v>96398</v>
      </c>
      <c r="G3692">
        <f>Table1[[#This Row],[m_miasto]]+Table1[[#This Row],[k_miasto]]+Table1[[#This Row],[m_wies]]+Table1[[#This Row],[k_wies]]</f>
        <v>417368</v>
      </c>
      <c r="H3692">
        <f>Table1[[#This Row],[m_miasto]]+Table1[[#This Row],[k_miasto]]</f>
        <v>217668</v>
      </c>
      <c r="I3692">
        <f>Table1[[#This Row],[m_wies]]+Table1[[#This Row],[k_wies]]</f>
        <v>199700</v>
      </c>
      <c r="J3692" s="1">
        <f>Table1[[#This Row],[m_miasto]]*Table1[[#This Row],[wiek]]</f>
        <v>5846040</v>
      </c>
      <c r="K3692" s="1">
        <f>Table1[[#This Row],[m_miasto]]+Table1[[#This Row],[m_wies]]-Table1[[#This Row],[k_miasto]]-Table1[[#This Row],[k_wies]]</f>
        <v>5756</v>
      </c>
      <c r="L3692" s="1" cm="1">
        <f t="array" ref="L3692">_xlfn.IFS(A3691&lt;&gt;Table1[[#This Row],[rok]],0,AND(L3691=0, Table1[[#This Row],[Column1]]&lt;0),Table1[[#This Row],[wiek]]*Table1[[#This Row],[rok]],L3691&lt;&gt;0,L3691,L3691=0,L3691)</f>
        <v>0</v>
      </c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x14ac:dyDescent="0.3">
      <c r="A3693">
        <v>2049</v>
      </c>
      <c r="B3693">
        <v>55</v>
      </c>
      <c r="C3693">
        <v>115682</v>
      </c>
      <c r="D3693">
        <v>118102</v>
      </c>
      <c r="E3693">
        <v>107111</v>
      </c>
      <c r="F3693">
        <v>100574</v>
      </c>
      <c r="G3693">
        <f>Table1[[#This Row],[m_miasto]]+Table1[[#This Row],[k_miasto]]+Table1[[#This Row],[m_wies]]+Table1[[#This Row],[k_wies]]</f>
        <v>441469</v>
      </c>
      <c r="H3693">
        <f>Table1[[#This Row],[m_miasto]]+Table1[[#This Row],[k_miasto]]</f>
        <v>233784</v>
      </c>
      <c r="I3693">
        <f>Table1[[#This Row],[m_wies]]+Table1[[#This Row],[k_wies]]</f>
        <v>207685</v>
      </c>
      <c r="J3693" s="1">
        <f>Table1[[#This Row],[m_miasto]]*Table1[[#This Row],[wiek]]</f>
        <v>6362510</v>
      </c>
      <c r="K3693" s="1">
        <f>Table1[[#This Row],[m_miasto]]+Table1[[#This Row],[m_wies]]-Table1[[#This Row],[k_miasto]]-Table1[[#This Row],[k_wies]]</f>
        <v>4117</v>
      </c>
      <c r="L3693" s="1" cm="1">
        <f t="array" ref="L3693">_xlfn.IFS(A3692&lt;&gt;Table1[[#This Row],[rok]],0,AND(L3692=0, Table1[[#This Row],[Column1]]&lt;0),Table1[[#This Row],[wiek]]*Table1[[#This Row],[rok]],L3692&lt;&gt;0,L3692,L3692=0,L3692)</f>
        <v>0</v>
      </c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x14ac:dyDescent="0.3">
      <c r="A3694">
        <v>2049</v>
      </c>
      <c r="B3694">
        <v>56</v>
      </c>
      <c r="C3694">
        <v>119696</v>
      </c>
      <c r="D3694">
        <v>122179</v>
      </c>
      <c r="E3694">
        <v>111450</v>
      </c>
      <c r="F3694">
        <v>104115</v>
      </c>
      <c r="G3694">
        <f>Table1[[#This Row],[m_miasto]]+Table1[[#This Row],[k_miasto]]+Table1[[#This Row],[m_wies]]+Table1[[#This Row],[k_wies]]</f>
        <v>457440</v>
      </c>
      <c r="H3694">
        <f>Table1[[#This Row],[m_miasto]]+Table1[[#This Row],[k_miasto]]</f>
        <v>241875</v>
      </c>
      <c r="I3694">
        <f>Table1[[#This Row],[m_wies]]+Table1[[#This Row],[k_wies]]</f>
        <v>215565</v>
      </c>
      <c r="J3694" s="1">
        <f>Table1[[#This Row],[m_miasto]]*Table1[[#This Row],[wiek]]</f>
        <v>6702976</v>
      </c>
      <c r="K3694" s="1">
        <f>Table1[[#This Row],[m_miasto]]+Table1[[#This Row],[m_wies]]-Table1[[#This Row],[k_miasto]]-Table1[[#This Row],[k_wies]]</f>
        <v>4852</v>
      </c>
      <c r="L3694" s="1" cm="1">
        <f t="array" ref="L3694">_xlfn.IFS(A3693&lt;&gt;Table1[[#This Row],[rok]],0,AND(L3693=0, Table1[[#This Row],[Column1]]&lt;0),Table1[[#This Row],[wiek]]*Table1[[#This Row],[rok]],L3693&lt;&gt;0,L3693,L3693=0,L3693)</f>
        <v>0</v>
      </c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x14ac:dyDescent="0.3">
      <c r="A3695">
        <v>2049</v>
      </c>
      <c r="B3695">
        <v>57</v>
      </c>
      <c r="C3695">
        <v>122969</v>
      </c>
      <c r="D3695">
        <v>125663</v>
      </c>
      <c r="E3695">
        <v>115303</v>
      </c>
      <c r="F3695">
        <v>108900</v>
      </c>
      <c r="G3695">
        <f>Table1[[#This Row],[m_miasto]]+Table1[[#This Row],[k_miasto]]+Table1[[#This Row],[m_wies]]+Table1[[#This Row],[k_wies]]</f>
        <v>472835</v>
      </c>
      <c r="H3695">
        <f>Table1[[#This Row],[m_miasto]]+Table1[[#This Row],[k_miasto]]</f>
        <v>248632</v>
      </c>
      <c r="I3695">
        <f>Table1[[#This Row],[m_wies]]+Table1[[#This Row],[k_wies]]</f>
        <v>224203</v>
      </c>
      <c r="J3695" s="1">
        <f>Table1[[#This Row],[m_miasto]]*Table1[[#This Row],[wiek]]</f>
        <v>7009233</v>
      </c>
      <c r="K3695" s="1">
        <f>Table1[[#This Row],[m_miasto]]+Table1[[#This Row],[m_wies]]-Table1[[#This Row],[k_miasto]]-Table1[[#This Row],[k_wies]]</f>
        <v>3709</v>
      </c>
      <c r="L3695" s="1" cm="1">
        <f t="array" ref="L3695">_xlfn.IFS(A3694&lt;&gt;Table1[[#This Row],[rok]],0,AND(L3694=0, Table1[[#This Row],[Column1]]&lt;0),Table1[[#This Row],[wiek]]*Table1[[#This Row],[rok]],L3694&lt;&gt;0,L3694,L3694=0,L3694)</f>
        <v>0</v>
      </c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x14ac:dyDescent="0.3">
      <c r="A3696">
        <v>2049</v>
      </c>
      <c r="B3696">
        <v>58</v>
      </c>
      <c r="C3696">
        <v>132296</v>
      </c>
      <c r="D3696">
        <v>136260</v>
      </c>
      <c r="E3696">
        <v>118824</v>
      </c>
      <c r="F3696">
        <v>111039</v>
      </c>
      <c r="G3696">
        <f>Table1[[#This Row],[m_miasto]]+Table1[[#This Row],[k_miasto]]+Table1[[#This Row],[m_wies]]+Table1[[#This Row],[k_wies]]</f>
        <v>498419</v>
      </c>
      <c r="H3696">
        <f>Table1[[#This Row],[m_miasto]]+Table1[[#This Row],[k_miasto]]</f>
        <v>268556</v>
      </c>
      <c r="I3696">
        <f>Table1[[#This Row],[m_wies]]+Table1[[#This Row],[k_wies]]</f>
        <v>229863</v>
      </c>
      <c r="J3696" s="1">
        <f>Table1[[#This Row],[m_miasto]]*Table1[[#This Row],[wiek]]</f>
        <v>7673168</v>
      </c>
      <c r="K3696" s="1">
        <f>Table1[[#This Row],[m_miasto]]+Table1[[#This Row],[m_wies]]-Table1[[#This Row],[k_miasto]]-Table1[[#This Row],[k_wies]]</f>
        <v>3821</v>
      </c>
      <c r="L3696" s="1" cm="1">
        <f t="array" ref="L3696">_xlfn.IFS(A3695&lt;&gt;Table1[[#This Row],[rok]],0,AND(L3695=0, Table1[[#This Row],[Column1]]&lt;0),Table1[[#This Row],[wiek]]*Table1[[#This Row],[rok]],L3695&lt;&gt;0,L3695,L3695=0,L3695)</f>
        <v>0</v>
      </c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x14ac:dyDescent="0.3">
      <c r="A3697">
        <v>2049</v>
      </c>
      <c r="B3697">
        <v>59</v>
      </c>
      <c r="C3697">
        <v>136110</v>
      </c>
      <c r="D3697">
        <v>141229</v>
      </c>
      <c r="E3697">
        <v>118656</v>
      </c>
      <c r="F3697">
        <v>111491</v>
      </c>
      <c r="G3697">
        <f>Table1[[#This Row],[m_miasto]]+Table1[[#This Row],[k_miasto]]+Table1[[#This Row],[m_wies]]+Table1[[#This Row],[k_wies]]</f>
        <v>507486</v>
      </c>
      <c r="H3697">
        <f>Table1[[#This Row],[m_miasto]]+Table1[[#This Row],[k_miasto]]</f>
        <v>277339</v>
      </c>
      <c r="I3697">
        <f>Table1[[#This Row],[m_wies]]+Table1[[#This Row],[k_wies]]</f>
        <v>230147</v>
      </c>
      <c r="J3697" s="1">
        <f>Table1[[#This Row],[m_miasto]]*Table1[[#This Row],[wiek]]</f>
        <v>8030490</v>
      </c>
      <c r="K3697" s="1">
        <f>Table1[[#This Row],[m_miasto]]+Table1[[#This Row],[m_wies]]-Table1[[#This Row],[k_miasto]]-Table1[[#This Row],[k_wies]]</f>
        <v>2046</v>
      </c>
      <c r="L3697" s="1" cm="1">
        <f t="array" ref="L3697">_xlfn.IFS(A3696&lt;&gt;Table1[[#This Row],[rok]],0,AND(L3696=0, Table1[[#This Row],[Column1]]&lt;0),Table1[[#This Row],[wiek]]*Table1[[#This Row],[rok]],L3696&lt;&gt;0,L3696,L3696=0,L3696)</f>
        <v>0</v>
      </c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x14ac:dyDescent="0.3">
      <c r="A3698">
        <v>2049</v>
      </c>
      <c r="B3698">
        <v>60</v>
      </c>
      <c r="C3698">
        <v>137617</v>
      </c>
      <c r="D3698">
        <v>143191</v>
      </c>
      <c r="E3698">
        <v>117331</v>
      </c>
      <c r="F3698">
        <v>111006</v>
      </c>
      <c r="G3698">
        <f>Table1[[#This Row],[m_miasto]]+Table1[[#This Row],[k_miasto]]+Table1[[#This Row],[m_wies]]+Table1[[#This Row],[k_wies]]</f>
        <v>509145</v>
      </c>
      <c r="H3698">
        <f>Table1[[#This Row],[m_miasto]]+Table1[[#This Row],[k_miasto]]</f>
        <v>280808</v>
      </c>
      <c r="I3698">
        <f>Table1[[#This Row],[m_wies]]+Table1[[#This Row],[k_wies]]</f>
        <v>228337</v>
      </c>
      <c r="J3698" s="1">
        <f>Table1[[#This Row],[m_miasto]]*Table1[[#This Row],[wiek]]</f>
        <v>8257020</v>
      </c>
      <c r="K3698" s="1">
        <f>Table1[[#This Row],[m_miasto]]+Table1[[#This Row],[m_wies]]-Table1[[#This Row],[k_miasto]]-Table1[[#This Row],[k_wies]]</f>
        <v>751</v>
      </c>
      <c r="L3698" s="1" cm="1">
        <f t="array" ref="L3698">_xlfn.IFS(A3697&lt;&gt;Table1[[#This Row],[rok]],0,AND(L3697=0, Table1[[#This Row],[Column1]]&lt;0),Table1[[#This Row],[wiek]]*Table1[[#This Row],[rok]],L3697&lt;&gt;0,L3697,L3697=0,L3697)</f>
        <v>0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x14ac:dyDescent="0.3">
      <c r="A3699">
        <v>2049</v>
      </c>
      <c r="B3699">
        <v>61</v>
      </c>
      <c r="C3699">
        <v>141390</v>
      </c>
      <c r="D3699">
        <v>149342</v>
      </c>
      <c r="E3699">
        <v>118572</v>
      </c>
      <c r="F3699">
        <v>112595</v>
      </c>
      <c r="G3699">
        <f>Table1[[#This Row],[m_miasto]]+Table1[[#This Row],[k_miasto]]+Table1[[#This Row],[m_wies]]+Table1[[#This Row],[k_wies]]</f>
        <v>521899</v>
      </c>
      <c r="H3699">
        <f>Table1[[#This Row],[m_miasto]]+Table1[[#This Row],[k_miasto]]</f>
        <v>290732</v>
      </c>
      <c r="I3699">
        <f>Table1[[#This Row],[m_wies]]+Table1[[#This Row],[k_wies]]</f>
        <v>231167</v>
      </c>
      <c r="J3699" s="1">
        <f>Table1[[#This Row],[m_miasto]]*Table1[[#This Row],[wiek]]</f>
        <v>8624790</v>
      </c>
      <c r="K3699" s="1">
        <f>Table1[[#This Row],[m_miasto]]+Table1[[#This Row],[m_wies]]-Table1[[#This Row],[k_miasto]]-Table1[[#This Row],[k_wies]]</f>
        <v>-1975</v>
      </c>
      <c r="L3699" s="1" cm="1">
        <f t="array" ref="L3699">_xlfn.IFS(A3698&lt;&gt;Table1[[#This Row],[rok]],0,AND(L3698=0, Table1[[#This Row],[Column1]]&lt;0),Table1[[#This Row],[wiek]]*Table1[[#This Row],[rok]],L3698&lt;&gt;0,L3698,L3698=0,L3698)</f>
        <v>124989</v>
      </c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x14ac:dyDescent="0.3">
      <c r="A3700">
        <v>2049</v>
      </c>
      <c r="B3700">
        <v>62</v>
      </c>
      <c r="C3700">
        <v>144778</v>
      </c>
      <c r="D3700">
        <v>152575</v>
      </c>
      <c r="E3700">
        <v>118257</v>
      </c>
      <c r="F3700">
        <v>112801</v>
      </c>
      <c r="G3700">
        <f>Table1[[#This Row],[m_miasto]]+Table1[[#This Row],[k_miasto]]+Table1[[#This Row],[m_wies]]+Table1[[#This Row],[k_wies]]</f>
        <v>528411</v>
      </c>
      <c r="H3700">
        <f>Table1[[#This Row],[m_miasto]]+Table1[[#This Row],[k_miasto]]</f>
        <v>297353</v>
      </c>
      <c r="I3700">
        <f>Table1[[#This Row],[m_wies]]+Table1[[#This Row],[k_wies]]</f>
        <v>231058</v>
      </c>
      <c r="J3700" s="1">
        <f>Table1[[#This Row],[m_miasto]]*Table1[[#This Row],[wiek]]</f>
        <v>8976236</v>
      </c>
      <c r="K3700" s="1">
        <f>Table1[[#This Row],[m_miasto]]+Table1[[#This Row],[m_wies]]-Table1[[#This Row],[k_miasto]]-Table1[[#This Row],[k_wies]]</f>
        <v>-2341</v>
      </c>
      <c r="L3700" s="1" cm="1">
        <f t="array" ref="L3700">_xlfn.IFS(A3699&lt;&gt;Table1[[#This Row],[rok]],0,AND(L3699=0, Table1[[#This Row],[Column1]]&lt;0),Table1[[#This Row],[wiek]]*Table1[[#This Row],[rok]],L3699&lt;&gt;0,L3699,L3699=0,L3699)</f>
        <v>124989</v>
      </c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x14ac:dyDescent="0.3">
      <c r="A3701">
        <v>2049</v>
      </c>
      <c r="B3701">
        <v>63</v>
      </c>
      <c r="C3701">
        <v>151002</v>
      </c>
      <c r="D3701">
        <v>160655</v>
      </c>
      <c r="E3701">
        <v>119965</v>
      </c>
      <c r="F3701">
        <v>116322</v>
      </c>
      <c r="G3701">
        <f>Table1[[#This Row],[m_miasto]]+Table1[[#This Row],[k_miasto]]+Table1[[#This Row],[m_wies]]+Table1[[#This Row],[k_wies]]</f>
        <v>547944</v>
      </c>
      <c r="H3701">
        <f>Table1[[#This Row],[m_miasto]]+Table1[[#This Row],[k_miasto]]</f>
        <v>311657</v>
      </c>
      <c r="I3701">
        <f>Table1[[#This Row],[m_wies]]+Table1[[#This Row],[k_wies]]</f>
        <v>236287</v>
      </c>
      <c r="J3701" s="1">
        <f>Table1[[#This Row],[m_miasto]]*Table1[[#This Row],[wiek]]</f>
        <v>9513126</v>
      </c>
      <c r="K3701" s="1">
        <f>Table1[[#This Row],[m_miasto]]+Table1[[#This Row],[m_wies]]-Table1[[#This Row],[k_miasto]]-Table1[[#This Row],[k_wies]]</f>
        <v>-6010</v>
      </c>
      <c r="L3701" s="1" cm="1">
        <f t="array" ref="L3701">_xlfn.IFS(A3700&lt;&gt;Table1[[#This Row],[rok]],0,AND(L3700=0, Table1[[#This Row],[Column1]]&lt;0),Table1[[#This Row],[wiek]]*Table1[[#This Row],[rok]],L3700&lt;&gt;0,L3700,L3700=0,L3700)</f>
        <v>124989</v>
      </c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x14ac:dyDescent="0.3">
      <c r="A3702">
        <v>2049</v>
      </c>
      <c r="B3702">
        <v>64</v>
      </c>
      <c r="C3702">
        <v>159428</v>
      </c>
      <c r="D3702">
        <v>170582</v>
      </c>
      <c r="E3702">
        <v>124430</v>
      </c>
      <c r="F3702">
        <v>121149</v>
      </c>
      <c r="G3702">
        <f>Table1[[#This Row],[m_miasto]]+Table1[[#This Row],[k_miasto]]+Table1[[#This Row],[m_wies]]+Table1[[#This Row],[k_wies]]</f>
        <v>575589</v>
      </c>
      <c r="H3702">
        <f>Table1[[#This Row],[m_miasto]]+Table1[[#This Row],[k_miasto]]</f>
        <v>330010</v>
      </c>
      <c r="I3702">
        <f>Table1[[#This Row],[m_wies]]+Table1[[#This Row],[k_wies]]</f>
        <v>245579</v>
      </c>
      <c r="J3702" s="1">
        <f>Table1[[#This Row],[m_miasto]]*Table1[[#This Row],[wiek]]</f>
        <v>10203392</v>
      </c>
      <c r="K3702" s="1">
        <f>Table1[[#This Row],[m_miasto]]+Table1[[#This Row],[m_wies]]-Table1[[#This Row],[k_miasto]]-Table1[[#This Row],[k_wies]]</f>
        <v>-7873</v>
      </c>
      <c r="L3702" s="1" cm="1">
        <f t="array" ref="L3702">_xlfn.IFS(A3701&lt;&gt;Table1[[#This Row],[rok]],0,AND(L3701=0, Table1[[#This Row],[Column1]]&lt;0),Table1[[#This Row],[wiek]]*Table1[[#This Row],[rok]],L3701&lt;&gt;0,L3701,L3701=0,L3701)</f>
        <v>124989</v>
      </c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x14ac:dyDescent="0.3">
      <c r="A3703">
        <v>2049</v>
      </c>
      <c r="B3703">
        <v>65</v>
      </c>
      <c r="C3703">
        <v>164768</v>
      </c>
      <c r="D3703">
        <v>176492</v>
      </c>
      <c r="E3703">
        <v>125156</v>
      </c>
      <c r="F3703">
        <v>122842</v>
      </c>
      <c r="G3703">
        <f>Table1[[#This Row],[m_miasto]]+Table1[[#This Row],[k_miasto]]+Table1[[#This Row],[m_wies]]+Table1[[#This Row],[k_wies]]</f>
        <v>589258</v>
      </c>
      <c r="H3703">
        <f>Table1[[#This Row],[m_miasto]]+Table1[[#This Row],[k_miasto]]</f>
        <v>341260</v>
      </c>
      <c r="I3703">
        <f>Table1[[#This Row],[m_wies]]+Table1[[#This Row],[k_wies]]</f>
        <v>247998</v>
      </c>
      <c r="J3703" s="1">
        <f>Table1[[#This Row],[m_miasto]]*Table1[[#This Row],[wiek]]</f>
        <v>10709920</v>
      </c>
      <c r="K3703" s="1">
        <f>Table1[[#This Row],[m_miasto]]+Table1[[#This Row],[m_wies]]-Table1[[#This Row],[k_miasto]]-Table1[[#This Row],[k_wies]]</f>
        <v>-9410</v>
      </c>
      <c r="L3703" s="1" cm="1">
        <f t="array" ref="L3703">_xlfn.IFS(A3702&lt;&gt;Table1[[#This Row],[rok]],0,AND(L3702=0, Table1[[#This Row],[Column1]]&lt;0),Table1[[#This Row],[wiek]]*Table1[[#This Row],[rok]],L3702&lt;&gt;0,L3702,L3702=0,L3702)</f>
        <v>124989</v>
      </c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x14ac:dyDescent="0.3">
      <c r="A3704">
        <v>2049</v>
      </c>
      <c r="B3704">
        <v>66</v>
      </c>
      <c r="C3704">
        <v>168261</v>
      </c>
      <c r="D3704">
        <v>182263</v>
      </c>
      <c r="E3704">
        <v>126024</v>
      </c>
      <c r="F3704">
        <v>125513</v>
      </c>
      <c r="G3704">
        <f>Table1[[#This Row],[m_miasto]]+Table1[[#This Row],[k_miasto]]+Table1[[#This Row],[m_wies]]+Table1[[#This Row],[k_wies]]</f>
        <v>602061</v>
      </c>
      <c r="H3704">
        <f>Table1[[#This Row],[m_miasto]]+Table1[[#This Row],[k_miasto]]</f>
        <v>350524</v>
      </c>
      <c r="I3704">
        <f>Table1[[#This Row],[m_wies]]+Table1[[#This Row],[k_wies]]</f>
        <v>251537</v>
      </c>
      <c r="J3704" s="1">
        <f>Table1[[#This Row],[m_miasto]]*Table1[[#This Row],[wiek]]</f>
        <v>11105226</v>
      </c>
      <c r="K3704" s="1">
        <f>Table1[[#This Row],[m_miasto]]+Table1[[#This Row],[m_wies]]-Table1[[#This Row],[k_miasto]]-Table1[[#This Row],[k_wies]]</f>
        <v>-13491</v>
      </c>
      <c r="L3704" s="1" cm="1">
        <f t="array" ref="L3704">_xlfn.IFS(A3703&lt;&gt;Table1[[#This Row],[rok]],0,AND(L3703=0, Table1[[#This Row],[Column1]]&lt;0),Table1[[#This Row],[wiek]]*Table1[[#This Row],[rok]],L3703&lt;&gt;0,L3703,L3703=0,L3703)</f>
        <v>124989</v>
      </c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x14ac:dyDescent="0.3">
      <c r="A3705">
        <v>2049</v>
      </c>
      <c r="B3705">
        <v>67</v>
      </c>
      <c r="C3705">
        <v>161000</v>
      </c>
      <c r="D3705">
        <v>175066</v>
      </c>
      <c r="E3705">
        <v>121491</v>
      </c>
      <c r="F3705">
        <v>120876</v>
      </c>
      <c r="G3705">
        <f>Table1[[#This Row],[m_miasto]]+Table1[[#This Row],[k_miasto]]+Table1[[#This Row],[m_wies]]+Table1[[#This Row],[k_wies]]</f>
        <v>578433</v>
      </c>
      <c r="H3705">
        <f>Table1[[#This Row],[m_miasto]]+Table1[[#This Row],[k_miasto]]</f>
        <v>336066</v>
      </c>
      <c r="I3705">
        <f>Table1[[#This Row],[m_wies]]+Table1[[#This Row],[k_wies]]</f>
        <v>242367</v>
      </c>
      <c r="J3705" s="1">
        <f>Table1[[#This Row],[m_miasto]]*Table1[[#This Row],[wiek]]</f>
        <v>10787000</v>
      </c>
      <c r="K3705" s="1">
        <f>Table1[[#This Row],[m_miasto]]+Table1[[#This Row],[m_wies]]-Table1[[#This Row],[k_miasto]]-Table1[[#This Row],[k_wies]]</f>
        <v>-13451</v>
      </c>
      <c r="L3705" s="1" cm="1">
        <f t="array" ref="L3705">_xlfn.IFS(A3704&lt;&gt;Table1[[#This Row],[rok]],0,AND(L3704=0, Table1[[#This Row],[Column1]]&lt;0),Table1[[#This Row],[wiek]]*Table1[[#This Row],[rok]],L3704&lt;&gt;0,L3704,L3704=0,L3704)</f>
        <v>124989</v>
      </c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x14ac:dyDescent="0.3">
      <c r="A3706">
        <v>2049</v>
      </c>
      <c r="B3706">
        <v>68</v>
      </c>
      <c r="C3706">
        <v>152340</v>
      </c>
      <c r="D3706">
        <v>168328</v>
      </c>
      <c r="E3706">
        <v>113807</v>
      </c>
      <c r="F3706">
        <v>114477</v>
      </c>
      <c r="G3706">
        <f>Table1[[#This Row],[m_miasto]]+Table1[[#This Row],[k_miasto]]+Table1[[#This Row],[m_wies]]+Table1[[#This Row],[k_wies]]</f>
        <v>548952</v>
      </c>
      <c r="H3706">
        <f>Table1[[#This Row],[m_miasto]]+Table1[[#This Row],[k_miasto]]</f>
        <v>320668</v>
      </c>
      <c r="I3706">
        <f>Table1[[#This Row],[m_wies]]+Table1[[#This Row],[k_wies]]</f>
        <v>228284</v>
      </c>
      <c r="J3706" s="1">
        <f>Table1[[#This Row],[m_miasto]]*Table1[[#This Row],[wiek]]</f>
        <v>10359120</v>
      </c>
      <c r="K3706" s="1">
        <f>Table1[[#This Row],[m_miasto]]+Table1[[#This Row],[m_wies]]-Table1[[#This Row],[k_miasto]]-Table1[[#This Row],[k_wies]]</f>
        <v>-16658</v>
      </c>
      <c r="L3706" s="1" cm="1">
        <f t="array" ref="L3706">_xlfn.IFS(A3705&lt;&gt;Table1[[#This Row],[rok]],0,AND(L3705=0, Table1[[#This Row],[Column1]]&lt;0),Table1[[#This Row],[wiek]]*Table1[[#This Row],[rok]],L3705&lt;&gt;0,L3705,L3705=0,L3705)</f>
        <v>124989</v>
      </c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x14ac:dyDescent="0.3">
      <c r="A3707">
        <v>2049</v>
      </c>
      <c r="B3707">
        <v>69</v>
      </c>
      <c r="C3707">
        <v>153269</v>
      </c>
      <c r="D3707">
        <v>170347</v>
      </c>
      <c r="E3707">
        <v>113682</v>
      </c>
      <c r="F3707">
        <v>116202</v>
      </c>
      <c r="G3707">
        <f>Table1[[#This Row],[m_miasto]]+Table1[[#This Row],[k_miasto]]+Table1[[#This Row],[m_wies]]+Table1[[#This Row],[k_wies]]</f>
        <v>553500</v>
      </c>
      <c r="H3707">
        <f>Table1[[#This Row],[m_miasto]]+Table1[[#This Row],[k_miasto]]</f>
        <v>323616</v>
      </c>
      <c r="I3707">
        <f>Table1[[#This Row],[m_wies]]+Table1[[#This Row],[k_wies]]</f>
        <v>229884</v>
      </c>
      <c r="J3707" s="1">
        <f>Table1[[#This Row],[m_miasto]]*Table1[[#This Row],[wiek]]</f>
        <v>10575561</v>
      </c>
      <c r="K3707" s="1">
        <f>Table1[[#This Row],[m_miasto]]+Table1[[#This Row],[m_wies]]-Table1[[#This Row],[k_miasto]]-Table1[[#This Row],[k_wies]]</f>
        <v>-19598</v>
      </c>
      <c r="L3707" s="1" cm="1">
        <f t="array" ref="L3707">_xlfn.IFS(A3706&lt;&gt;Table1[[#This Row],[rok]],0,AND(L3706=0, Table1[[#This Row],[Column1]]&lt;0),Table1[[#This Row],[wiek]]*Table1[[#This Row],[rok]],L3706&lt;&gt;0,L3706,L3706=0,L3706)</f>
        <v>124989</v>
      </c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x14ac:dyDescent="0.3">
      <c r="A3708">
        <v>2049</v>
      </c>
      <c r="B3708">
        <v>70</v>
      </c>
      <c r="C3708">
        <v>151029</v>
      </c>
      <c r="D3708">
        <v>168000</v>
      </c>
      <c r="E3708">
        <v>110822</v>
      </c>
      <c r="F3708">
        <v>113852</v>
      </c>
      <c r="G3708">
        <f>Table1[[#This Row],[m_miasto]]+Table1[[#This Row],[k_miasto]]+Table1[[#This Row],[m_wies]]+Table1[[#This Row],[k_wies]]</f>
        <v>543703</v>
      </c>
      <c r="H3708">
        <f>Table1[[#This Row],[m_miasto]]+Table1[[#This Row],[k_miasto]]</f>
        <v>319029</v>
      </c>
      <c r="I3708">
        <f>Table1[[#This Row],[m_wies]]+Table1[[#This Row],[k_wies]]</f>
        <v>224674</v>
      </c>
      <c r="J3708" s="1">
        <f>Table1[[#This Row],[m_miasto]]*Table1[[#This Row],[wiek]]</f>
        <v>10572030</v>
      </c>
      <c r="K3708" s="1">
        <f>Table1[[#This Row],[m_miasto]]+Table1[[#This Row],[m_wies]]-Table1[[#This Row],[k_miasto]]-Table1[[#This Row],[k_wies]]</f>
        <v>-20001</v>
      </c>
      <c r="L3708" s="1" cm="1">
        <f t="array" ref="L3708">_xlfn.IFS(A3707&lt;&gt;Table1[[#This Row],[rok]],0,AND(L3707=0, Table1[[#This Row],[Column1]]&lt;0),Table1[[#This Row],[wiek]]*Table1[[#This Row],[rok]],L3707&lt;&gt;0,L3707,L3707=0,L3707)</f>
        <v>124989</v>
      </c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x14ac:dyDescent="0.3">
      <c r="A3709">
        <v>2049</v>
      </c>
      <c r="B3709">
        <v>71</v>
      </c>
      <c r="C3709">
        <v>143690</v>
      </c>
      <c r="D3709">
        <v>162126</v>
      </c>
      <c r="E3709">
        <v>105783</v>
      </c>
      <c r="F3709">
        <v>110356</v>
      </c>
      <c r="G3709">
        <f>Table1[[#This Row],[m_miasto]]+Table1[[#This Row],[k_miasto]]+Table1[[#This Row],[m_wies]]+Table1[[#This Row],[k_wies]]</f>
        <v>521955</v>
      </c>
      <c r="H3709">
        <f>Table1[[#This Row],[m_miasto]]+Table1[[#This Row],[k_miasto]]</f>
        <v>305816</v>
      </c>
      <c r="I3709">
        <f>Table1[[#This Row],[m_wies]]+Table1[[#This Row],[k_wies]]</f>
        <v>216139</v>
      </c>
      <c r="J3709" s="1">
        <f>Table1[[#This Row],[m_miasto]]*Table1[[#This Row],[wiek]]</f>
        <v>10201990</v>
      </c>
      <c r="K3709" s="1">
        <f>Table1[[#This Row],[m_miasto]]+Table1[[#This Row],[m_wies]]-Table1[[#This Row],[k_miasto]]-Table1[[#This Row],[k_wies]]</f>
        <v>-23009</v>
      </c>
      <c r="L3709" s="1" cm="1">
        <f t="array" ref="L3709">_xlfn.IFS(A3708&lt;&gt;Table1[[#This Row],[rok]],0,AND(L3708=0, Table1[[#This Row],[Column1]]&lt;0),Table1[[#This Row],[wiek]]*Table1[[#This Row],[rok]],L3708&lt;&gt;0,L3708,L3708=0,L3708)</f>
        <v>124989</v>
      </c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x14ac:dyDescent="0.3">
      <c r="A3710">
        <v>2049</v>
      </c>
      <c r="B3710">
        <v>72</v>
      </c>
      <c r="C3710">
        <v>139471</v>
      </c>
      <c r="D3710">
        <v>159329</v>
      </c>
      <c r="E3710">
        <v>103141</v>
      </c>
      <c r="F3710">
        <v>108523</v>
      </c>
      <c r="G3710">
        <f>Table1[[#This Row],[m_miasto]]+Table1[[#This Row],[k_miasto]]+Table1[[#This Row],[m_wies]]+Table1[[#This Row],[k_wies]]</f>
        <v>510464</v>
      </c>
      <c r="H3710">
        <f>Table1[[#This Row],[m_miasto]]+Table1[[#This Row],[k_miasto]]</f>
        <v>298800</v>
      </c>
      <c r="I3710">
        <f>Table1[[#This Row],[m_wies]]+Table1[[#This Row],[k_wies]]</f>
        <v>211664</v>
      </c>
      <c r="J3710" s="1">
        <f>Table1[[#This Row],[m_miasto]]*Table1[[#This Row],[wiek]]</f>
        <v>10041912</v>
      </c>
      <c r="K3710" s="1">
        <f>Table1[[#This Row],[m_miasto]]+Table1[[#This Row],[m_wies]]-Table1[[#This Row],[k_miasto]]-Table1[[#This Row],[k_wies]]</f>
        <v>-25240</v>
      </c>
      <c r="L3710" s="1" cm="1">
        <f t="array" ref="L3710">_xlfn.IFS(A3709&lt;&gt;Table1[[#This Row],[rok]],0,AND(L3709=0, Table1[[#This Row],[Column1]]&lt;0),Table1[[#This Row],[wiek]]*Table1[[#This Row],[rok]],L3709&lt;&gt;0,L3709,L3709=0,L3709)</f>
        <v>124989</v>
      </c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x14ac:dyDescent="0.3">
      <c r="A3711">
        <v>2049</v>
      </c>
      <c r="B3711">
        <v>73</v>
      </c>
      <c r="C3711">
        <v>136149</v>
      </c>
      <c r="D3711">
        <v>158764</v>
      </c>
      <c r="E3711">
        <v>101309</v>
      </c>
      <c r="F3711">
        <v>107898</v>
      </c>
      <c r="G3711">
        <f>Table1[[#This Row],[m_miasto]]+Table1[[#This Row],[k_miasto]]+Table1[[#This Row],[m_wies]]+Table1[[#This Row],[k_wies]]</f>
        <v>504120</v>
      </c>
      <c r="H3711">
        <f>Table1[[#This Row],[m_miasto]]+Table1[[#This Row],[k_miasto]]</f>
        <v>294913</v>
      </c>
      <c r="I3711">
        <f>Table1[[#This Row],[m_wies]]+Table1[[#This Row],[k_wies]]</f>
        <v>209207</v>
      </c>
      <c r="J3711" s="1">
        <f>Table1[[#This Row],[m_miasto]]*Table1[[#This Row],[wiek]]</f>
        <v>9938877</v>
      </c>
      <c r="K3711" s="1">
        <f>Table1[[#This Row],[m_miasto]]+Table1[[#This Row],[m_wies]]-Table1[[#This Row],[k_miasto]]-Table1[[#This Row],[k_wies]]</f>
        <v>-29204</v>
      </c>
      <c r="L3711" s="1" cm="1">
        <f t="array" ref="L3711">_xlfn.IFS(A3710&lt;&gt;Table1[[#This Row],[rok]],0,AND(L3710=0, Table1[[#This Row],[Column1]]&lt;0),Table1[[#This Row],[wiek]]*Table1[[#This Row],[rok]],L3710&lt;&gt;0,L3710,L3710=0,L3710)</f>
        <v>124989</v>
      </c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x14ac:dyDescent="0.3">
      <c r="A3712">
        <v>2049</v>
      </c>
      <c r="B3712">
        <v>74</v>
      </c>
      <c r="C3712">
        <v>127620</v>
      </c>
      <c r="D3712">
        <v>150149</v>
      </c>
      <c r="E3712">
        <v>95731</v>
      </c>
      <c r="F3712">
        <v>104682</v>
      </c>
      <c r="G3712">
        <f>Table1[[#This Row],[m_miasto]]+Table1[[#This Row],[k_miasto]]+Table1[[#This Row],[m_wies]]+Table1[[#This Row],[k_wies]]</f>
        <v>478182</v>
      </c>
      <c r="H3712">
        <f>Table1[[#This Row],[m_miasto]]+Table1[[#This Row],[k_miasto]]</f>
        <v>277769</v>
      </c>
      <c r="I3712">
        <f>Table1[[#This Row],[m_wies]]+Table1[[#This Row],[k_wies]]</f>
        <v>200413</v>
      </c>
      <c r="J3712" s="1">
        <f>Table1[[#This Row],[m_miasto]]*Table1[[#This Row],[wiek]]</f>
        <v>9443880</v>
      </c>
      <c r="K3712" s="1">
        <f>Table1[[#This Row],[m_miasto]]+Table1[[#This Row],[m_wies]]-Table1[[#This Row],[k_miasto]]-Table1[[#This Row],[k_wies]]</f>
        <v>-31480</v>
      </c>
      <c r="L3712" s="1" cm="1">
        <f t="array" ref="L3712">_xlfn.IFS(A3711&lt;&gt;Table1[[#This Row],[rok]],0,AND(L3711=0, Table1[[#This Row],[Column1]]&lt;0),Table1[[#This Row],[wiek]]*Table1[[#This Row],[rok]],L3711&lt;&gt;0,L3711,L3711=0,L3711)</f>
        <v>124989</v>
      </c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x14ac:dyDescent="0.3">
      <c r="A3713">
        <v>2049</v>
      </c>
      <c r="B3713">
        <v>75</v>
      </c>
      <c r="C3713">
        <v>118763</v>
      </c>
      <c r="D3713">
        <v>141864</v>
      </c>
      <c r="E3713">
        <v>90668</v>
      </c>
      <c r="F3713">
        <v>100372</v>
      </c>
      <c r="G3713">
        <f>Table1[[#This Row],[m_miasto]]+Table1[[#This Row],[k_miasto]]+Table1[[#This Row],[m_wies]]+Table1[[#This Row],[k_wies]]</f>
        <v>451667</v>
      </c>
      <c r="H3713">
        <f>Table1[[#This Row],[m_miasto]]+Table1[[#This Row],[k_miasto]]</f>
        <v>260627</v>
      </c>
      <c r="I3713">
        <f>Table1[[#This Row],[m_wies]]+Table1[[#This Row],[k_wies]]</f>
        <v>191040</v>
      </c>
      <c r="J3713" s="1">
        <f>Table1[[#This Row],[m_miasto]]*Table1[[#This Row],[wiek]]</f>
        <v>8907225</v>
      </c>
      <c r="K3713" s="1">
        <f>Table1[[#This Row],[m_miasto]]+Table1[[#This Row],[m_wies]]-Table1[[#This Row],[k_miasto]]-Table1[[#This Row],[k_wies]]</f>
        <v>-32805</v>
      </c>
      <c r="L3713" s="1" cm="1">
        <f t="array" ref="L3713">_xlfn.IFS(A3712&lt;&gt;Table1[[#This Row],[rok]],0,AND(L3712=0, Table1[[#This Row],[Column1]]&lt;0),Table1[[#This Row],[wiek]]*Table1[[#This Row],[rok]],L3712&lt;&gt;0,L3712,L3712=0,L3712)</f>
        <v>124989</v>
      </c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x14ac:dyDescent="0.3">
      <c r="A3714">
        <v>2049</v>
      </c>
      <c r="B3714">
        <v>76</v>
      </c>
      <c r="C3714">
        <v>109791</v>
      </c>
      <c r="D3714">
        <v>133939</v>
      </c>
      <c r="E3714">
        <v>84306</v>
      </c>
      <c r="F3714">
        <v>96036</v>
      </c>
      <c r="G3714">
        <f>Table1[[#This Row],[m_miasto]]+Table1[[#This Row],[k_miasto]]+Table1[[#This Row],[m_wies]]+Table1[[#This Row],[k_wies]]</f>
        <v>424072</v>
      </c>
      <c r="H3714">
        <f>Table1[[#This Row],[m_miasto]]+Table1[[#This Row],[k_miasto]]</f>
        <v>243730</v>
      </c>
      <c r="I3714">
        <f>Table1[[#This Row],[m_wies]]+Table1[[#This Row],[k_wies]]</f>
        <v>180342</v>
      </c>
      <c r="J3714" s="1">
        <f>Table1[[#This Row],[m_miasto]]*Table1[[#This Row],[wiek]]</f>
        <v>8344116</v>
      </c>
      <c r="K3714" s="1">
        <f>Table1[[#This Row],[m_miasto]]+Table1[[#This Row],[m_wies]]-Table1[[#This Row],[k_miasto]]-Table1[[#This Row],[k_wies]]</f>
        <v>-35878</v>
      </c>
      <c r="L3714" s="1" cm="1">
        <f t="array" ref="L3714">_xlfn.IFS(A3713&lt;&gt;Table1[[#This Row],[rok]],0,AND(L3713=0, Table1[[#This Row],[Column1]]&lt;0),Table1[[#This Row],[wiek]]*Table1[[#This Row],[rok]],L3713&lt;&gt;0,L3713,L3713=0,L3713)</f>
        <v>124989</v>
      </c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x14ac:dyDescent="0.3">
      <c r="A3715">
        <v>2049</v>
      </c>
      <c r="B3715">
        <v>77</v>
      </c>
      <c r="C3715">
        <v>101809</v>
      </c>
      <c r="D3715">
        <v>126274</v>
      </c>
      <c r="E3715">
        <v>78297</v>
      </c>
      <c r="F3715">
        <v>91427</v>
      </c>
      <c r="G3715">
        <f>Table1[[#This Row],[m_miasto]]+Table1[[#This Row],[k_miasto]]+Table1[[#This Row],[m_wies]]+Table1[[#This Row],[k_wies]]</f>
        <v>397807</v>
      </c>
      <c r="H3715">
        <f>Table1[[#This Row],[m_miasto]]+Table1[[#This Row],[k_miasto]]</f>
        <v>228083</v>
      </c>
      <c r="I3715">
        <f>Table1[[#This Row],[m_wies]]+Table1[[#This Row],[k_wies]]</f>
        <v>169724</v>
      </c>
      <c r="J3715" s="1">
        <f>Table1[[#This Row],[m_miasto]]*Table1[[#This Row],[wiek]]</f>
        <v>7839293</v>
      </c>
      <c r="K3715" s="1">
        <f>Table1[[#This Row],[m_miasto]]+Table1[[#This Row],[m_wies]]-Table1[[#This Row],[k_miasto]]-Table1[[#This Row],[k_wies]]</f>
        <v>-37595</v>
      </c>
      <c r="L3715" s="1" cm="1">
        <f t="array" ref="L3715">_xlfn.IFS(A3714&lt;&gt;Table1[[#This Row],[rok]],0,AND(L3714=0, Table1[[#This Row],[Column1]]&lt;0),Table1[[#This Row],[wiek]]*Table1[[#This Row],[rok]],L3714&lt;&gt;0,L3714,L3714=0,L3714)</f>
        <v>124989</v>
      </c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x14ac:dyDescent="0.3">
      <c r="A3716">
        <v>2049</v>
      </c>
      <c r="B3716">
        <v>78</v>
      </c>
      <c r="C3716">
        <v>92734</v>
      </c>
      <c r="D3716">
        <v>118988</v>
      </c>
      <c r="E3716">
        <v>72367</v>
      </c>
      <c r="F3716">
        <v>86879</v>
      </c>
      <c r="G3716">
        <f>Table1[[#This Row],[m_miasto]]+Table1[[#This Row],[k_miasto]]+Table1[[#This Row],[m_wies]]+Table1[[#This Row],[k_wies]]</f>
        <v>370968</v>
      </c>
      <c r="H3716">
        <f>Table1[[#This Row],[m_miasto]]+Table1[[#This Row],[k_miasto]]</f>
        <v>211722</v>
      </c>
      <c r="I3716">
        <f>Table1[[#This Row],[m_wies]]+Table1[[#This Row],[k_wies]]</f>
        <v>159246</v>
      </c>
      <c r="J3716" s="1">
        <f>Table1[[#This Row],[m_miasto]]*Table1[[#This Row],[wiek]]</f>
        <v>7233252</v>
      </c>
      <c r="K3716" s="1">
        <f>Table1[[#This Row],[m_miasto]]+Table1[[#This Row],[m_wies]]-Table1[[#This Row],[k_miasto]]-Table1[[#This Row],[k_wies]]</f>
        <v>-40766</v>
      </c>
      <c r="L3716" s="1" cm="1">
        <f t="array" ref="L3716">_xlfn.IFS(A3715&lt;&gt;Table1[[#This Row],[rok]],0,AND(L3715=0, Table1[[#This Row],[Column1]]&lt;0),Table1[[#This Row],[wiek]]*Table1[[#This Row],[rok]],L3715&lt;&gt;0,L3715,L3715=0,L3715)</f>
        <v>124989</v>
      </c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x14ac:dyDescent="0.3">
      <c r="A3717">
        <v>2049</v>
      </c>
      <c r="B3717">
        <v>79</v>
      </c>
      <c r="C3717">
        <v>86187</v>
      </c>
      <c r="D3717">
        <v>113111</v>
      </c>
      <c r="E3717">
        <v>66759</v>
      </c>
      <c r="F3717">
        <v>81440</v>
      </c>
      <c r="G3717">
        <f>Table1[[#This Row],[m_miasto]]+Table1[[#This Row],[k_miasto]]+Table1[[#This Row],[m_wies]]+Table1[[#This Row],[k_wies]]</f>
        <v>347497</v>
      </c>
      <c r="H3717">
        <f>Table1[[#This Row],[m_miasto]]+Table1[[#This Row],[k_miasto]]</f>
        <v>199298</v>
      </c>
      <c r="I3717">
        <f>Table1[[#This Row],[m_wies]]+Table1[[#This Row],[k_wies]]</f>
        <v>148199</v>
      </c>
      <c r="J3717" s="1">
        <f>Table1[[#This Row],[m_miasto]]*Table1[[#This Row],[wiek]]</f>
        <v>6808773</v>
      </c>
      <c r="K3717" s="1">
        <f>Table1[[#This Row],[m_miasto]]+Table1[[#This Row],[m_wies]]-Table1[[#This Row],[k_miasto]]-Table1[[#This Row],[k_wies]]</f>
        <v>-41605</v>
      </c>
      <c r="L3717" s="1" cm="1">
        <f t="array" ref="L3717">_xlfn.IFS(A3716&lt;&gt;Table1[[#This Row],[rok]],0,AND(L3716=0, Table1[[#This Row],[Column1]]&lt;0),Table1[[#This Row],[wiek]]*Table1[[#This Row],[rok]],L3716&lt;&gt;0,L3716,L3716=0,L3716)</f>
        <v>124989</v>
      </c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x14ac:dyDescent="0.3">
      <c r="A3718">
        <v>2049</v>
      </c>
      <c r="B3718">
        <v>80</v>
      </c>
      <c r="C3718">
        <v>77934</v>
      </c>
      <c r="D3718">
        <v>105879</v>
      </c>
      <c r="E3718">
        <v>60841</v>
      </c>
      <c r="F3718">
        <v>77327</v>
      </c>
      <c r="G3718">
        <f>Table1[[#This Row],[m_miasto]]+Table1[[#This Row],[k_miasto]]+Table1[[#This Row],[m_wies]]+Table1[[#This Row],[k_wies]]</f>
        <v>321981</v>
      </c>
      <c r="H3718">
        <f>Table1[[#This Row],[m_miasto]]+Table1[[#This Row],[k_miasto]]</f>
        <v>183813</v>
      </c>
      <c r="I3718">
        <f>Table1[[#This Row],[m_wies]]+Table1[[#This Row],[k_wies]]</f>
        <v>138168</v>
      </c>
      <c r="J3718" s="1">
        <f>Table1[[#This Row],[m_miasto]]*Table1[[#This Row],[wiek]]</f>
        <v>6234720</v>
      </c>
      <c r="K3718" s="1">
        <f>Table1[[#This Row],[m_miasto]]+Table1[[#This Row],[m_wies]]-Table1[[#This Row],[k_miasto]]-Table1[[#This Row],[k_wies]]</f>
        <v>-44431</v>
      </c>
      <c r="L3718" s="1" cm="1">
        <f t="array" ref="L3718">_xlfn.IFS(A3717&lt;&gt;Table1[[#This Row],[rok]],0,AND(L3717=0, Table1[[#This Row],[Column1]]&lt;0),Table1[[#This Row],[wiek]]*Table1[[#This Row],[rok]],L3717&lt;&gt;0,L3717,L3717=0,L3717)</f>
        <v>124989</v>
      </c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x14ac:dyDescent="0.3">
      <c r="A3719">
        <v>2049</v>
      </c>
      <c r="B3719">
        <v>81</v>
      </c>
      <c r="C3719">
        <v>72057</v>
      </c>
      <c r="D3719">
        <v>101048</v>
      </c>
      <c r="E3719">
        <v>56096</v>
      </c>
      <c r="F3719">
        <v>73328</v>
      </c>
      <c r="G3719">
        <f>Table1[[#This Row],[m_miasto]]+Table1[[#This Row],[k_miasto]]+Table1[[#This Row],[m_wies]]+Table1[[#This Row],[k_wies]]</f>
        <v>302529</v>
      </c>
      <c r="H3719">
        <f>Table1[[#This Row],[m_miasto]]+Table1[[#This Row],[k_miasto]]</f>
        <v>173105</v>
      </c>
      <c r="I3719">
        <f>Table1[[#This Row],[m_wies]]+Table1[[#This Row],[k_wies]]</f>
        <v>129424</v>
      </c>
      <c r="J3719" s="1">
        <f>Table1[[#This Row],[m_miasto]]*Table1[[#This Row],[wiek]]</f>
        <v>5836617</v>
      </c>
      <c r="K3719" s="1">
        <f>Table1[[#This Row],[m_miasto]]+Table1[[#This Row],[m_wies]]-Table1[[#This Row],[k_miasto]]-Table1[[#This Row],[k_wies]]</f>
        <v>-46223</v>
      </c>
      <c r="L3719" s="1" cm="1">
        <f t="array" ref="L3719">_xlfn.IFS(A3718&lt;&gt;Table1[[#This Row],[rok]],0,AND(L3718=0, Table1[[#This Row],[Column1]]&lt;0),Table1[[#This Row],[wiek]]*Table1[[#This Row],[rok]],L3718&lt;&gt;0,L3718,L3718=0,L3718)</f>
        <v>124989</v>
      </c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x14ac:dyDescent="0.3">
      <c r="A3720">
        <v>2049</v>
      </c>
      <c r="B3720">
        <v>82</v>
      </c>
      <c r="C3720">
        <v>66367</v>
      </c>
      <c r="D3720">
        <v>96895</v>
      </c>
      <c r="E3720">
        <v>51760</v>
      </c>
      <c r="F3720">
        <v>69709</v>
      </c>
      <c r="G3720">
        <f>Table1[[#This Row],[m_miasto]]+Table1[[#This Row],[k_miasto]]+Table1[[#This Row],[m_wies]]+Table1[[#This Row],[k_wies]]</f>
        <v>284731</v>
      </c>
      <c r="H3720">
        <f>Table1[[#This Row],[m_miasto]]+Table1[[#This Row],[k_miasto]]</f>
        <v>163262</v>
      </c>
      <c r="I3720">
        <f>Table1[[#This Row],[m_wies]]+Table1[[#This Row],[k_wies]]</f>
        <v>121469</v>
      </c>
      <c r="J3720" s="1">
        <f>Table1[[#This Row],[m_miasto]]*Table1[[#This Row],[wiek]]</f>
        <v>5442094</v>
      </c>
      <c r="K3720" s="1">
        <f>Table1[[#This Row],[m_miasto]]+Table1[[#This Row],[m_wies]]-Table1[[#This Row],[k_miasto]]-Table1[[#This Row],[k_wies]]</f>
        <v>-48477</v>
      </c>
      <c r="L3720" s="1" cm="1">
        <f t="array" ref="L3720">_xlfn.IFS(A3719&lt;&gt;Table1[[#This Row],[rok]],0,AND(L3719=0, Table1[[#This Row],[Column1]]&lt;0),Table1[[#This Row],[wiek]]*Table1[[#This Row],[rok]],L3719&lt;&gt;0,L3719,L3719=0,L3719)</f>
        <v>124989</v>
      </c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x14ac:dyDescent="0.3">
      <c r="A3721">
        <v>2049</v>
      </c>
      <c r="B3721">
        <v>83</v>
      </c>
      <c r="C3721">
        <v>62135</v>
      </c>
      <c r="D3721">
        <v>94539</v>
      </c>
      <c r="E3721">
        <v>47467</v>
      </c>
      <c r="F3721">
        <v>66178</v>
      </c>
      <c r="G3721">
        <f>Table1[[#This Row],[m_miasto]]+Table1[[#This Row],[k_miasto]]+Table1[[#This Row],[m_wies]]+Table1[[#This Row],[k_wies]]</f>
        <v>270319</v>
      </c>
      <c r="H3721">
        <f>Table1[[#This Row],[m_miasto]]+Table1[[#This Row],[k_miasto]]</f>
        <v>156674</v>
      </c>
      <c r="I3721">
        <f>Table1[[#This Row],[m_wies]]+Table1[[#This Row],[k_wies]]</f>
        <v>113645</v>
      </c>
      <c r="J3721" s="1">
        <f>Table1[[#This Row],[m_miasto]]*Table1[[#This Row],[wiek]]</f>
        <v>5157205</v>
      </c>
      <c r="K3721" s="1">
        <f>Table1[[#This Row],[m_miasto]]+Table1[[#This Row],[m_wies]]-Table1[[#This Row],[k_miasto]]-Table1[[#This Row],[k_wies]]</f>
        <v>-51115</v>
      </c>
      <c r="L3721" s="1" cm="1">
        <f t="array" ref="L3721">_xlfn.IFS(A3720&lt;&gt;Table1[[#This Row],[rok]],0,AND(L3720=0, Table1[[#This Row],[Column1]]&lt;0),Table1[[#This Row],[wiek]]*Table1[[#This Row],[rok]],L3720&lt;&gt;0,L3720,L3720=0,L3720)</f>
        <v>124989</v>
      </c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x14ac:dyDescent="0.3">
      <c r="A3722">
        <v>2049</v>
      </c>
      <c r="B3722">
        <v>84</v>
      </c>
      <c r="C3722">
        <v>57830</v>
      </c>
      <c r="D3722">
        <v>91628</v>
      </c>
      <c r="E3722">
        <v>43669</v>
      </c>
      <c r="F3722">
        <v>63183</v>
      </c>
      <c r="G3722">
        <f>Table1[[#This Row],[m_miasto]]+Table1[[#This Row],[k_miasto]]+Table1[[#This Row],[m_wies]]+Table1[[#This Row],[k_wies]]</f>
        <v>256310</v>
      </c>
      <c r="H3722">
        <f>Table1[[#This Row],[m_miasto]]+Table1[[#This Row],[k_miasto]]</f>
        <v>149458</v>
      </c>
      <c r="I3722">
        <f>Table1[[#This Row],[m_wies]]+Table1[[#This Row],[k_wies]]</f>
        <v>106852</v>
      </c>
      <c r="J3722" s="1">
        <f>Table1[[#This Row],[m_miasto]]*Table1[[#This Row],[wiek]]</f>
        <v>4857720</v>
      </c>
      <c r="K3722" s="1">
        <f>Table1[[#This Row],[m_miasto]]+Table1[[#This Row],[m_wies]]-Table1[[#This Row],[k_miasto]]-Table1[[#This Row],[k_wies]]</f>
        <v>-53312</v>
      </c>
      <c r="L3722" s="1" cm="1">
        <f t="array" ref="L3722">_xlfn.IFS(A3721&lt;&gt;Table1[[#This Row],[rok]],0,AND(L3721=0, Table1[[#This Row],[Column1]]&lt;0),Table1[[#This Row],[wiek]]*Table1[[#This Row],[rok]],L3721&lt;&gt;0,L3721,L3721=0,L3721)</f>
        <v>124989</v>
      </c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x14ac:dyDescent="0.3">
      <c r="A3723">
        <v>2049</v>
      </c>
      <c r="B3723">
        <v>85</v>
      </c>
      <c r="C3723">
        <v>54242</v>
      </c>
      <c r="D3723">
        <v>89837</v>
      </c>
      <c r="E3723">
        <v>39814</v>
      </c>
      <c r="F3723">
        <v>59889</v>
      </c>
      <c r="G3723">
        <f>Table1[[#This Row],[m_miasto]]+Table1[[#This Row],[k_miasto]]+Table1[[#This Row],[m_wies]]+Table1[[#This Row],[k_wies]]</f>
        <v>243782</v>
      </c>
      <c r="H3723">
        <f>Table1[[#This Row],[m_miasto]]+Table1[[#This Row],[k_miasto]]</f>
        <v>144079</v>
      </c>
      <c r="I3723">
        <f>Table1[[#This Row],[m_wies]]+Table1[[#This Row],[k_wies]]</f>
        <v>99703</v>
      </c>
      <c r="J3723" s="1">
        <f>Table1[[#This Row],[m_miasto]]*Table1[[#This Row],[wiek]]</f>
        <v>4610570</v>
      </c>
      <c r="K3723" s="1">
        <f>Table1[[#This Row],[m_miasto]]+Table1[[#This Row],[m_wies]]-Table1[[#This Row],[k_miasto]]-Table1[[#This Row],[k_wies]]</f>
        <v>-55670</v>
      </c>
      <c r="L3723" s="1" cm="1">
        <f t="array" ref="L3723">_xlfn.IFS(A3722&lt;&gt;Table1[[#This Row],[rok]],0,AND(L3722=0, Table1[[#This Row],[Column1]]&lt;0),Table1[[#This Row],[wiek]]*Table1[[#This Row],[rok]],L3722&lt;&gt;0,L3722,L3722=0,L3722)</f>
        <v>124989</v>
      </c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x14ac:dyDescent="0.3">
      <c r="A3724">
        <v>2049</v>
      </c>
      <c r="B3724">
        <v>86</v>
      </c>
      <c r="C3724">
        <v>49843</v>
      </c>
      <c r="D3724">
        <v>86561</v>
      </c>
      <c r="E3724">
        <v>35798</v>
      </c>
      <c r="F3724">
        <v>56794</v>
      </c>
      <c r="G3724">
        <f>Table1[[#This Row],[m_miasto]]+Table1[[#This Row],[k_miasto]]+Table1[[#This Row],[m_wies]]+Table1[[#This Row],[k_wies]]</f>
        <v>228996</v>
      </c>
      <c r="H3724">
        <f>Table1[[#This Row],[m_miasto]]+Table1[[#This Row],[k_miasto]]</f>
        <v>136404</v>
      </c>
      <c r="I3724">
        <f>Table1[[#This Row],[m_wies]]+Table1[[#This Row],[k_wies]]</f>
        <v>92592</v>
      </c>
      <c r="J3724" s="1">
        <f>Table1[[#This Row],[m_miasto]]*Table1[[#This Row],[wiek]]</f>
        <v>4286498</v>
      </c>
      <c r="K3724" s="1">
        <f>Table1[[#This Row],[m_miasto]]+Table1[[#This Row],[m_wies]]-Table1[[#This Row],[k_miasto]]-Table1[[#This Row],[k_wies]]</f>
        <v>-57714</v>
      </c>
      <c r="L3724" s="1" cm="1">
        <f t="array" ref="L3724">_xlfn.IFS(A3723&lt;&gt;Table1[[#This Row],[rok]],0,AND(L3723=0, Table1[[#This Row],[Column1]]&lt;0),Table1[[#This Row],[wiek]]*Table1[[#This Row],[rok]],L3723&lt;&gt;0,L3723,L3723=0,L3723)</f>
        <v>124989</v>
      </c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x14ac:dyDescent="0.3">
      <c r="A3725">
        <v>2049</v>
      </c>
      <c r="B3725">
        <v>87</v>
      </c>
      <c r="C3725">
        <v>44979</v>
      </c>
      <c r="D3725">
        <v>81756</v>
      </c>
      <c r="E3725">
        <v>31566</v>
      </c>
      <c r="F3725">
        <v>52331</v>
      </c>
      <c r="G3725">
        <f>Table1[[#This Row],[m_miasto]]+Table1[[#This Row],[k_miasto]]+Table1[[#This Row],[m_wies]]+Table1[[#This Row],[k_wies]]</f>
        <v>210632</v>
      </c>
      <c r="H3725">
        <f>Table1[[#This Row],[m_miasto]]+Table1[[#This Row],[k_miasto]]</f>
        <v>126735</v>
      </c>
      <c r="I3725">
        <f>Table1[[#This Row],[m_wies]]+Table1[[#This Row],[k_wies]]</f>
        <v>83897</v>
      </c>
      <c r="J3725" s="1">
        <f>Table1[[#This Row],[m_miasto]]*Table1[[#This Row],[wiek]]</f>
        <v>3913173</v>
      </c>
      <c r="K3725" s="1">
        <f>Table1[[#This Row],[m_miasto]]+Table1[[#This Row],[m_wies]]-Table1[[#This Row],[k_miasto]]-Table1[[#This Row],[k_wies]]</f>
        <v>-57542</v>
      </c>
      <c r="L3725" s="1" cm="1">
        <f t="array" ref="L3725">_xlfn.IFS(A3724&lt;&gt;Table1[[#This Row],[rok]],0,AND(L3724=0, Table1[[#This Row],[Column1]]&lt;0),Table1[[#This Row],[wiek]]*Table1[[#This Row],[rok]],L3724&lt;&gt;0,L3724,L3724=0,L3724)</f>
        <v>124989</v>
      </c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x14ac:dyDescent="0.3">
      <c r="A3726">
        <v>2049</v>
      </c>
      <c r="B3726">
        <v>88</v>
      </c>
      <c r="C3726">
        <v>41388</v>
      </c>
      <c r="D3726">
        <v>79485</v>
      </c>
      <c r="E3726">
        <v>27919</v>
      </c>
      <c r="F3726">
        <v>48787</v>
      </c>
      <c r="G3726">
        <f>Table1[[#This Row],[m_miasto]]+Table1[[#This Row],[k_miasto]]+Table1[[#This Row],[m_wies]]+Table1[[#This Row],[k_wies]]</f>
        <v>197579</v>
      </c>
      <c r="H3726">
        <f>Table1[[#This Row],[m_miasto]]+Table1[[#This Row],[k_miasto]]</f>
        <v>120873</v>
      </c>
      <c r="I3726">
        <f>Table1[[#This Row],[m_wies]]+Table1[[#This Row],[k_wies]]</f>
        <v>76706</v>
      </c>
      <c r="J3726" s="1">
        <f>Table1[[#This Row],[m_miasto]]*Table1[[#This Row],[wiek]]</f>
        <v>3642144</v>
      </c>
      <c r="K3726" s="1">
        <f>Table1[[#This Row],[m_miasto]]+Table1[[#This Row],[m_wies]]-Table1[[#This Row],[k_miasto]]-Table1[[#This Row],[k_wies]]</f>
        <v>-58965</v>
      </c>
      <c r="L3726" s="1" cm="1">
        <f t="array" ref="L3726">_xlfn.IFS(A3725&lt;&gt;Table1[[#This Row],[rok]],0,AND(L3725=0, Table1[[#This Row],[Column1]]&lt;0),Table1[[#This Row],[wiek]]*Table1[[#This Row],[rok]],L3725&lt;&gt;0,L3725,L3725=0,L3725)</f>
        <v>124989</v>
      </c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x14ac:dyDescent="0.3">
      <c r="A3727">
        <v>2049</v>
      </c>
      <c r="B3727">
        <v>89</v>
      </c>
      <c r="C3727">
        <v>38294</v>
      </c>
      <c r="D3727">
        <v>78059</v>
      </c>
      <c r="E3727">
        <v>24823</v>
      </c>
      <c r="F3727">
        <v>45848</v>
      </c>
      <c r="G3727">
        <f>Table1[[#This Row],[m_miasto]]+Table1[[#This Row],[k_miasto]]+Table1[[#This Row],[m_wies]]+Table1[[#This Row],[k_wies]]</f>
        <v>187024</v>
      </c>
      <c r="H3727">
        <f>Table1[[#This Row],[m_miasto]]+Table1[[#This Row],[k_miasto]]</f>
        <v>116353</v>
      </c>
      <c r="I3727">
        <f>Table1[[#This Row],[m_wies]]+Table1[[#This Row],[k_wies]]</f>
        <v>70671</v>
      </c>
      <c r="J3727" s="1">
        <f>Table1[[#This Row],[m_miasto]]*Table1[[#This Row],[wiek]]</f>
        <v>3408166</v>
      </c>
      <c r="K3727" s="1">
        <f>Table1[[#This Row],[m_miasto]]+Table1[[#This Row],[m_wies]]-Table1[[#This Row],[k_miasto]]-Table1[[#This Row],[k_wies]]</f>
        <v>-60790</v>
      </c>
      <c r="L3727" s="1" cm="1">
        <f t="array" ref="L3727">_xlfn.IFS(A3726&lt;&gt;Table1[[#This Row],[rok]],0,AND(L3726=0, Table1[[#This Row],[Column1]]&lt;0),Table1[[#This Row],[wiek]]*Table1[[#This Row],[rok]],L3726&lt;&gt;0,L3726,L3726=0,L3726)</f>
        <v>124989</v>
      </c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x14ac:dyDescent="0.3">
      <c r="A3728">
        <v>2049</v>
      </c>
      <c r="B3728">
        <v>90</v>
      </c>
      <c r="C3728">
        <v>35446</v>
      </c>
      <c r="D3728">
        <v>76145</v>
      </c>
      <c r="E3728">
        <v>21940</v>
      </c>
      <c r="F3728">
        <v>42771</v>
      </c>
      <c r="G3728">
        <f>Table1[[#This Row],[m_miasto]]+Table1[[#This Row],[k_miasto]]+Table1[[#This Row],[m_wies]]+Table1[[#This Row],[k_wies]]</f>
        <v>176302</v>
      </c>
      <c r="H3728">
        <f>Table1[[#This Row],[m_miasto]]+Table1[[#This Row],[k_miasto]]</f>
        <v>111591</v>
      </c>
      <c r="I3728">
        <f>Table1[[#This Row],[m_wies]]+Table1[[#This Row],[k_wies]]</f>
        <v>64711</v>
      </c>
      <c r="J3728" s="1">
        <f>Table1[[#This Row],[m_miasto]]*Table1[[#This Row],[wiek]]</f>
        <v>3190140</v>
      </c>
      <c r="K3728" s="1">
        <f>Table1[[#This Row],[m_miasto]]+Table1[[#This Row],[m_wies]]-Table1[[#This Row],[k_miasto]]-Table1[[#This Row],[k_wies]]</f>
        <v>-61530</v>
      </c>
      <c r="L3728" s="1" cm="1">
        <f t="array" ref="L3728">_xlfn.IFS(A3727&lt;&gt;Table1[[#This Row],[rok]],0,AND(L3727=0, Table1[[#This Row],[Column1]]&lt;0),Table1[[#This Row],[wiek]]*Table1[[#This Row],[rok]],L3727&lt;&gt;0,L3727,L3727=0,L3727)</f>
        <v>124989</v>
      </c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x14ac:dyDescent="0.3">
      <c r="A3729">
        <v>2049</v>
      </c>
      <c r="B3729">
        <v>91</v>
      </c>
      <c r="C3729">
        <v>31674</v>
      </c>
      <c r="D3729">
        <v>71505</v>
      </c>
      <c r="E3729">
        <v>18219</v>
      </c>
      <c r="F3729">
        <v>38143</v>
      </c>
      <c r="G3729">
        <f>Table1[[#This Row],[m_miasto]]+Table1[[#This Row],[k_miasto]]+Table1[[#This Row],[m_wies]]+Table1[[#This Row],[k_wies]]</f>
        <v>159541</v>
      </c>
      <c r="H3729">
        <f>Table1[[#This Row],[m_miasto]]+Table1[[#This Row],[k_miasto]]</f>
        <v>103179</v>
      </c>
      <c r="I3729">
        <f>Table1[[#This Row],[m_wies]]+Table1[[#This Row],[k_wies]]</f>
        <v>56362</v>
      </c>
      <c r="J3729" s="1">
        <f>Table1[[#This Row],[m_miasto]]*Table1[[#This Row],[wiek]]</f>
        <v>2882334</v>
      </c>
      <c r="K3729" s="1">
        <f>Table1[[#This Row],[m_miasto]]+Table1[[#This Row],[m_wies]]-Table1[[#This Row],[k_miasto]]-Table1[[#This Row],[k_wies]]</f>
        <v>-59755</v>
      </c>
      <c r="L3729" s="1" cm="1">
        <f t="array" ref="L3729">_xlfn.IFS(A3728&lt;&gt;Table1[[#This Row],[rok]],0,AND(L3728=0, Table1[[#This Row],[Column1]]&lt;0),Table1[[#This Row],[wiek]]*Table1[[#This Row],[rok]],L3728&lt;&gt;0,L3728,L3728=0,L3728)</f>
        <v>124989</v>
      </c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x14ac:dyDescent="0.3">
      <c r="A3730">
        <v>2049</v>
      </c>
      <c r="B3730">
        <v>92</v>
      </c>
      <c r="C3730">
        <v>27031</v>
      </c>
      <c r="D3730">
        <v>65120</v>
      </c>
      <c r="E3730">
        <v>14845</v>
      </c>
      <c r="F3730">
        <v>33084</v>
      </c>
      <c r="G3730">
        <f>Table1[[#This Row],[m_miasto]]+Table1[[#This Row],[k_miasto]]+Table1[[#This Row],[m_wies]]+Table1[[#This Row],[k_wies]]</f>
        <v>140080</v>
      </c>
      <c r="H3730">
        <f>Table1[[#This Row],[m_miasto]]+Table1[[#This Row],[k_miasto]]</f>
        <v>92151</v>
      </c>
      <c r="I3730">
        <f>Table1[[#This Row],[m_wies]]+Table1[[#This Row],[k_wies]]</f>
        <v>47929</v>
      </c>
      <c r="J3730" s="1">
        <f>Table1[[#This Row],[m_miasto]]*Table1[[#This Row],[wiek]]</f>
        <v>2486852</v>
      </c>
      <c r="K3730" s="1">
        <f>Table1[[#This Row],[m_miasto]]+Table1[[#This Row],[m_wies]]-Table1[[#This Row],[k_miasto]]-Table1[[#This Row],[k_wies]]</f>
        <v>-56328</v>
      </c>
      <c r="L3730" s="1" cm="1">
        <f t="array" ref="L3730">_xlfn.IFS(A3729&lt;&gt;Table1[[#This Row],[rok]],0,AND(L3729=0, Table1[[#This Row],[Column1]]&lt;0),Table1[[#This Row],[wiek]]*Table1[[#This Row],[rok]],L3729&lt;&gt;0,L3729,L3729=0,L3729)</f>
        <v>124989</v>
      </c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x14ac:dyDescent="0.3">
      <c r="A3731">
        <v>2049</v>
      </c>
      <c r="B3731">
        <v>93</v>
      </c>
      <c r="C3731">
        <v>22206</v>
      </c>
      <c r="D3731">
        <v>56516</v>
      </c>
      <c r="E3731">
        <v>11565</v>
      </c>
      <c r="F3731">
        <v>27669</v>
      </c>
      <c r="G3731">
        <f>Table1[[#This Row],[m_miasto]]+Table1[[#This Row],[k_miasto]]+Table1[[#This Row],[m_wies]]+Table1[[#This Row],[k_wies]]</f>
        <v>117956</v>
      </c>
      <c r="H3731">
        <f>Table1[[#This Row],[m_miasto]]+Table1[[#This Row],[k_miasto]]</f>
        <v>78722</v>
      </c>
      <c r="I3731">
        <f>Table1[[#This Row],[m_wies]]+Table1[[#This Row],[k_wies]]</f>
        <v>39234</v>
      </c>
      <c r="J3731" s="1">
        <f>Table1[[#This Row],[m_miasto]]*Table1[[#This Row],[wiek]]</f>
        <v>2065158</v>
      </c>
      <c r="K3731" s="1">
        <f>Table1[[#This Row],[m_miasto]]+Table1[[#This Row],[m_wies]]-Table1[[#This Row],[k_miasto]]-Table1[[#This Row],[k_wies]]</f>
        <v>-50414</v>
      </c>
      <c r="L3731" s="1" cm="1">
        <f t="array" ref="L3731">_xlfn.IFS(A3730&lt;&gt;Table1[[#This Row],[rok]],0,AND(L3730=0, Table1[[#This Row],[Column1]]&lt;0),Table1[[#This Row],[wiek]]*Table1[[#This Row],[rok]],L3730&lt;&gt;0,L3730,L3730=0,L3730)</f>
        <v>124989</v>
      </c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x14ac:dyDescent="0.3">
      <c r="A3732">
        <v>2049</v>
      </c>
      <c r="B3732">
        <v>94</v>
      </c>
      <c r="C3732">
        <v>18232</v>
      </c>
      <c r="D3732">
        <v>49228</v>
      </c>
      <c r="E3732">
        <v>8996</v>
      </c>
      <c r="F3732">
        <v>23277</v>
      </c>
      <c r="G3732">
        <f>Table1[[#This Row],[m_miasto]]+Table1[[#This Row],[k_miasto]]+Table1[[#This Row],[m_wies]]+Table1[[#This Row],[k_wies]]</f>
        <v>99733</v>
      </c>
      <c r="H3732">
        <f>Table1[[#This Row],[m_miasto]]+Table1[[#This Row],[k_miasto]]</f>
        <v>67460</v>
      </c>
      <c r="I3732">
        <f>Table1[[#This Row],[m_wies]]+Table1[[#This Row],[k_wies]]</f>
        <v>32273</v>
      </c>
      <c r="J3732" s="1">
        <f>Table1[[#This Row],[m_miasto]]*Table1[[#This Row],[wiek]]</f>
        <v>1713808</v>
      </c>
      <c r="K3732" s="1">
        <f>Table1[[#This Row],[m_miasto]]+Table1[[#This Row],[m_wies]]-Table1[[#This Row],[k_miasto]]-Table1[[#This Row],[k_wies]]</f>
        <v>-45277</v>
      </c>
      <c r="L3732" s="1" cm="1">
        <f t="array" ref="L3732">_xlfn.IFS(A3731&lt;&gt;Table1[[#This Row],[rok]],0,AND(L3731=0, Table1[[#This Row],[Column1]]&lt;0),Table1[[#This Row],[wiek]]*Table1[[#This Row],[rok]],L3731&lt;&gt;0,L3731,L3731=0,L3731)</f>
        <v>124989</v>
      </c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x14ac:dyDescent="0.3">
      <c r="A3733">
        <v>2049</v>
      </c>
      <c r="B3733">
        <v>95</v>
      </c>
      <c r="C3733">
        <v>13858</v>
      </c>
      <c r="D3733">
        <v>40191</v>
      </c>
      <c r="E3733">
        <v>6529</v>
      </c>
      <c r="F3733">
        <v>18325</v>
      </c>
      <c r="G3733">
        <f>Table1[[#This Row],[m_miasto]]+Table1[[#This Row],[k_miasto]]+Table1[[#This Row],[m_wies]]+Table1[[#This Row],[k_wies]]</f>
        <v>78903</v>
      </c>
      <c r="H3733">
        <f>Table1[[#This Row],[m_miasto]]+Table1[[#This Row],[k_miasto]]</f>
        <v>54049</v>
      </c>
      <c r="I3733">
        <f>Table1[[#This Row],[m_wies]]+Table1[[#This Row],[k_wies]]</f>
        <v>24854</v>
      </c>
      <c r="J3733" s="1">
        <f>Table1[[#This Row],[m_miasto]]*Table1[[#This Row],[wiek]]</f>
        <v>1316510</v>
      </c>
      <c r="K3733" s="1">
        <f>Table1[[#This Row],[m_miasto]]+Table1[[#This Row],[m_wies]]-Table1[[#This Row],[k_miasto]]-Table1[[#This Row],[k_wies]]</f>
        <v>-38129</v>
      </c>
      <c r="L3733" s="1" cm="1">
        <f t="array" ref="L3733">_xlfn.IFS(A3732&lt;&gt;Table1[[#This Row],[rok]],0,AND(L3732=0, Table1[[#This Row],[Column1]]&lt;0),Table1[[#This Row],[wiek]]*Table1[[#This Row],[rok]],L3732&lt;&gt;0,L3732,L3732=0,L3732)</f>
        <v>124989</v>
      </c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x14ac:dyDescent="0.3">
      <c r="A3734">
        <v>2049</v>
      </c>
      <c r="B3734">
        <v>96</v>
      </c>
      <c r="C3734">
        <v>10582</v>
      </c>
      <c r="D3734">
        <v>32973</v>
      </c>
      <c r="E3734">
        <v>4817</v>
      </c>
      <c r="F3734">
        <v>14741</v>
      </c>
      <c r="G3734">
        <f>Table1[[#This Row],[m_miasto]]+Table1[[#This Row],[k_miasto]]+Table1[[#This Row],[m_wies]]+Table1[[#This Row],[k_wies]]</f>
        <v>63113</v>
      </c>
      <c r="H3734">
        <f>Table1[[#This Row],[m_miasto]]+Table1[[#This Row],[k_miasto]]</f>
        <v>43555</v>
      </c>
      <c r="I3734">
        <f>Table1[[#This Row],[m_wies]]+Table1[[#This Row],[k_wies]]</f>
        <v>19558</v>
      </c>
      <c r="J3734" s="1">
        <f>Table1[[#This Row],[m_miasto]]*Table1[[#This Row],[wiek]]</f>
        <v>1015872</v>
      </c>
      <c r="K3734" s="1">
        <f>Table1[[#This Row],[m_miasto]]+Table1[[#This Row],[m_wies]]-Table1[[#This Row],[k_miasto]]-Table1[[#This Row],[k_wies]]</f>
        <v>-32315</v>
      </c>
      <c r="L3734" s="1" cm="1">
        <f t="array" ref="L3734">_xlfn.IFS(A3733&lt;&gt;Table1[[#This Row],[rok]],0,AND(L3733=0, Table1[[#This Row],[Column1]]&lt;0),Table1[[#This Row],[wiek]]*Table1[[#This Row],[rok]],L3733&lt;&gt;0,L3733,L3733=0,L3733)</f>
        <v>124989</v>
      </c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x14ac:dyDescent="0.3">
      <c r="A3735">
        <v>2049</v>
      </c>
      <c r="B3735">
        <v>97</v>
      </c>
      <c r="C3735">
        <v>7811</v>
      </c>
      <c r="D3735">
        <v>26100</v>
      </c>
      <c r="E3735">
        <v>3425</v>
      </c>
      <c r="F3735">
        <v>11514</v>
      </c>
      <c r="G3735">
        <f>Table1[[#This Row],[m_miasto]]+Table1[[#This Row],[k_miasto]]+Table1[[#This Row],[m_wies]]+Table1[[#This Row],[k_wies]]</f>
        <v>48850</v>
      </c>
      <c r="H3735">
        <f>Table1[[#This Row],[m_miasto]]+Table1[[#This Row],[k_miasto]]</f>
        <v>33911</v>
      </c>
      <c r="I3735">
        <f>Table1[[#This Row],[m_wies]]+Table1[[#This Row],[k_wies]]</f>
        <v>14939</v>
      </c>
      <c r="J3735" s="1">
        <f>Table1[[#This Row],[m_miasto]]*Table1[[#This Row],[wiek]]</f>
        <v>757667</v>
      </c>
      <c r="K3735" s="1">
        <f>Table1[[#This Row],[m_miasto]]+Table1[[#This Row],[m_wies]]-Table1[[#This Row],[k_miasto]]-Table1[[#This Row],[k_wies]]</f>
        <v>-26378</v>
      </c>
      <c r="L3735" s="1" cm="1">
        <f t="array" ref="L3735">_xlfn.IFS(A3734&lt;&gt;Table1[[#This Row],[rok]],0,AND(L3734=0, Table1[[#This Row],[Column1]]&lt;0),Table1[[#This Row],[wiek]]*Table1[[#This Row],[rok]],L3734&lt;&gt;0,L3734,L3734=0,L3734)</f>
        <v>124989</v>
      </c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x14ac:dyDescent="0.3">
      <c r="A3736">
        <v>2049</v>
      </c>
      <c r="B3736">
        <v>98</v>
      </c>
      <c r="C3736">
        <v>5600</v>
      </c>
      <c r="D3736">
        <v>20178</v>
      </c>
      <c r="E3736">
        <v>2340</v>
      </c>
      <c r="F3736">
        <v>8794</v>
      </c>
      <c r="G3736">
        <f>Table1[[#This Row],[m_miasto]]+Table1[[#This Row],[k_miasto]]+Table1[[#This Row],[m_wies]]+Table1[[#This Row],[k_wies]]</f>
        <v>36912</v>
      </c>
      <c r="H3736">
        <f>Table1[[#This Row],[m_miasto]]+Table1[[#This Row],[k_miasto]]</f>
        <v>25778</v>
      </c>
      <c r="I3736">
        <f>Table1[[#This Row],[m_wies]]+Table1[[#This Row],[k_wies]]</f>
        <v>11134</v>
      </c>
      <c r="J3736" s="1">
        <f>Table1[[#This Row],[m_miasto]]*Table1[[#This Row],[wiek]]</f>
        <v>548800</v>
      </c>
      <c r="K3736" s="1">
        <f>Table1[[#This Row],[m_miasto]]+Table1[[#This Row],[m_wies]]-Table1[[#This Row],[k_miasto]]-Table1[[#This Row],[k_wies]]</f>
        <v>-21032</v>
      </c>
      <c r="L3736" s="1" cm="1">
        <f t="array" ref="L3736">_xlfn.IFS(A3735&lt;&gt;Table1[[#This Row],[rok]],0,AND(L3735=0, Table1[[#This Row],[Column1]]&lt;0),Table1[[#This Row],[wiek]]*Table1[[#This Row],[rok]],L3735&lt;&gt;0,L3735,L3735=0,L3735)</f>
        <v>124989</v>
      </c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x14ac:dyDescent="0.3">
      <c r="A3737">
        <v>2049</v>
      </c>
      <c r="B3737">
        <v>99</v>
      </c>
      <c r="C3737">
        <v>3791</v>
      </c>
      <c r="D3737">
        <v>14565</v>
      </c>
      <c r="E3737">
        <v>1536</v>
      </c>
      <c r="F3737">
        <v>6338</v>
      </c>
      <c r="G3737">
        <f>Table1[[#This Row],[m_miasto]]+Table1[[#This Row],[k_miasto]]+Table1[[#This Row],[m_wies]]+Table1[[#This Row],[k_wies]]</f>
        <v>26230</v>
      </c>
      <c r="H3737">
        <f>Table1[[#This Row],[m_miasto]]+Table1[[#This Row],[k_miasto]]</f>
        <v>18356</v>
      </c>
      <c r="I3737">
        <f>Table1[[#This Row],[m_wies]]+Table1[[#This Row],[k_wies]]</f>
        <v>7874</v>
      </c>
      <c r="J3737" s="1">
        <f>Table1[[#This Row],[m_miasto]]*Table1[[#This Row],[wiek]]</f>
        <v>375309</v>
      </c>
      <c r="K3737" s="1">
        <f>Table1[[#This Row],[m_miasto]]+Table1[[#This Row],[m_wies]]-Table1[[#This Row],[k_miasto]]-Table1[[#This Row],[k_wies]]</f>
        <v>-15576</v>
      </c>
      <c r="L3737" s="1" cm="1">
        <f t="array" ref="L3737">_xlfn.IFS(A3736&lt;&gt;Table1[[#This Row],[rok]],0,AND(L3736=0, Table1[[#This Row],[Column1]]&lt;0),Table1[[#This Row],[wiek]]*Table1[[#This Row],[rok]],L3736&lt;&gt;0,L3736,L3736=0,L3736)</f>
        <v>124989</v>
      </c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x14ac:dyDescent="0.3">
      <c r="A3738">
        <v>2049</v>
      </c>
      <c r="B3738">
        <v>100</v>
      </c>
      <c r="C3738">
        <v>6460</v>
      </c>
      <c r="D3738">
        <v>31158</v>
      </c>
      <c r="E3738">
        <v>2380</v>
      </c>
      <c r="F3738">
        <v>13187</v>
      </c>
      <c r="G3738">
        <f>Table1[[#This Row],[m_miasto]]+Table1[[#This Row],[k_miasto]]+Table1[[#This Row],[m_wies]]+Table1[[#This Row],[k_wies]]</f>
        <v>53185</v>
      </c>
      <c r="H3738">
        <f>Table1[[#This Row],[m_miasto]]+Table1[[#This Row],[k_miasto]]</f>
        <v>37618</v>
      </c>
      <c r="I3738">
        <f>Table1[[#This Row],[m_wies]]+Table1[[#This Row],[k_wies]]</f>
        <v>15567</v>
      </c>
      <c r="J3738" s="1">
        <f>Table1[[#This Row],[m_miasto]]*Table1[[#This Row],[wiek]]</f>
        <v>646000</v>
      </c>
      <c r="K3738" s="1">
        <f>Table1[[#This Row],[m_miasto]]+Table1[[#This Row],[m_wies]]-Table1[[#This Row],[k_miasto]]-Table1[[#This Row],[k_wies]]</f>
        <v>-35505</v>
      </c>
      <c r="L3738" s="1" cm="1">
        <f t="array" ref="L3738">_xlfn.IFS(A3737&lt;&gt;Table1[[#This Row],[rok]],0,AND(L3737=0, Table1[[#This Row],[Column1]]&lt;0),Table1[[#This Row],[wiek]]*Table1[[#This Row],[rok]],L3737&lt;&gt;0,L3737,L3737=0,L3737)</f>
        <v>124989</v>
      </c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x14ac:dyDescent="0.3">
      <c r="A3739">
        <v>2050</v>
      </c>
      <c r="B3739">
        <v>0</v>
      </c>
      <c r="C3739">
        <v>71973</v>
      </c>
      <c r="D3739">
        <v>67861</v>
      </c>
      <c r="E3739">
        <v>60117</v>
      </c>
      <c r="F3739">
        <v>56633</v>
      </c>
      <c r="G3739">
        <f>Table1[[#This Row],[m_miasto]]+Table1[[#This Row],[k_miasto]]+Table1[[#This Row],[m_wies]]+Table1[[#This Row],[k_wies]]</f>
        <v>256584</v>
      </c>
      <c r="H3739">
        <f>Table1[[#This Row],[m_miasto]]+Table1[[#This Row],[k_miasto]]</f>
        <v>139834</v>
      </c>
      <c r="I3739">
        <f>Table1[[#This Row],[m_wies]]+Table1[[#This Row],[k_wies]]</f>
        <v>116750</v>
      </c>
      <c r="J3739" s="1">
        <f>Table1[[#This Row],[m_miasto]]*Table1[[#This Row],[wiek]]</f>
        <v>0</v>
      </c>
      <c r="K3739" s="1">
        <f>Table1[[#This Row],[m_miasto]]+Table1[[#This Row],[m_wies]]-Table1[[#This Row],[k_miasto]]-Table1[[#This Row],[k_wies]]</f>
        <v>7596</v>
      </c>
      <c r="L3739" s="1" cm="1">
        <f t="array" ref="L3739">_xlfn.IFS(A3738&lt;&gt;Table1[[#This Row],[rok]],0,AND(L3738=0, Table1[[#This Row],[Column1]]&lt;0),Table1[[#This Row],[wiek]]*Table1[[#This Row],[rok]],L3738&lt;&gt;0,L3738,L3738=0,L3738)</f>
        <v>0</v>
      </c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x14ac:dyDescent="0.3">
      <c r="A3740">
        <v>2050</v>
      </c>
      <c r="B3740">
        <v>1</v>
      </c>
      <c r="C3740">
        <v>73523</v>
      </c>
      <c r="D3740">
        <v>69371</v>
      </c>
      <c r="E3740">
        <v>61102</v>
      </c>
      <c r="F3740">
        <v>57544</v>
      </c>
      <c r="G3740">
        <f>Table1[[#This Row],[m_miasto]]+Table1[[#This Row],[k_miasto]]+Table1[[#This Row],[m_wies]]+Table1[[#This Row],[k_wies]]</f>
        <v>261540</v>
      </c>
      <c r="H3740">
        <f>Table1[[#This Row],[m_miasto]]+Table1[[#This Row],[k_miasto]]</f>
        <v>142894</v>
      </c>
      <c r="I3740">
        <f>Table1[[#This Row],[m_wies]]+Table1[[#This Row],[k_wies]]</f>
        <v>118646</v>
      </c>
      <c r="J3740" s="1">
        <f>Table1[[#This Row],[m_miasto]]*Table1[[#This Row],[wiek]]</f>
        <v>73523</v>
      </c>
      <c r="K3740" s="1">
        <f>Table1[[#This Row],[m_miasto]]+Table1[[#This Row],[m_wies]]-Table1[[#This Row],[k_miasto]]-Table1[[#This Row],[k_wies]]</f>
        <v>7710</v>
      </c>
      <c r="L3740" s="1" cm="1">
        <f t="array" ref="L3740">_xlfn.IFS(A3739&lt;&gt;Table1[[#This Row],[rok]],0,AND(L3739=0, Table1[[#This Row],[Column1]]&lt;0),Table1[[#This Row],[wiek]]*Table1[[#This Row],[rok]],L3739&lt;&gt;0,L3739,L3739=0,L3739)</f>
        <v>0</v>
      </c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x14ac:dyDescent="0.3">
      <c r="A3741">
        <v>2050</v>
      </c>
      <c r="B3741">
        <v>2</v>
      </c>
      <c r="C3741">
        <v>74821</v>
      </c>
      <c r="D3741">
        <v>70640</v>
      </c>
      <c r="E3741">
        <v>62108</v>
      </c>
      <c r="F3741">
        <v>58462</v>
      </c>
      <c r="G3741">
        <f>Table1[[#This Row],[m_miasto]]+Table1[[#This Row],[k_miasto]]+Table1[[#This Row],[m_wies]]+Table1[[#This Row],[k_wies]]</f>
        <v>266031</v>
      </c>
      <c r="H3741">
        <f>Table1[[#This Row],[m_miasto]]+Table1[[#This Row],[k_miasto]]</f>
        <v>145461</v>
      </c>
      <c r="I3741">
        <f>Table1[[#This Row],[m_wies]]+Table1[[#This Row],[k_wies]]</f>
        <v>120570</v>
      </c>
      <c r="J3741" s="1">
        <f>Table1[[#This Row],[m_miasto]]*Table1[[#This Row],[wiek]]</f>
        <v>149642</v>
      </c>
      <c r="K3741" s="1">
        <f>Table1[[#This Row],[m_miasto]]+Table1[[#This Row],[m_wies]]-Table1[[#This Row],[k_miasto]]-Table1[[#This Row],[k_wies]]</f>
        <v>7827</v>
      </c>
      <c r="L3741" s="1" cm="1">
        <f t="array" ref="L3741">_xlfn.IFS(A3740&lt;&gt;Table1[[#This Row],[rok]],0,AND(L3740=0, Table1[[#This Row],[Column1]]&lt;0),Table1[[#This Row],[wiek]]*Table1[[#This Row],[rok]],L3740&lt;&gt;0,L3740,L3740=0,L3740)</f>
        <v>0</v>
      </c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x14ac:dyDescent="0.3">
      <c r="A3742">
        <v>2050</v>
      </c>
      <c r="B3742">
        <v>3</v>
      </c>
      <c r="C3742">
        <v>75862</v>
      </c>
      <c r="D3742">
        <v>71659</v>
      </c>
      <c r="E3742">
        <v>63088</v>
      </c>
      <c r="F3742">
        <v>59358</v>
      </c>
      <c r="G3742">
        <f>Table1[[#This Row],[m_miasto]]+Table1[[#This Row],[k_miasto]]+Table1[[#This Row],[m_wies]]+Table1[[#This Row],[k_wies]]</f>
        <v>269967</v>
      </c>
      <c r="H3742">
        <f>Table1[[#This Row],[m_miasto]]+Table1[[#This Row],[k_miasto]]</f>
        <v>147521</v>
      </c>
      <c r="I3742">
        <f>Table1[[#This Row],[m_wies]]+Table1[[#This Row],[k_wies]]</f>
        <v>122446</v>
      </c>
      <c r="J3742" s="1">
        <f>Table1[[#This Row],[m_miasto]]*Table1[[#This Row],[wiek]]</f>
        <v>227586</v>
      </c>
      <c r="K3742" s="1">
        <f>Table1[[#This Row],[m_miasto]]+Table1[[#This Row],[m_wies]]-Table1[[#This Row],[k_miasto]]-Table1[[#This Row],[k_wies]]</f>
        <v>7933</v>
      </c>
      <c r="L3742" s="1" cm="1">
        <f t="array" ref="L3742">_xlfn.IFS(A3741&lt;&gt;Table1[[#This Row],[rok]],0,AND(L3741=0, Table1[[#This Row],[Column1]]&lt;0),Table1[[#This Row],[wiek]]*Table1[[#This Row],[rok]],L3741&lt;&gt;0,L3741,L3741=0,L3741)</f>
        <v>0</v>
      </c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x14ac:dyDescent="0.3">
      <c r="A3743">
        <v>2050</v>
      </c>
      <c r="B3743">
        <v>4</v>
      </c>
      <c r="C3743">
        <v>76641</v>
      </c>
      <c r="D3743">
        <v>72425</v>
      </c>
      <c r="E3743">
        <v>64024</v>
      </c>
      <c r="F3743">
        <v>60206</v>
      </c>
      <c r="G3743">
        <f>Table1[[#This Row],[m_miasto]]+Table1[[#This Row],[k_miasto]]+Table1[[#This Row],[m_wies]]+Table1[[#This Row],[k_wies]]</f>
        <v>273296</v>
      </c>
      <c r="H3743">
        <f>Table1[[#This Row],[m_miasto]]+Table1[[#This Row],[k_miasto]]</f>
        <v>149066</v>
      </c>
      <c r="I3743">
        <f>Table1[[#This Row],[m_wies]]+Table1[[#This Row],[k_wies]]</f>
        <v>124230</v>
      </c>
      <c r="J3743" s="1">
        <f>Table1[[#This Row],[m_miasto]]*Table1[[#This Row],[wiek]]</f>
        <v>306564</v>
      </c>
      <c r="K3743" s="1">
        <f>Table1[[#This Row],[m_miasto]]+Table1[[#This Row],[m_wies]]-Table1[[#This Row],[k_miasto]]-Table1[[#This Row],[k_wies]]</f>
        <v>8034</v>
      </c>
      <c r="L3743" s="1" cm="1">
        <f t="array" ref="L3743">_xlfn.IFS(A3742&lt;&gt;Table1[[#This Row],[rok]],0,AND(L3742=0, Table1[[#This Row],[Column1]]&lt;0),Table1[[#This Row],[wiek]]*Table1[[#This Row],[rok]],L3742&lt;&gt;0,L3742,L3742=0,L3742)</f>
        <v>0</v>
      </c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x14ac:dyDescent="0.3">
      <c r="A3744">
        <v>2050</v>
      </c>
      <c r="B3744">
        <v>5</v>
      </c>
      <c r="C3744">
        <v>77167</v>
      </c>
      <c r="D3744">
        <v>72943</v>
      </c>
      <c r="E3744">
        <v>64887</v>
      </c>
      <c r="F3744">
        <v>60997</v>
      </c>
      <c r="G3744">
        <f>Table1[[#This Row],[m_miasto]]+Table1[[#This Row],[k_miasto]]+Table1[[#This Row],[m_wies]]+Table1[[#This Row],[k_wies]]</f>
        <v>275994</v>
      </c>
      <c r="H3744">
        <f>Table1[[#This Row],[m_miasto]]+Table1[[#This Row],[k_miasto]]</f>
        <v>150110</v>
      </c>
      <c r="I3744">
        <f>Table1[[#This Row],[m_wies]]+Table1[[#This Row],[k_wies]]</f>
        <v>125884</v>
      </c>
      <c r="J3744" s="1">
        <f>Table1[[#This Row],[m_miasto]]*Table1[[#This Row],[wiek]]</f>
        <v>385835</v>
      </c>
      <c r="K3744" s="1">
        <f>Table1[[#This Row],[m_miasto]]+Table1[[#This Row],[m_wies]]-Table1[[#This Row],[k_miasto]]-Table1[[#This Row],[k_wies]]</f>
        <v>8114</v>
      </c>
      <c r="L3744" s="1" cm="1">
        <f t="array" ref="L3744">_xlfn.IFS(A3743&lt;&gt;Table1[[#This Row],[rok]],0,AND(L3743=0, Table1[[#This Row],[Column1]]&lt;0),Table1[[#This Row],[wiek]]*Table1[[#This Row],[rok]],L3743&lt;&gt;0,L3743,L3743=0,L3743)</f>
        <v>0</v>
      </c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x14ac:dyDescent="0.3">
      <c r="A3745">
        <v>2050</v>
      </c>
      <c r="B3745">
        <v>6</v>
      </c>
      <c r="C3745">
        <v>77437</v>
      </c>
      <c r="D3745">
        <v>73217</v>
      </c>
      <c r="E3745">
        <v>65655</v>
      </c>
      <c r="F3745">
        <v>61693</v>
      </c>
      <c r="G3745">
        <f>Table1[[#This Row],[m_miasto]]+Table1[[#This Row],[k_miasto]]+Table1[[#This Row],[m_wies]]+Table1[[#This Row],[k_wies]]</f>
        <v>278002</v>
      </c>
      <c r="H3745">
        <f>Table1[[#This Row],[m_miasto]]+Table1[[#This Row],[k_miasto]]</f>
        <v>150654</v>
      </c>
      <c r="I3745">
        <f>Table1[[#This Row],[m_wies]]+Table1[[#This Row],[k_wies]]</f>
        <v>127348</v>
      </c>
      <c r="J3745" s="1">
        <f>Table1[[#This Row],[m_miasto]]*Table1[[#This Row],[wiek]]</f>
        <v>464622</v>
      </c>
      <c r="K3745" s="1">
        <f>Table1[[#This Row],[m_miasto]]+Table1[[#This Row],[m_wies]]-Table1[[#This Row],[k_miasto]]-Table1[[#This Row],[k_wies]]</f>
        <v>8182</v>
      </c>
      <c r="L3745" s="1" cm="1">
        <f t="array" ref="L3745">_xlfn.IFS(A3744&lt;&gt;Table1[[#This Row],[rok]],0,AND(L3744=0, Table1[[#This Row],[Column1]]&lt;0),Table1[[#This Row],[wiek]]*Table1[[#This Row],[rok]],L3744&lt;&gt;0,L3744,L3744=0,L3744)</f>
        <v>0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x14ac:dyDescent="0.3">
      <c r="A3746">
        <v>2050</v>
      </c>
      <c r="B3746">
        <v>7</v>
      </c>
      <c r="C3746">
        <v>77469</v>
      </c>
      <c r="D3746">
        <v>73263</v>
      </c>
      <c r="E3746">
        <v>66324</v>
      </c>
      <c r="F3746">
        <v>62308</v>
      </c>
      <c r="G3746">
        <f>Table1[[#This Row],[m_miasto]]+Table1[[#This Row],[k_miasto]]+Table1[[#This Row],[m_wies]]+Table1[[#This Row],[k_wies]]</f>
        <v>279364</v>
      </c>
      <c r="H3746">
        <f>Table1[[#This Row],[m_miasto]]+Table1[[#This Row],[k_miasto]]</f>
        <v>150732</v>
      </c>
      <c r="I3746">
        <f>Table1[[#This Row],[m_wies]]+Table1[[#This Row],[k_wies]]</f>
        <v>128632</v>
      </c>
      <c r="J3746" s="1">
        <f>Table1[[#This Row],[m_miasto]]*Table1[[#This Row],[wiek]]</f>
        <v>542283</v>
      </c>
      <c r="K3746" s="1">
        <f>Table1[[#This Row],[m_miasto]]+Table1[[#This Row],[m_wies]]-Table1[[#This Row],[k_miasto]]-Table1[[#This Row],[k_wies]]</f>
        <v>8222</v>
      </c>
      <c r="L3746" s="1" cm="1">
        <f t="array" ref="L3746">_xlfn.IFS(A3745&lt;&gt;Table1[[#This Row],[rok]],0,AND(L3745=0, Table1[[#This Row],[Column1]]&lt;0),Table1[[#This Row],[wiek]]*Table1[[#This Row],[rok]],L3745&lt;&gt;0,L3745,L3745=0,L3745)</f>
        <v>0</v>
      </c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x14ac:dyDescent="0.3">
      <c r="A3747">
        <v>2050</v>
      </c>
      <c r="B3747">
        <v>8</v>
      </c>
      <c r="C3747">
        <v>77297</v>
      </c>
      <c r="D3747">
        <v>73114</v>
      </c>
      <c r="E3747">
        <v>66889</v>
      </c>
      <c r="F3747">
        <v>62826</v>
      </c>
      <c r="G3747">
        <f>Table1[[#This Row],[m_miasto]]+Table1[[#This Row],[k_miasto]]+Table1[[#This Row],[m_wies]]+Table1[[#This Row],[k_wies]]</f>
        <v>280126</v>
      </c>
      <c r="H3747">
        <f>Table1[[#This Row],[m_miasto]]+Table1[[#This Row],[k_miasto]]</f>
        <v>150411</v>
      </c>
      <c r="I3747">
        <f>Table1[[#This Row],[m_wies]]+Table1[[#This Row],[k_wies]]</f>
        <v>129715</v>
      </c>
      <c r="J3747" s="1">
        <f>Table1[[#This Row],[m_miasto]]*Table1[[#This Row],[wiek]]</f>
        <v>618376</v>
      </c>
      <c r="K3747" s="1">
        <f>Table1[[#This Row],[m_miasto]]+Table1[[#This Row],[m_wies]]-Table1[[#This Row],[k_miasto]]-Table1[[#This Row],[k_wies]]</f>
        <v>8246</v>
      </c>
      <c r="L3747" s="1" cm="1">
        <f t="array" ref="L3747">_xlfn.IFS(A3746&lt;&gt;Table1[[#This Row],[rok]],0,AND(L3746=0, Table1[[#This Row],[Column1]]&lt;0),Table1[[#This Row],[wiek]]*Table1[[#This Row],[rok]],L3746&lt;&gt;0,L3746,L3746=0,L3746)</f>
        <v>0</v>
      </c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x14ac:dyDescent="0.3">
      <c r="A3748">
        <v>2050</v>
      </c>
      <c r="B3748">
        <v>9</v>
      </c>
      <c r="C3748">
        <v>76956</v>
      </c>
      <c r="D3748">
        <v>72804</v>
      </c>
      <c r="E3748">
        <v>67368</v>
      </c>
      <c r="F3748">
        <v>63273</v>
      </c>
      <c r="G3748">
        <f>Table1[[#This Row],[m_miasto]]+Table1[[#This Row],[k_miasto]]+Table1[[#This Row],[m_wies]]+Table1[[#This Row],[k_wies]]</f>
        <v>280401</v>
      </c>
      <c r="H3748">
        <f>Table1[[#This Row],[m_miasto]]+Table1[[#This Row],[k_miasto]]</f>
        <v>149760</v>
      </c>
      <c r="I3748">
        <f>Table1[[#This Row],[m_wies]]+Table1[[#This Row],[k_wies]]</f>
        <v>130641</v>
      </c>
      <c r="J3748" s="1">
        <f>Table1[[#This Row],[m_miasto]]*Table1[[#This Row],[wiek]]</f>
        <v>692604</v>
      </c>
      <c r="K3748" s="1">
        <f>Table1[[#This Row],[m_miasto]]+Table1[[#This Row],[m_wies]]-Table1[[#This Row],[k_miasto]]-Table1[[#This Row],[k_wies]]</f>
        <v>8247</v>
      </c>
      <c r="L3748" s="1" cm="1">
        <f t="array" ref="L3748">_xlfn.IFS(A3747&lt;&gt;Table1[[#This Row],[rok]],0,AND(L3747=0, Table1[[#This Row],[Column1]]&lt;0),Table1[[#This Row],[wiek]]*Table1[[#This Row],[rok]],L3747&lt;&gt;0,L3747,L3747=0,L3747)</f>
        <v>0</v>
      </c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x14ac:dyDescent="0.3">
      <c r="A3749">
        <v>2050</v>
      </c>
      <c r="B3749">
        <v>10</v>
      </c>
      <c r="C3749">
        <v>76500</v>
      </c>
      <c r="D3749">
        <v>72387</v>
      </c>
      <c r="E3749">
        <v>67771</v>
      </c>
      <c r="F3749">
        <v>63659</v>
      </c>
      <c r="G3749">
        <f>Table1[[#This Row],[m_miasto]]+Table1[[#This Row],[k_miasto]]+Table1[[#This Row],[m_wies]]+Table1[[#This Row],[k_wies]]</f>
        <v>280317</v>
      </c>
      <c r="H3749">
        <f>Table1[[#This Row],[m_miasto]]+Table1[[#This Row],[k_miasto]]</f>
        <v>148887</v>
      </c>
      <c r="I3749">
        <f>Table1[[#This Row],[m_wies]]+Table1[[#This Row],[k_wies]]</f>
        <v>131430</v>
      </c>
      <c r="J3749" s="1">
        <f>Table1[[#This Row],[m_miasto]]*Table1[[#This Row],[wiek]]</f>
        <v>765000</v>
      </c>
      <c r="K3749" s="1">
        <f>Table1[[#This Row],[m_miasto]]+Table1[[#This Row],[m_wies]]-Table1[[#This Row],[k_miasto]]-Table1[[#This Row],[k_wies]]</f>
        <v>8225</v>
      </c>
      <c r="L3749" s="1" cm="1">
        <f t="array" ref="L3749">_xlfn.IFS(A3748&lt;&gt;Table1[[#This Row],[rok]],0,AND(L3748=0, Table1[[#This Row],[Column1]]&lt;0),Table1[[#This Row],[wiek]]*Table1[[#This Row],[rok]],L3748&lt;&gt;0,L3748,L3748=0,L3748)</f>
        <v>0</v>
      </c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x14ac:dyDescent="0.3">
      <c r="A3750">
        <v>2050</v>
      </c>
      <c r="B3750">
        <v>11</v>
      </c>
      <c r="C3750">
        <v>75992</v>
      </c>
      <c r="D3750">
        <v>71912</v>
      </c>
      <c r="E3750">
        <v>68134</v>
      </c>
      <c r="F3750">
        <v>64009</v>
      </c>
      <c r="G3750">
        <f>Table1[[#This Row],[m_miasto]]+Table1[[#This Row],[k_miasto]]+Table1[[#This Row],[m_wies]]+Table1[[#This Row],[k_wies]]</f>
        <v>280047</v>
      </c>
      <c r="H3750">
        <f>Table1[[#This Row],[m_miasto]]+Table1[[#This Row],[k_miasto]]</f>
        <v>147904</v>
      </c>
      <c r="I3750">
        <f>Table1[[#This Row],[m_wies]]+Table1[[#This Row],[k_wies]]</f>
        <v>132143</v>
      </c>
      <c r="J3750" s="1">
        <f>Table1[[#This Row],[m_miasto]]*Table1[[#This Row],[wiek]]</f>
        <v>835912</v>
      </c>
      <c r="K3750" s="1">
        <f>Table1[[#This Row],[m_miasto]]+Table1[[#This Row],[m_wies]]-Table1[[#This Row],[k_miasto]]-Table1[[#This Row],[k_wies]]</f>
        <v>8205</v>
      </c>
      <c r="L3750" s="1" cm="1">
        <f t="array" ref="L3750">_xlfn.IFS(A3749&lt;&gt;Table1[[#This Row],[rok]],0,AND(L3749=0, Table1[[#This Row],[Column1]]&lt;0),Table1[[#This Row],[wiek]]*Table1[[#This Row],[rok]],L3749&lt;&gt;0,L3749,L3749=0,L3749)</f>
        <v>0</v>
      </c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x14ac:dyDescent="0.3">
      <c r="A3751">
        <v>2050</v>
      </c>
      <c r="B3751">
        <v>12</v>
      </c>
      <c r="C3751">
        <v>75476</v>
      </c>
      <c r="D3751">
        <v>71436</v>
      </c>
      <c r="E3751">
        <v>68471</v>
      </c>
      <c r="F3751">
        <v>64342</v>
      </c>
      <c r="G3751">
        <f>Table1[[#This Row],[m_miasto]]+Table1[[#This Row],[k_miasto]]+Table1[[#This Row],[m_wies]]+Table1[[#This Row],[k_wies]]</f>
        <v>279725</v>
      </c>
      <c r="H3751">
        <f>Table1[[#This Row],[m_miasto]]+Table1[[#This Row],[k_miasto]]</f>
        <v>146912</v>
      </c>
      <c r="I3751">
        <f>Table1[[#This Row],[m_wies]]+Table1[[#This Row],[k_wies]]</f>
        <v>132813</v>
      </c>
      <c r="J3751" s="1">
        <f>Table1[[#This Row],[m_miasto]]*Table1[[#This Row],[wiek]]</f>
        <v>905712</v>
      </c>
      <c r="K3751" s="1">
        <f>Table1[[#This Row],[m_miasto]]+Table1[[#This Row],[m_wies]]-Table1[[#This Row],[k_miasto]]-Table1[[#This Row],[k_wies]]</f>
        <v>8169</v>
      </c>
      <c r="L3751" s="1" cm="1">
        <f t="array" ref="L3751">_xlfn.IFS(A3750&lt;&gt;Table1[[#This Row],[rok]],0,AND(L3750=0, Table1[[#This Row],[Column1]]&lt;0),Table1[[#This Row],[wiek]]*Table1[[#This Row],[rok]],L3750&lt;&gt;0,L3750,L3750=0,L3750)</f>
        <v>0</v>
      </c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x14ac:dyDescent="0.3">
      <c r="A3752">
        <v>2050</v>
      </c>
      <c r="B3752">
        <v>13</v>
      </c>
      <c r="C3752">
        <v>75015</v>
      </c>
      <c r="D3752">
        <v>71015</v>
      </c>
      <c r="E3752">
        <v>68804</v>
      </c>
      <c r="F3752">
        <v>64678</v>
      </c>
      <c r="G3752">
        <f>Table1[[#This Row],[m_miasto]]+Table1[[#This Row],[k_miasto]]+Table1[[#This Row],[m_wies]]+Table1[[#This Row],[k_wies]]</f>
        <v>279512</v>
      </c>
      <c r="H3752">
        <f>Table1[[#This Row],[m_miasto]]+Table1[[#This Row],[k_miasto]]</f>
        <v>146030</v>
      </c>
      <c r="I3752">
        <f>Table1[[#This Row],[m_wies]]+Table1[[#This Row],[k_wies]]</f>
        <v>133482</v>
      </c>
      <c r="J3752" s="1">
        <f>Table1[[#This Row],[m_miasto]]*Table1[[#This Row],[wiek]]</f>
        <v>975195</v>
      </c>
      <c r="K3752" s="1">
        <f>Table1[[#This Row],[m_miasto]]+Table1[[#This Row],[m_wies]]-Table1[[#This Row],[k_miasto]]-Table1[[#This Row],[k_wies]]</f>
        <v>8126</v>
      </c>
      <c r="L3752" s="1" cm="1">
        <f t="array" ref="L3752">_xlfn.IFS(A3751&lt;&gt;Table1[[#This Row],[rok]],0,AND(L3751=0, Table1[[#This Row],[Column1]]&lt;0),Table1[[#This Row],[wiek]]*Table1[[#This Row],[rok]],L3751&lt;&gt;0,L3751,L3751=0,L3751)</f>
        <v>0</v>
      </c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x14ac:dyDescent="0.3">
      <c r="A3753">
        <v>2050</v>
      </c>
      <c r="B3753">
        <v>14</v>
      </c>
      <c r="C3753">
        <v>74664</v>
      </c>
      <c r="D3753">
        <v>70706</v>
      </c>
      <c r="E3753">
        <v>69164</v>
      </c>
      <c r="F3753">
        <v>65037</v>
      </c>
      <c r="G3753">
        <f>Table1[[#This Row],[m_miasto]]+Table1[[#This Row],[k_miasto]]+Table1[[#This Row],[m_wies]]+Table1[[#This Row],[k_wies]]</f>
        <v>279571</v>
      </c>
      <c r="H3753">
        <f>Table1[[#This Row],[m_miasto]]+Table1[[#This Row],[k_miasto]]</f>
        <v>145370</v>
      </c>
      <c r="I3753">
        <f>Table1[[#This Row],[m_wies]]+Table1[[#This Row],[k_wies]]</f>
        <v>134201</v>
      </c>
      <c r="J3753" s="1">
        <f>Table1[[#This Row],[m_miasto]]*Table1[[#This Row],[wiek]]</f>
        <v>1045296</v>
      </c>
      <c r="K3753" s="1">
        <f>Table1[[#This Row],[m_miasto]]+Table1[[#This Row],[m_wies]]-Table1[[#This Row],[k_miasto]]-Table1[[#This Row],[k_wies]]</f>
        <v>8085</v>
      </c>
      <c r="L3753" s="1" cm="1">
        <f t="array" ref="L3753">_xlfn.IFS(A3752&lt;&gt;Table1[[#This Row],[rok]],0,AND(L3752=0, Table1[[#This Row],[Column1]]&lt;0),Table1[[#This Row],[wiek]]*Table1[[#This Row],[rok]],L3752&lt;&gt;0,L3752,L3752=0,L3752)</f>
        <v>0</v>
      </c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x14ac:dyDescent="0.3">
      <c r="A3754">
        <v>2050</v>
      </c>
      <c r="B3754">
        <v>15</v>
      </c>
      <c r="C3754">
        <v>74453</v>
      </c>
      <c r="D3754">
        <v>70547</v>
      </c>
      <c r="E3754">
        <v>69562</v>
      </c>
      <c r="F3754">
        <v>65423</v>
      </c>
      <c r="G3754">
        <f>Table1[[#This Row],[m_miasto]]+Table1[[#This Row],[k_miasto]]+Table1[[#This Row],[m_wies]]+Table1[[#This Row],[k_wies]]</f>
        <v>279985</v>
      </c>
      <c r="H3754">
        <f>Table1[[#This Row],[m_miasto]]+Table1[[#This Row],[k_miasto]]</f>
        <v>145000</v>
      </c>
      <c r="I3754">
        <f>Table1[[#This Row],[m_wies]]+Table1[[#This Row],[k_wies]]</f>
        <v>134985</v>
      </c>
      <c r="J3754" s="1">
        <f>Table1[[#This Row],[m_miasto]]*Table1[[#This Row],[wiek]]</f>
        <v>1116795</v>
      </c>
      <c r="K3754" s="1">
        <f>Table1[[#This Row],[m_miasto]]+Table1[[#This Row],[m_wies]]-Table1[[#This Row],[k_miasto]]-Table1[[#This Row],[k_wies]]</f>
        <v>8045</v>
      </c>
      <c r="L3754" s="1" cm="1">
        <f t="array" ref="L3754">_xlfn.IFS(A3753&lt;&gt;Table1[[#This Row],[rok]],0,AND(L3753=0, Table1[[#This Row],[Column1]]&lt;0),Table1[[#This Row],[wiek]]*Table1[[#This Row],[rok]],L3753&lt;&gt;0,L3753,L3753=0,L3753)</f>
        <v>0</v>
      </c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x14ac:dyDescent="0.3">
      <c r="A3755">
        <v>2050</v>
      </c>
      <c r="B3755">
        <v>16</v>
      </c>
      <c r="C3755">
        <v>74409</v>
      </c>
      <c r="D3755">
        <v>70558</v>
      </c>
      <c r="E3755">
        <v>69997</v>
      </c>
      <c r="F3755">
        <v>65832</v>
      </c>
      <c r="G3755">
        <f>Table1[[#This Row],[m_miasto]]+Table1[[#This Row],[k_miasto]]+Table1[[#This Row],[m_wies]]+Table1[[#This Row],[k_wies]]</f>
        <v>280796</v>
      </c>
      <c r="H3755">
        <f>Table1[[#This Row],[m_miasto]]+Table1[[#This Row],[k_miasto]]</f>
        <v>144967</v>
      </c>
      <c r="I3755">
        <f>Table1[[#This Row],[m_wies]]+Table1[[#This Row],[k_wies]]</f>
        <v>135829</v>
      </c>
      <c r="J3755" s="1">
        <f>Table1[[#This Row],[m_miasto]]*Table1[[#This Row],[wiek]]</f>
        <v>1190544</v>
      </c>
      <c r="K3755" s="1">
        <f>Table1[[#This Row],[m_miasto]]+Table1[[#This Row],[m_wies]]-Table1[[#This Row],[k_miasto]]-Table1[[#This Row],[k_wies]]</f>
        <v>8016</v>
      </c>
      <c r="L3755" s="1" cm="1">
        <f t="array" ref="L3755">_xlfn.IFS(A3754&lt;&gt;Table1[[#This Row],[rok]],0,AND(L3754=0, Table1[[#This Row],[Column1]]&lt;0),Table1[[#This Row],[wiek]]*Table1[[#This Row],[rok]],L3754&lt;&gt;0,L3754,L3754=0,L3754)</f>
        <v>0</v>
      </c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x14ac:dyDescent="0.3">
      <c r="A3756">
        <v>2050</v>
      </c>
      <c r="B3756">
        <v>17</v>
      </c>
      <c r="C3756">
        <v>74551</v>
      </c>
      <c r="D3756">
        <v>70779</v>
      </c>
      <c r="E3756">
        <v>70496</v>
      </c>
      <c r="F3756">
        <v>66278</v>
      </c>
      <c r="G3756">
        <f>Table1[[#This Row],[m_miasto]]+Table1[[#This Row],[k_miasto]]+Table1[[#This Row],[m_wies]]+Table1[[#This Row],[k_wies]]</f>
        <v>282104</v>
      </c>
      <c r="H3756">
        <f>Table1[[#This Row],[m_miasto]]+Table1[[#This Row],[k_miasto]]</f>
        <v>145330</v>
      </c>
      <c r="I3756">
        <f>Table1[[#This Row],[m_wies]]+Table1[[#This Row],[k_wies]]</f>
        <v>136774</v>
      </c>
      <c r="J3756" s="1">
        <f>Table1[[#This Row],[m_miasto]]*Table1[[#This Row],[wiek]]</f>
        <v>1267367</v>
      </c>
      <c r="K3756" s="1">
        <f>Table1[[#This Row],[m_miasto]]+Table1[[#This Row],[m_wies]]-Table1[[#This Row],[k_miasto]]-Table1[[#This Row],[k_wies]]</f>
        <v>7990</v>
      </c>
      <c r="L3756" s="1" cm="1">
        <f t="array" ref="L3756">_xlfn.IFS(A3755&lt;&gt;Table1[[#This Row],[rok]],0,AND(L3755=0, Table1[[#This Row],[Column1]]&lt;0),Table1[[#This Row],[wiek]]*Table1[[#This Row],[rok]],L3755&lt;&gt;0,L3755,L3755=0,L3755)</f>
        <v>0</v>
      </c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x14ac:dyDescent="0.3">
      <c r="A3757">
        <v>2050</v>
      </c>
      <c r="B3757">
        <v>18</v>
      </c>
      <c r="C3757">
        <v>74906</v>
      </c>
      <c r="D3757">
        <v>71232</v>
      </c>
      <c r="E3757">
        <v>71070</v>
      </c>
      <c r="F3757">
        <v>66766</v>
      </c>
      <c r="G3757">
        <f>Table1[[#This Row],[m_miasto]]+Table1[[#This Row],[k_miasto]]+Table1[[#This Row],[m_wies]]+Table1[[#This Row],[k_wies]]</f>
        <v>283974</v>
      </c>
      <c r="H3757">
        <f>Table1[[#This Row],[m_miasto]]+Table1[[#This Row],[k_miasto]]</f>
        <v>146138</v>
      </c>
      <c r="I3757">
        <f>Table1[[#This Row],[m_wies]]+Table1[[#This Row],[k_wies]]</f>
        <v>137836</v>
      </c>
      <c r="J3757" s="1">
        <f>Table1[[#This Row],[m_miasto]]*Table1[[#This Row],[wiek]]</f>
        <v>1348308</v>
      </c>
      <c r="K3757" s="1">
        <f>Table1[[#This Row],[m_miasto]]+Table1[[#This Row],[m_wies]]-Table1[[#This Row],[k_miasto]]-Table1[[#This Row],[k_wies]]</f>
        <v>7978</v>
      </c>
      <c r="L3757" s="1" cm="1">
        <f t="array" ref="L3757">_xlfn.IFS(A3756&lt;&gt;Table1[[#This Row],[rok]],0,AND(L3756=0, Table1[[#This Row],[Column1]]&lt;0),Table1[[#This Row],[wiek]]*Table1[[#This Row],[rok]],L3756&lt;&gt;0,L3756,L3756=0,L3756)</f>
        <v>0</v>
      </c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x14ac:dyDescent="0.3">
      <c r="A3758">
        <v>2050</v>
      </c>
      <c r="B3758">
        <v>19</v>
      </c>
      <c r="C3758">
        <v>75487</v>
      </c>
      <c r="D3758">
        <v>71923</v>
      </c>
      <c r="E3758">
        <v>71732</v>
      </c>
      <c r="F3758">
        <v>67310</v>
      </c>
      <c r="G3758">
        <f>Table1[[#This Row],[m_miasto]]+Table1[[#This Row],[k_miasto]]+Table1[[#This Row],[m_wies]]+Table1[[#This Row],[k_wies]]</f>
        <v>286452</v>
      </c>
      <c r="H3758">
        <f>Table1[[#This Row],[m_miasto]]+Table1[[#This Row],[k_miasto]]</f>
        <v>147410</v>
      </c>
      <c r="I3758">
        <f>Table1[[#This Row],[m_wies]]+Table1[[#This Row],[k_wies]]</f>
        <v>139042</v>
      </c>
      <c r="J3758" s="1">
        <f>Table1[[#This Row],[m_miasto]]*Table1[[#This Row],[wiek]]</f>
        <v>1434253</v>
      </c>
      <c r="K3758" s="1">
        <f>Table1[[#This Row],[m_miasto]]+Table1[[#This Row],[m_wies]]-Table1[[#This Row],[k_miasto]]-Table1[[#This Row],[k_wies]]</f>
        <v>7986</v>
      </c>
      <c r="L3758" s="1" cm="1">
        <f t="array" ref="L3758">_xlfn.IFS(A3757&lt;&gt;Table1[[#This Row],[rok]],0,AND(L3757=0, Table1[[#This Row],[Column1]]&lt;0),Table1[[#This Row],[wiek]]*Table1[[#This Row],[rok]],L3757&lt;&gt;0,L3757,L3757=0,L3757)</f>
        <v>0</v>
      </c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x14ac:dyDescent="0.3">
      <c r="A3759">
        <v>2050</v>
      </c>
      <c r="B3759">
        <v>20</v>
      </c>
      <c r="C3759">
        <v>76297</v>
      </c>
      <c r="D3759">
        <v>72856</v>
      </c>
      <c r="E3759">
        <v>72491</v>
      </c>
      <c r="F3759">
        <v>67908</v>
      </c>
      <c r="G3759">
        <f>Table1[[#This Row],[m_miasto]]+Table1[[#This Row],[k_miasto]]+Table1[[#This Row],[m_wies]]+Table1[[#This Row],[k_wies]]</f>
        <v>289552</v>
      </c>
      <c r="H3759">
        <f>Table1[[#This Row],[m_miasto]]+Table1[[#This Row],[k_miasto]]</f>
        <v>149153</v>
      </c>
      <c r="I3759">
        <f>Table1[[#This Row],[m_wies]]+Table1[[#This Row],[k_wies]]</f>
        <v>140399</v>
      </c>
      <c r="J3759" s="1">
        <f>Table1[[#This Row],[m_miasto]]*Table1[[#This Row],[wiek]]</f>
        <v>1525940</v>
      </c>
      <c r="K3759" s="1">
        <f>Table1[[#This Row],[m_miasto]]+Table1[[#This Row],[m_wies]]-Table1[[#This Row],[k_miasto]]-Table1[[#This Row],[k_wies]]</f>
        <v>8024</v>
      </c>
      <c r="L3759" s="1" cm="1">
        <f t="array" ref="L3759">_xlfn.IFS(A3758&lt;&gt;Table1[[#This Row],[rok]],0,AND(L3758=0, Table1[[#This Row],[Column1]]&lt;0),Table1[[#This Row],[wiek]]*Table1[[#This Row],[rok]],L3758&lt;&gt;0,L3758,L3758=0,L3758)</f>
        <v>0</v>
      </c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x14ac:dyDescent="0.3">
      <c r="A3760">
        <v>2050</v>
      </c>
      <c r="B3760">
        <v>21</v>
      </c>
      <c r="C3760">
        <v>77352</v>
      </c>
      <c r="D3760">
        <v>74042</v>
      </c>
      <c r="E3760">
        <v>73340</v>
      </c>
      <c r="F3760">
        <v>68554</v>
      </c>
      <c r="G3760">
        <f>Table1[[#This Row],[m_miasto]]+Table1[[#This Row],[k_miasto]]+Table1[[#This Row],[m_wies]]+Table1[[#This Row],[k_wies]]</f>
        <v>293288</v>
      </c>
      <c r="H3760">
        <f>Table1[[#This Row],[m_miasto]]+Table1[[#This Row],[k_miasto]]</f>
        <v>151394</v>
      </c>
      <c r="I3760">
        <f>Table1[[#This Row],[m_wies]]+Table1[[#This Row],[k_wies]]</f>
        <v>141894</v>
      </c>
      <c r="J3760" s="1">
        <f>Table1[[#This Row],[m_miasto]]*Table1[[#This Row],[wiek]]</f>
        <v>1624392</v>
      </c>
      <c r="K3760" s="1">
        <f>Table1[[#This Row],[m_miasto]]+Table1[[#This Row],[m_wies]]-Table1[[#This Row],[k_miasto]]-Table1[[#This Row],[k_wies]]</f>
        <v>8096</v>
      </c>
      <c r="L3760" s="1" cm="1">
        <f t="array" ref="L3760">_xlfn.IFS(A3759&lt;&gt;Table1[[#This Row],[rok]],0,AND(L3759=0, Table1[[#This Row],[Column1]]&lt;0),Table1[[#This Row],[wiek]]*Table1[[#This Row],[rok]],L3759&lt;&gt;0,L3759,L3759=0,L3759)</f>
        <v>0</v>
      </c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x14ac:dyDescent="0.3">
      <c r="A3761">
        <v>2050</v>
      </c>
      <c r="B3761">
        <v>22</v>
      </c>
      <c r="C3761">
        <v>78663</v>
      </c>
      <c r="D3761">
        <v>75475</v>
      </c>
      <c r="E3761">
        <v>74276</v>
      </c>
      <c r="F3761">
        <v>69240</v>
      </c>
      <c r="G3761">
        <f>Table1[[#This Row],[m_miasto]]+Table1[[#This Row],[k_miasto]]+Table1[[#This Row],[m_wies]]+Table1[[#This Row],[k_wies]]</f>
        <v>297654</v>
      </c>
      <c r="H3761">
        <f>Table1[[#This Row],[m_miasto]]+Table1[[#This Row],[k_miasto]]</f>
        <v>154138</v>
      </c>
      <c r="I3761">
        <f>Table1[[#This Row],[m_wies]]+Table1[[#This Row],[k_wies]]</f>
        <v>143516</v>
      </c>
      <c r="J3761" s="1">
        <f>Table1[[#This Row],[m_miasto]]*Table1[[#This Row],[wiek]]</f>
        <v>1730586</v>
      </c>
      <c r="K3761" s="1">
        <f>Table1[[#This Row],[m_miasto]]+Table1[[#This Row],[m_wies]]-Table1[[#This Row],[k_miasto]]-Table1[[#This Row],[k_wies]]</f>
        <v>8224</v>
      </c>
      <c r="L3761" s="1" cm="1">
        <f t="array" ref="L3761">_xlfn.IFS(A3760&lt;&gt;Table1[[#This Row],[rok]],0,AND(L3760=0, Table1[[#This Row],[Column1]]&lt;0),Table1[[#This Row],[wiek]]*Table1[[#This Row],[rok]],L3760&lt;&gt;0,L3760,L3760=0,L3760)</f>
        <v>0</v>
      </c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x14ac:dyDescent="0.3">
      <c r="A3762">
        <v>2050</v>
      </c>
      <c r="B3762">
        <v>23</v>
      </c>
      <c r="C3762">
        <v>80263</v>
      </c>
      <c r="D3762">
        <v>77188</v>
      </c>
      <c r="E3762">
        <v>75280</v>
      </c>
      <c r="F3762">
        <v>69941</v>
      </c>
      <c r="G3762">
        <f>Table1[[#This Row],[m_miasto]]+Table1[[#This Row],[k_miasto]]+Table1[[#This Row],[m_wies]]+Table1[[#This Row],[k_wies]]</f>
        <v>302672</v>
      </c>
      <c r="H3762">
        <f>Table1[[#This Row],[m_miasto]]+Table1[[#This Row],[k_miasto]]</f>
        <v>157451</v>
      </c>
      <c r="I3762">
        <f>Table1[[#This Row],[m_wies]]+Table1[[#This Row],[k_wies]]</f>
        <v>145221</v>
      </c>
      <c r="J3762" s="1">
        <f>Table1[[#This Row],[m_miasto]]*Table1[[#This Row],[wiek]]</f>
        <v>1846049</v>
      </c>
      <c r="K3762" s="1">
        <f>Table1[[#This Row],[m_miasto]]+Table1[[#This Row],[m_wies]]-Table1[[#This Row],[k_miasto]]-Table1[[#This Row],[k_wies]]</f>
        <v>8414</v>
      </c>
      <c r="L3762" s="1" cm="1">
        <f t="array" ref="L3762">_xlfn.IFS(A3761&lt;&gt;Table1[[#This Row],[rok]],0,AND(L3761=0, Table1[[#This Row],[Column1]]&lt;0),Table1[[#This Row],[wiek]]*Table1[[#This Row],[rok]],L3761&lt;&gt;0,L3761,L3761=0,L3761)</f>
        <v>0</v>
      </c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x14ac:dyDescent="0.3">
      <c r="A3763">
        <v>2050</v>
      </c>
      <c r="B3763">
        <v>24</v>
      </c>
      <c r="C3763">
        <v>82153</v>
      </c>
      <c r="D3763">
        <v>79188</v>
      </c>
      <c r="E3763">
        <v>76323</v>
      </c>
      <c r="F3763">
        <v>70609</v>
      </c>
      <c r="G3763">
        <f>Table1[[#This Row],[m_miasto]]+Table1[[#This Row],[k_miasto]]+Table1[[#This Row],[m_wies]]+Table1[[#This Row],[k_wies]]</f>
        <v>308273</v>
      </c>
      <c r="H3763">
        <f>Table1[[#This Row],[m_miasto]]+Table1[[#This Row],[k_miasto]]</f>
        <v>161341</v>
      </c>
      <c r="I3763">
        <f>Table1[[#This Row],[m_wies]]+Table1[[#This Row],[k_wies]]</f>
        <v>146932</v>
      </c>
      <c r="J3763" s="1">
        <f>Table1[[#This Row],[m_miasto]]*Table1[[#This Row],[wiek]]</f>
        <v>1971672</v>
      </c>
      <c r="K3763" s="1">
        <f>Table1[[#This Row],[m_miasto]]+Table1[[#This Row],[m_wies]]-Table1[[#This Row],[k_miasto]]-Table1[[#This Row],[k_wies]]</f>
        <v>8679</v>
      </c>
      <c r="L3763" s="1" cm="1">
        <f t="array" ref="L3763">_xlfn.IFS(A3762&lt;&gt;Table1[[#This Row],[rok]],0,AND(L3762=0, Table1[[#This Row],[Column1]]&lt;0),Table1[[#This Row],[wiek]]*Table1[[#This Row],[rok]],L3762&lt;&gt;0,L3762,L3762=0,L3762)</f>
        <v>0</v>
      </c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x14ac:dyDescent="0.3">
      <c r="A3764">
        <v>2050</v>
      </c>
      <c r="B3764">
        <v>25</v>
      </c>
      <c r="C3764">
        <v>84327</v>
      </c>
      <c r="D3764">
        <v>81465</v>
      </c>
      <c r="E3764">
        <v>77361</v>
      </c>
      <c r="F3764">
        <v>71215</v>
      </c>
      <c r="G3764">
        <f>Table1[[#This Row],[m_miasto]]+Table1[[#This Row],[k_miasto]]+Table1[[#This Row],[m_wies]]+Table1[[#This Row],[k_wies]]</f>
        <v>314368</v>
      </c>
      <c r="H3764">
        <f>Table1[[#This Row],[m_miasto]]+Table1[[#This Row],[k_miasto]]</f>
        <v>165792</v>
      </c>
      <c r="I3764">
        <f>Table1[[#This Row],[m_wies]]+Table1[[#This Row],[k_wies]]</f>
        <v>148576</v>
      </c>
      <c r="J3764" s="1">
        <f>Table1[[#This Row],[m_miasto]]*Table1[[#This Row],[wiek]]</f>
        <v>2108175</v>
      </c>
      <c r="K3764" s="1">
        <f>Table1[[#This Row],[m_miasto]]+Table1[[#This Row],[m_wies]]-Table1[[#This Row],[k_miasto]]-Table1[[#This Row],[k_wies]]</f>
        <v>9008</v>
      </c>
      <c r="L3764" s="1" cm="1">
        <f t="array" ref="L3764">_xlfn.IFS(A3763&lt;&gt;Table1[[#This Row],[rok]],0,AND(L3763=0, Table1[[#This Row],[Column1]]&lt;0),Table1[[#This Row],[wiek]]*Table1[[#This Row],[rok]],L3763&lt;&gt;0,L3763,L3763=0,L3763)</f>
        <v>0</v>
      </c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x14ac:dyDescent="0.3">
      <c r="A3765">
        <v>2050</v>
      </c>
      <c r="B3765">
        <v>26</v>
      </c>
      <c r="C3765">
        <v>86715</v>
      </c>
      <c r="D3765">
        <v>83945</v>
      </c>
      <c r="E3765">
        <v>78344</v>
      </c>
      <c r="F3765">
        <v>71734</v>
      </c>
      <c r="G3765">
        <f>Table1[[#This Row],[m_miasto]]+Table1[[#This Row],[k_miasto]]+Table1[[#This Row],[m_wies]]+Table1[[#This Row],[k_wies]]</f>
        <v>320738</v>
      </c>
      <c r="H3765">
        <f>Table1[[#This Row],[m_miasto]]+Table1[[#This Row],[k_miasto]]</f>
        <v>170660</v>
      </c>
      <c r="I3765">
        <f>Table1[[#This Row],[m_wies]]+Table1[[#This Row],[k_wies]]</f>
        <v>150078</v>
      </c>
      <c r="J3765" s="1">
        <f>Table1[[#This Row],[m_miasto]]*Table1[[#This Row],[wiek]]</f>
        <v>2254590</v>
      </c>
      <c r="K3765" s="1">
        <f>Table1[[#This Row],[m_miasto]]+Table1[[#This Row],[m_wies]]-Table1[[#This Row],[k_miasto]]-Table1[[#This Row],[k_wies]]</f>
        <v>9380</v>
      </c>
      <c r="L3765" s="1" cm="1">
        <f t="array" ref="L3765">_xlfn.IFS(A3764&lt;&gt;Table1[[#This Row],[rok]],0,AND(L3764=0, Table1[[#This Row],[Column1]]&lt;0),Table1[[#This Row],[wiek]]*Table1[[#This Row],[rok]],L3764&lt;&gt;0,L3764,L3764=0,L3764)</f>
        <v>0</v>
      </c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x14ac:dyDescent="0.3">
      <c r="A3766">
        <v>2050</v>
      </c>
      <c r="B3766">
        <v>27</v>
      </c>
      <c r="C3766">
        <v>89194</v>
      </c>
      <c r="D3766">
        <v>86480</v>
      </c>
      <c r="E3766">
        <v>79262</v>
      </c>
      <c r="F3766">
        <v>72184</v>
      </c>
      <c r="G3766">
        <f>Table1[[#This Row],[m_miasto]]+Table1[[#This Row],[k_miasto]]+Table1[[#This Row],[m_wies]]+Table1[[#This Row],[k_wies]]</f>
        <v>327120</v>
      </c>
      <c r="H3766">
        <f>Table1[[#This Row],[m_miasto]]+Table1[[#This Row],[k_miasto]]</f>
        <v>175674</v>
      </c>
      <c r="I3766">
        <f>Table1[[#This Row],[m_wies]]+Table1[[#This Row],[k_wies]]</f>
        <v>151446</v>
      </c>
      <c r="J3766" s="1">
        <f>Table1[[#This Row],[m_miasto]]*Table1[[#This Row],[wiek]]</f>
        <v>2408238</v>
      </c>
      <c r="K3766" s="1">
        <f>Table1[[#This Row],[m_miasto]]+Table1[[#This Row],[m_wies]]-Table1[[#This Row],[k_miasto]]-Table1[[#This Row],[k_wies]]</f>
        <v>9792</v>
      </c>
      <c r="L3766" s="1" cm="1">
        <f t="array" ref="L3766">_xlfn.IFS(A3765&lt;&gt;Table1[[#This Row],[rok]],0,AND(L3765=0, Table1[[#This Row],[Column1]]&lt;0),Table1[[#This Row],[wiek]]*Table1[[#This Row],[rok]],L3765&lt;&gt;0,L3765,L3765=0,L3765)</f>
        <v>0</v>
      </c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x14ac:dyDescent="0.3">
      <c r="A3767">
        <v>2050</v>
      </c>
      <c r="B3767">
        <v>28</v>
      </c>
      <c r="C3767">
        <v>91561</v>
      </c>
      <c r="D3767">
        <v>88852</v>
      </c>
      <c r="E3767">
        <v>80092</v>
      </c>
      <c r="F3767">
        <v>72611</v>
      </c>
      <c r="G3767">
        <f>Table1[[#This Row],[m_miasto]]+Table1[[#This Row],[k_miasto]]+Table1[[#This Row],[m_wies]]+Table1[[#This Row],[k_wies]]</f>
        <v>333116</v>
      </c>
      <c r="H3767">
        <f>Table1[[#This Row],[m_miasto]]+Table1[[#This Row],[k_miasto]]</f>
        <v>180413</v>
      </c>
      <c r="I3767">
        <f>Table1[[#This Row],[m_wies]]+Table1[[#This Row],[k_wies]]</f>
        <v>152703</v>
      </c>
      <c r="J3767" s="1">
        <f>Table1[[#This Row],[m_miasto]]*Table1[[#This Row],[wiek]]</f>
        <v>2563708</v>
      </c>
      <c r="K3767" s="1">
        <f>Table1[[#This Row],[m_miasto]]+Table1[[#This Row],[m_wies]]-Table1[[#This Row],[k_miasto]]-Table1[[#This Row],[k_wies]]</f>
        <v>10190</v>
      </c>
      <c r="L3767" s="1" cm="1">
        <f t="array" ref="L3767">_xlfn.IFS(A3766&lt;&gt;Table1[[#This Row],[rok]],0,AND(L3766=0, Table1[[#This Row],[Column1]]&lt;0),Table1[[#This Row],[wiek]]*Table1[[#This Row],[rok]],L3766&lt;&gt;0,L3766,L3766=0,L3766)</f>
        <v>0</v>
      </c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x14ac:dyDescent="0.3">
      <c r="A3768">
        <v>2050</v>
      </c>
      <c r="B3768">
        <v>29</v>
      </c>
      <c r="C3768">
        <v>93713</v>
      </c>
      <c r="D3768">
        <v>90935</v>
      </c>
      <c r="E3768">
        <v>80806</v>
      </c>
      <c r="F3768">
        <v>73020</v>
      </c>
      <c r="G3768">
        <f>Table1[[#This Row],[m_miasto]]+Table1[[#This Row],[k_miasto]]+Table1[[#This Row],[m_wies]]+Table1[[#This Row],[k_wies]]</f>
        <v>338474</v>
      </c>
      <c r="H3768">
        <f>Table1[[#This Row],[m_miasto]]+Table1[[#This Row],[k_miasto]]</f>
        <v>184648</v>
      </c>
      <c r="I3768">
        <f>Table1[[#This Row],[m_wies]]+Table1[[#This Row],[k_wies]]</f>
        <v>153826</v>
      </c>
      <c r="J3768" s="1">
        <f>Table1[[#This Row],[m_miasto]]*Table1[[#This Row],[wiek]]</f>
        <v>2717677</v>
      </c>
      <c r="K3768" s="1">
        <f>Table1[[#This Row],[m_miasto]]+Table1[[#This Row],[m_wies]]-Table1[[#This Row],[k_miasto]]-Table1[[#This Row],[k_wies]]</f>
        <v>10564</v>
      </c>
      <c r="L3768" s="1" cm="1">
        <f t="array" ref="L3768">_xlfn.IFS(A3767&lt;&gt;Table1[[#This Row],[rok]],0,AND(L3767=0, Table1[[#This Row],[Column1]]&lt;0),Table1[[#This Row],[wiek]]*Table1[[#This Row],[rok]],L3767&lt;&gt;0,L3767,L3767=0,L3767)</f>
        <v>0</v>
      </c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x14ac:dyDescent="0.3">
      <c r="A3769">
        <v>2050</v>
      </c>
      <c r="B3769">
        <v>30</v>
      </c>
      <c r="C3769">
        <v>95534</v>
      </c>
      <c r="D3769">
        <v>92620</v>
      </c>
      <c r="E3769">
        <v>81371</v>
      </c>
      <c r="F3769">
        <v>73386</v>
      </c>
      <c r="G3769">
        <f>Table1[[#This Row],[m_miasto]]+Table1[[#This Row],[k_miasto]]+Table1[[#This Row],[m_wies]]+Table1[[#This Row],[k_wies]]</f>
        <v>342911</v>
      </c>
      <c r="H3769">
        <f>Table1[[#This Row],[m_miasto]]+Table1[[#This Row],[k_miasto]]</f>
        <v>188154</v>
      </c>
      <c r="I3769">
        <f>Table1[[#This Row],[m_wies]]+Table1[[#This Row],[k_wies]]</f>
        <v>154757</v>
      </c>
      <c r="J3769" s="1">
        <f>Table1[[#This Row],[m_miasto]]*Table1[[#This Row],[wiek]]</f>
        <v>2866020</v>
      </c>
      <c r="K3769" s="1">
        <f>Table1[[#This Row],[m_miasto]]+Table1[[#This Row],[m_wies]]-Table1[[#This Row],[k_miasto]]-Table1[[#This Row],[k_wies]]</f>
        <v>10899</v>
      </c>
      <c r="L3769" s="1" cm="1">
        <f t="array" ref="L3769">_xlfn.IFS(A3768&lt;&gt;Table1[[#This Row],[rok]],0,AND(L3768=0, Table1[[#This Row],[Column1]]&lt;0),Table1[[#This Row],[wiek]]*Table1[[#This Row],[rok]],L3768&lt;&gt;0,L3768,L3768=0,L3768)</f>
        <v>0</v>
      </c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x14ac:dyDescent="0.3">
      <c r="A3770">
        <v>2050</v>
      </c>
      <c r="B3770">
        <v>31</v>
      </c>
      <c r="C3770">
        <v>96894</v>
      </c>
      <c r="D3770">
        <v>93809</v>
      </c>
      <c r="E3770">
        <v>81751</v>
      </c>
      <c r="F3770">
        <v>73672</v>
      </c>
      <c r="G3770">
        <f>Table1[[#This Row],[m_miasto]]+Table1[[#This Row],[k_miasto]]+Table1[[#This Row],[m_wies]]+Table1[[#This Row],[k_wies]]</f>
        <v>346126</v>
      </c>
      <c r="H3770">
        <f>Table1[[#This Row],[m_miasto]]+Table1[[#This Row],[k_miasto]]</f>
        <v>190703</v>
      </c>
      <c r="I3770">
        <f>Table1[[#This Row],[m_wies]]+Table1[[#This Row],[k_wies]]</f>
        <v>155423</v>
      </c>
      <c r="J3770" s="1">
        <f>Table1[[#This Row],[m_miasto]]*Table1[[#This Row],[wiek]]</f>
        <v>3003714</v>
      </c>
      <c r="K3770" s="1">
        <f>Table1[[#This Row],[m_miasto]]+Table1[[#This Row],[m_wies]]-Table1[[#This Row],[k_miasto]]-Table1[[#This Row],[k_wies]]</f>
        <v>11164</v>
      </c>
      <c r="L3770" s="1" cm="1">
        <f t="array" ref="L3770">_xlfn.IFS(A3769&lt;&gt;Table1[[#This Row],[rok]],0,AND(L3769=0, Table1[[#This Row],[Column1]]&lt;0),Table1[[#This Row],[wiek]]*Table1[[#This Row],[rok]],L3769&lt;&gt;0,L3769,L3769=0,L3769)</f>
        <v>0</v>
      </c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x14ac:dyDescent="0.3">
      <c r="A3771">
        <v>2050</v>
      </c>
      <c r="B3771">
        <v>32</v>
      </c>
      <c r="C3771">
        <v>97811</v>
      </c>
      <c r="D3771">
        <v>94540</v>
      </c>
      <c r="E3771">
        <v>81993</v>
      </c>
      <c r="F3771">
        <v>73892</v>
      </c>
      <c r="G3771">
        <f>Table1[[#This Row],[m_miasto]]+Table1[[#This Row],[k_miasto]]+Table1[[#This Row],[m_wies]]+Table1[[#This Row],[k_wies]]</f>
        <v>348236</v>
      </c>
      <c r="H3771">
        <f>Table1[[#This Row],[m_miasto]]+Table1[[#This Row],[k_miasto]]</f>
        <v>192351</v>
      </c>
      <c r="I3771">
        <f>Table1[[#This Row],[m_wies]]+Table1[[#This Row],[k_wies]]</f>
        <v>155885</v>
      </c>
      <c r="J3771" s="1">
        <f>Table1[[#This Row],[m_miasto]]*Table1[[#This Row],[wiek]]</f>
        <v>3129952</v>
      </c>
      <c r="K3771" s="1">
        <f>Table1[[#This Row],[m_miasto]]+Table1[[#This Row],[m_wies]]-Table1[[#This Row],[k_miasto]]-Table1[[#This Row],[k_wies]]</f>
        <v>11372</v>
      </c>
      <c r="L3771" s="1" cm="1">
        <f t="array" ref="L3771">_xlfn.IFS(A3770&lt;&gt;Table1[[#This Row],[rok]],0,AND(L3770=0, Table1[[#This Row],[Column1]]&lt;0),Table1[[#This Row],[wiek]]*Table1[[#This Row],[rok]],L3770&lt;&gt;0,L3770,L3770=0,L3770)</f>
        <v>0</v>
      </c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x14ac:dyDescent="0.3">
      <c r="A3772">
        <v>2050</v>
      </c>
      <c r="B3772">
        <v>33</v>
      </c>
      <c r="C3772">
        <v>98029</v>
      </c>
      <c r="D3772">
        <v>94619</v>
      </c>
      <c r="E3772">
        <v>82183</v>
      </c>
      <c r="F3772">
        <v>74076</v>
      </c>
      <c r="G3772">
        <f>Table1[[#This Row],[m_miasto]]+Table1[[#This Row],[k_miasto]]+Table1[[#This Row],[m_wies]]+Table1[[#This Row],[k_wies]]</f>
        <v>348907</v>
      </c>
      <c r="H3772">
        <f>Table1[[#This Row],[m_miasto]]+Table1[[#This Row],[k_miasto]]</f>
        <v>192648</v>
      </c>
      <c r="I3772">
        <f>Table1[[#This Row],[m_wies]]+Table1[[#This Row],[k_wies]]</f>
        <v>156259</v>
      </c>
      <c r="J3772" s="1">
        <f>Table1[[#This Row],[m_miasto]]*Table1[[#This Row],[wiek]]</f>
        <v>3234957</v>
      </c>
      <c r="K3772" s="1">
        <f>Table1[[#This Row],[m_miasto]]+Table1[[#This Row],[m_wies]]-Table1[[#This Row],[k_miasto]]-Table1[[#This Row],[k_wies]]</f>
        <v>11517</v>
      </c>
      <c r="L3772" s="1" cm="1">
        <f t="array" ref="L3772">_xlfn.IFS(A3771&lt;&gt;Table1[[#This Row],[rok]],0,AND(L3771=0, Table1[[#This Row],[Column1]]&lt;0),Table1[[#This Row],[wiek]]*Table1[[#This Row],[rok]],L3771&lt;&gt;0,L3771,L3771=0,L3771)</f>
        <v>0</v>
      </c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x14ac:dyDescent="0.3">
      <c r="A3773">
        <v>2050</v>
      </c>
      <c r="B3773">
        <v>34</v>
      </c>
      <c r="C3773">
        <v>98782</v>
      </c>
      <c r="D3773">
        <v>95222</v>
      </c>
      <c r="E3773">
        <v>82729</v>
      </c>
      <c r="F3773">
        <v>74612</v>
      </c>
      <c r="G3773">
        <f>Table1[[#This Row],[m_miasto]]+Table1[[#This Row],[k_miasto]]+Table1[[#This Row],[m_wies]]+Table1[[#This Row],[k_wies]]</f>
        <v>351345</v>
      </c>
      <c r="H3773">
        <f>Table1[[#This Row],[m_miasto]]+Table1[[#This Row],[k_miasto]]</f>
        <v>194004</v>
      </c>
      <c r="I3773">
        <f>Table1[[#This Row],[m_wies]]+Table1[[#This Row],[k_wies]]</f>
        <v>157341</v>
      </c>
      <c r="J3773" s="1">
        <f>Table1[[#This Row],[m_miasto]]*Table1[[#This Row],[wiek]]</f>
        <v>3358588</v>
      </c>
      <c r="K3773" s="1">
        <f>Table1[[#This Row],[m_miasto]]+Table1[[#This Row],[m_wies]]-Table1[[#This Row],[k_miasto]]-Table1[[#This Row],[k_wies]]</f>
        <v>11677</v>
      </c>
      <c r="L3773" s="1" cm="1">
        <f t="array" ref="L3773">_xlfn.IFS(A3772&lt;&gt;Table1[[#This Row],[rok]],0,AND(L3772=0, Table1[[#This Row],[Column1]]&lt;0),Table1[[#This Row],[wiek]]*Table1[[#This Row],[rok]],L3772&lt;&gt;0,L3772,L3772=0,L3772)</f>
        <v>0</v>
      </c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x14ac:dyDescent="0.3">
      <c r="A3774">
        <v>2050</v>
      </c>
      <c r="B3774">
        <v>35</v>
      </c>
      <c r="C3774">
        <v>100136</v>
      </c>
      <c r="D3774">
        <v>96426</v>
      </c>
      <c r="E3774">
        <v>83719</v>
      </c>
      <c r="F3774">
        <v>75558</v>
      </c>
      <c r="G3774">
        <f>Table1[[#This Row],[m_miasto]]+Table1[[#This Row],[k_miasto]]+Table1[[#This Row],[m_wies]]+Table1[[#This Row],[k_wies]]</f>
        <v>355839</v>
      </c>
      <c r="H3774">
        <f>Table1[[#This Row],[m_miasto]]+Table1[[#This Row],[k_miasto]]</f>
        <v>196562</v>
      </c>
      <c r="I3774">
        <f>Table1[[#This Row],[m_wies]]+Table1[[#This Row],[k_wies]]</f>
        <v>159277</v>
      </c>
      <c r="J3774" s="1">
        <f>Table1[[#This Row],[m_miasto]]*Table1[[#This Row],[wiek]]</f>
        <v>3504760</v>
      </c>
      <c r="K3774" s="1">
        <f>Table1[[#This Row],[m_miasto]]+Table1[[#This Row],[m_wies]]-Table1[[#This Row],[k_miasto]]-Table1[[#This Row],[k_wies]]</f>
        <v>11871</v>
      </c>
      <c r="L3774" s="1" cm="1">
        <f t="array" ref="L3774">_xlfn.IFS(A3773&lt;&gt;Table1[[#This Row],[rok]],0,AND(L3773=0, Table1[[#This Row],[Column1]]&lt;0),Table1[[#This Row],[wiek]]*Table1[[#This Row],[rok]],L3773&lt;&gt;0,L3773,L3773=0,L3773)</f>
        <v>0</v>
      </c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x14ac:dyDescent="0.3">
      <c r="A3775">
        <v>2050</v>
      </c>
      <c r="B3775">
        <v>36</v>
      </c>
      <c r="C3775">
        <v>101833</v>
      </c>
      <c r="D3775">
        <v>97988</v>
      </c>
      <c r="E3775">
        <v>85014</v>
      </c>
      <c r="F3775">
        <v>76776</v>
      </c>
      <c r="G3775">
        <f>Table1[[#This Row],[m_miasto]]+Table1[[#This Row],[k_miasto]]+Table1[[#This Row],[m_wies]]+Table1[[#This Row],[k_wies]]</f>
        <v>361611</v>
      </c>
      <c r="H3775">
        <f>Table1[[#This Row],[m_miasto]]+Table1[[#This Row],[k_miasto]]</f>
        <v>199821</v>
      </c>
      <c r="I3775">
        <f>Table1[[#This Row],[m_wies]]+Table1[[#This Row],[k_wies]]</f>
        <v>161790</v>
      </c>
      <c r="J3775" s="1">
        <f>Table1[[#This Row],[m_miasto]]*Table1[[#This Row],[wiek]]</f>
        <v>3665988</v>
      </c>
      <c r="K3775" s="1">
        <f>Table1[[#This Row],[m_miasto]]+Table1[[#This Row],[m_wies]]-Table1[[#This Row],[k_miasto]]-Table1[[#This Row],[k_wies]]</f>
        <v>12083</v>
      </c>
      <c r="L3775" s="1" cm="1">
        <f t="array" ref="L3775">_xlfn.IFS(A3774&lt;&gt;Table1[[#This Row],[rok]],0,AND(L3774=0, Table1[[#This Row],[Column1]]&lt;0),Table1[[#This Row],[wiek]]*Table1[[#This Row],[rok]],L3774&lt;&gt;0,L3774,L3774=0,L3774)</f>
        <v>0</v>
      </c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x14ac:dyDescent="0.3">
      <c r="A3776">
        <v>2050</v>
      </c>
      <c r="B3776">
        <v>37</v>
      </c>
      <c r="C3776">
        <v>101955</v>
      </c>
      <c r="D3776">
        <v>98319</v>
      </c>
      <c r="E3776">
        <v>84241</v>
      </c>
      <c r="F3776">
        <v>76643</v>
      </c>
      <c r="G3776">
        <f>Table1[[#This Row],[m_miasto]]+Table1[[#This Row],[k_miasto]]+Table1[[#This Row],[m_wies]]+Table1[[#This Row],[k_wies]]</f>
        <v>361158</v>
      </c>
      <c r="H3776">
        <f>Table1[[#This Row],[m_miasto]]+Table1[[#This Row],[k_miasto]]</f>
        <v>200274</v>
      </c>
      <c r="I3776">
        <f>Table1[[#This Row],[m_wies]]+Table1[[#This Row],[k_wies]]</f>
        <v>160884</v>
      </c>
      <c r="J3776" s="1">
        <f>Table1[[#This Row],[m_miasto]]*Table1[[#This Row],[wiek]]</f>
        <v>3772335</v>
      </c>
      <c r="K3776" s="1">
        <f>Table1[[#This Row],[m_miasto]]+Table1[[#This Row],[m_wies]]-Table1[[#This Row],[k_miasto]]-Table1[[#This Row],[k_wies]]</f>
        <v>11234</v>
      </c>
      <c r="L3776" s="1" cm="1">
        <f t="array" ref="L3776">_xlfn.IFS(A3775&lt;&gt;Table1[[#This Row],[rok]],0,AND(L3775=0, Table1[[#This Row],[Column1]]&lt;0),Table1[[#This Row],[wiek]]*Table1[[#This Row],[rok]],L3775&lt;&gt;0,L3775,L3775=0,L3775)</f>
        <v>0</v>
      </c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x14ac:dyDescent="0.3">
      <c r="A3777">
        <v>2050</v>
      </c>
      <c r="B3777">
        <v>38</v>
      </c>
      <c r="C3777">
        <v>109345</v>
      </c>
      <c r="D3777">
        <v>105181</v>
      </c>
      <c r="E3777">
        <v>90678</v>
      </c>
      <c r="F3777">
        <v>82174</v>
      </c>
      <c r="G3777">
        <f>Table1[[#This Row],[m_miasto]]+Table1[[#This Row],[k_miasto]]+Table1[[#This Row],[m_wies]]+Table1[[#This Row],[k_wies]]</f>
        <v>387378</v>
      </c>
      <c r="H3777">
        <f>Table1[[#This Row],[m_miasto]]+Table1[[#This Row],[k_miasto]]</f>
        <v>214526</v>
      </c>
      <c r="I3777">
        <f>Table1[[#This Row],[m_wies]]+Table1[[#This Row],[k_wies]]</f>
        <v>172852</v>
      </c>
      <c r="J3777" s="1">
        <f>Table1[[#This Row],[m_miasto]]*Table1[[#This Row],[wiek]]</f>
        <v>4155110</v>
      </c>
      <c r="K3777" s="1">
        <f>Table1[[#This Row],[m_miasto]]+Table1[[#This Row],[m_wies]]-Table1[[#This Row],[k_miasto]]-Table1[[#This Row],[k_wies]]</f>
        <v>12668</v>
      </c>
      <c r="L3777" s="1" cm="1">
        <f t="array" ref="L3777">_xlfn.IFS(A3776&lt;&gt;Table1[[#This Row],[rok]],0,AND(L3776=0, Table1[[#This Row],[Column1]]&lt;0),Table1[[#This Row],[wiek]]*Table1[[#This Row],[rok]],L3776&lt;&gt;0,L3776,L3776=0,L3776)</f>
        <v>0</v>
      </c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x14ac:dyDescent="0.3">
      <c r="A3778">
        <v>2050</v>
      </c>
      <c r="B3778">
        <v>39</v>
      </c>
      <c r="C3778">
        <v>111122</v>
      </c>
      <c r="D3778">
        <v>106752</v>
      </c>
      <c r="E3778">
        <v>92211</v>
      </c>
      <c r="F3778">
        <v>83793</v>
      </c>
      <c r="G3778">
        <f>Table1[[#This Row],[m_miasto]]+Table1[[#This Row],[k_miasto]]+Table1[[#This Row],[m_wies]]+Table1[[#This Row],[k_wies]]</f>
        <v>393878</v>
      </c>
      <c r="H3778">
        <f>Table1[[#This Row],[m_miasto]]+Table1[[#This Row],[k_miasto]]</f>
        <v>217874</v>
      </c>
      <c r="I3778">
        <f>Table1[[#This Row],[m_wies]]+Table1[[#This Row],[k_wies]]</f>
        <v>176004</v>
      </c>
      <c r="J3778" s="1">
        <f>Table1[[#This Row],[m_miasto]]*Table1[[#This Row],[wiek]]</f>
        <v>4333758</v>
      </c>
      <c r="K3778" s="1">
        <f>Table1[[#This Row],[m_miasto]]+Table1[[#This Row],[m_wies]]-Table1[[#This Row],[k_miasto]]-Table1[[#This Row],[k_wies]]</f>
        <v>12788</v>
      </c>
      <c r="L3778" s="1" cm="1">
        <f t="array" ref="L3778">_xlfn.IFS(A3777&lt;&gt;Table1[[#This Row],[rok]],0,AND(L3777=0, Table1[[#This Row],[Column1]]&lt;0),Table1[[#This Row],[wiek]]*Table1[[#This Row],[rok]],L3777&lt;&gt;0,L3777,L3777=0,L3777)</f>
        <v>0</v>
      </c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x14ac:dyDescent="0.3">
      <c r="A3779">
        <v>2050</v>
      </c>
      <c r="B3779">
        <v>40</v>
      </c>
      <c r="C3779">
        <v>115337</v>
      </c>
      <c r="D3779">
        <v>111362</v>
      </c>
      <c r="E3779">
        <v>96136</v>
      </c>
      <c r="F3779">
        <v>87328</v>
      </c>
      <c r="G3779">
        <f>Table1[[#This Row],[m_miasto]]+Table1[[#This Row],[k_miasto]]+Table1[[#This Row],[m_wies]]+Table1[[#This Row],[k_wies]]</f>
        <v>410163</v>
      </c>
      <c r="H3779">
        <f>Table1[[#This Row],[m_miasto]]+Table1[[#This Row],[k_miasto]]</f>
        <v>226699</v>
      </c>
      <c r="I3779">
        <f>Table1[[#This Row],[m_wies]]+Table1[[#This Row],[k_wies]]</f>
        <v>183464</v>
      </c>
      <c r="J3779" s="1">
        <f>Table1[[#This Row],[m_miasto]]*Table1[[#This Row],[wiek]]</f>
        <v>4613480</v>
      </c>
      <c r="K3779" s="1">
        <f>Table1[[#This Row],[m_miasto]]+Table1[[#This Row],[m_wies]]-Table1[[#This Row],[k_miasto]]-Table1[[#This Row],[k_wies]]</f>
        <v>12783</v>
      </c>
      <c r="L3779" s="1" cm="1">
        <f t="array" ref="L3779">_xlfn.IFS(A3778&lt;&gt;Table1[[#This Row],[rok]],0,AND(L3778=0, Table1[[#This Row],[Column1]]&lt;0),Table1[[#This Row],[wiek]]*Table1[[#This Row],[rok]],L3778&lt;&gt;0,L3778,L3778=0,L3778)</f>
        <v>0</v>
      </c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x14ac:dyDescent="0.3">
      <c r="A3780">
        <v>2050</v>
      </c>
      <c r="B3780">
        <v>41</v>
      </c>
      <c r="C3780">
        <v>119296</v>
      </c>
      <c r="D3780">
        <v>116072</v>
      </c>
      <c r="E3780">
        <v>100394</v>
      </c>
      <c r="F3780">
        <v>92002</v>
      </c>
      <c r="G3780">
        <f>Table1[[#This Row],[m_miasto]]+Table1[[#This Row],[k_miasto]]+Table1[[#This Row],[m_wies]]+Table1[[#This Row],[k_wies]]</f>
        <v>427764</v>
      </c>
      <c r="H3780">
        <f>Table1[[#This Row],[m_miasto]]+Table1[[#This Row],[k_miasto]]</f>
        <v>235368</v>
      </c>
      <c r="I3780">
        <f>Table1[[#This Row],[m_wies]]+Table1[[#This Row],[k_wies]]</f>
        <v>192396</v>
      </c>
      <c r="J3780" s="1">
        <f>Table1[[#This Row],[m_miasto]]*Table1[[#This Row],[wiek]]</f>
        <v>4891136</v>
      </c>
      <c r="K3780" s="1">
        <f>Table1[[#This Row],[m_miasto]]+Table1[[#This Row],[m_wies]]-Table1[[#This Row],[k_miasto]]-Table1[[#This Row],[k_wies]]</f>
        <v>11616</v>
      </c>
      <c r="L3780" s="1" cm="1">
        <f t="array" ref="L3780">_xlfn.IFS(A3779&lt;&gt;Table1[[#This Row],[rok]],0,AND(L3779=0, Table1[[#This Row],[Column1]]&lt;0),Table1[[#This Row],[wiek]]*Table1[[#This Row],[rok]],L3779&lt;&gt;0,L3779,L3779=0,L3779)</f>
        <v>0</v>
      </c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x14ac:dyDescent="0.3">
      <c r="A3781">
        <v>2050</v>
      </c>
      <c r="B3781">
        <v>42</v>
      </c>
      <c r="C3781">
        <v>117585</v>
      </c>
      <c r="D3781">
        <v>114824</v>
      </c>
      <c r="E3781">
        <v>100623</v>
      </c>
      <c r="F3781">
        <v>91993</v>
      </c>
      <c r="G3781">
        <f>Table1[[#This Row],[m_miasto]]+Table1[[#This Row],[k_miasto]]+Table1[[#This Row],[m_wies]]+Table1[[#This Row],[k_wies]]</f>
        <v>425025</v>
      </c>
      <c r="H3781">
        <f>Table1[[#This Row],[m_miasto]]+Table1[[#This Row],[k_miasto]]</f>
        <v>232409</v>
      </c>
      <c r="I3781">
        <f>Table1[[#This Row],[m_wies]]+Table1[[#This Row],[k_wies]]</f>
        <v>192616</v>
      </c>
      <c r="J3781" s="1">
        <f>Table1[[#This Row],[m_miasto]]*Table1[[#This Row],[wiek]]</f>
        <v>4938570</v>
      </c>
      <c r="K3781" s="1">
        <f>Table1[[#This Row],[m_miasto]]+Table1[[#This Row],[m_wies]]-Table1[[#This Row],[k_miasto]]-Table1[[#This Row],[k_wies]]</f>
        <v>11391</v>
      </c>
      <c r="L3781" s="1" cm="1">
        <f t="array" ref="L3781">_xlfn.IFS(A3780&lt;&gt;Table1[[#This Row],[rok]],0,AND(L3780=0, Table1[[#This Row],[Column1]]&lt;0),Table1[[#This Row],[wiek]]*Table1[[#This Row],[rok]],L3780&lt;&gt;0,L3780,L3780=0,L3780)</f>
        <v>0</v>
      </c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x14ac:dyDescent="0.3">
      <c r="A3782">
        <v>2050</v>
      </c>
      <c r="B3782">
        <v>43</v>
      </c>
      <c r="C3782">
        <v>109507</v>
      </c>
      <c r="D3782">
        <v>106767</v>
      </c>
      <c r="E3782">
        <v>94938</v>
      </c>
      <c r="F3782">
        <v>86411</v>
      </c>
      <c r="G3782">
        <f>Table1[[#This Row],[m_miasto]]+Table1[[#This Row],[k_miasto]]+Table1[[#This Row],[m_wies]]+Table1[[#This Row],[k_wies]]</f>
        <v>397623</v>
      </c>
      <c r="H3782">
        <f>Table1[[#This Row],[m_miasto]]+Table1[[#This Row],[k_miasto]]</f>
        <v>216274</v>
      </c>
      <c r="I3782">
        <f>Table1[[#This Row],[m_wies]]+Table1[[#This Row],[k_wies]]</f>
        <v>181349</v>
      </c>
      <c r="J3782" s="1">
        <f>Table1[[#This Row],[m_miasto]]*Table1[[#This Row],[wiek]]</f>
        <v>4708801</v>
      </c>
      <c r="K3782" s="1">
        <f>Table1[[#This Row],[m_miasto]]+Table1[[#This Row],[m_wies]]-Table1[[#This Row],[k_miasto]]-Table1[[#This Row],[k_wies]]</f>
        <v>11267</v>
      </c>
      <c r="L3782" s="1" cm="1">
        <f t="array" ref="L3782">_xlfn.IFS(A3781&lt;&gt;Table1[[#This Row],[rok]],0,AND(L3781=0, Table1[[#This Row],[Column1]]&lt;0),Table1[[#This Row],[wiek]]*Table1[[#This Row],[rok]],L3781&lt;&gt;0,L3781,L3781=0,L3781)</f>
        <v>0</v>
      </c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x14ac:dyDescent="0.3">
      <c r="A3783">
        <v>2050</v>
      </c>
      <c r="B3783">
        <v>44</v>
      </c>
      <c r="C3783">
        <v>103552</v>
      </c>
      <c r="D3783">
        <v>100887</v>
      </c>
      <c r="E3783">
        <v>90599</v>
      </c>
      <c r="F3783">
        <v>82366</v>
      </c>
      <c r="G3783">
        <f>Table1[[#This Row],[m_miasto]]+Table1[[#This Row],[k_miasto]]+Table1[[#This Row],[m_wies]]+Table1[[#This Row],[k_wies]]</f>
        <v>377404</v>
      </c>
      <c r="H3783">
        <f>Table1[[#This Row],[m_miasto]]+Table1[[#This Row],[k_miasto]]</f>
        <v>204439</v>
      </c>
      <c r="I3783">
        <f>Table1[[#This Row],[m_wies]]+Table1[[#This Row],[k_wies]]</f>
        <v>172965</v>
      </c>
      <c r="J3783" s="1">
        <f>Table1[[#This Row],[m_miasto]]*Table1[[#This Row],[wiek]]</f>
        <v>4556288</v>
      </c>
      <c r="K3783" s="1">
        <f>Table1[[#This Row],[m_miasto]]+Table1[[#This Row],[m_wies]]-Table1[[#This Row],[k_miasto]]-Table1[[#This Row],[k_wies]]</f>
        <v>10898</v>
      </c>
      <c r="L3783" s="1" cm="1">
        <f t="array" ref="L3783">_xlfn.IFS(A3782&lt;&gt;Table1[[#This Row],[rok]],0,AND(L3782=0, Table1[[#This Row],[Column1]]&lt;0),Table1[[#This Row],[wiek]]*Table1[[#This Row],[rok]],L3782&lt;&gt;0,L3782,L3782=0,L3782)</f>
        <v>0</v>
      </c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x14ac:dyDescent="0.3">
      <c r="A3784">
        <v>2050</v>
      </c>
      <c r="B3784">
        <v>45</v>
      </c>
      <c r="C3784">
        <v>98908</v>
      </c>
      <c r="D3784">
        <v>96499</v>
      </c>
      <c r="E3784">
        <v>87639</v>
      </c>
      <c r="F3784">
        <v>80106</v>
      </c>
      <c r="G3784">
        <f>Table1[[#This Row],[m_miasto]]+Table1[[#This Row],[k_miasto]]+Table1[[#This Row],[m_wies]]+Table1[[#This Row],[k_wies]]</f>
        <v>363152</v>
      </c>
      <c r="H3784">
        <f>Table1[[#This Row],[m_miasto]]+Table1[[#This Row],[k_miasto]]</f>
        <v>195407</v>
      </c>
      <c r="I3784">
        <f>Table1[[#This Row],[m_wies]]+Table1[[#This Row],[k_wies]]</f>
        <v>167745</v>
      </c>
      <c r="J3784" s="1">
        <f>Table1[[#This Row],[m_miasto]]*Table1[[#This Row],[wiek]]</f>
        <v>4450860</v>
      </c>
      <c r="K3784" s="1">
        <f>Table1[[#This Row],[m_miasto]]+Table1[[#This Row],[m_wies]]-Table1[[#This Row],[k_miasto]]-Table1[[#This Row],[k_wies]]</f>
        <v>9942</v>
      </c>
      <c r="L3784" s="1" cm="1">
        <f t="array" ref="L3784">_xlfn.IFS(A3783&lt;&gt;Table1[[#This Row],[rok]],0,AND(L3783=0, Table1[[#This Row],[Column1]]&lt;0),Table1[[#This Row],[wiek]]*Table1[[#This Row],[rok]],L3783&lt;&gt;0,L3783,L3783=0,L3783)</f>
        <v>0</v>
      </c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x14ac:dyDescent="0.3">
      <c r="A3785">
        <v>2050</v>
      </c>
      <c r="B3785">
        <v>46</v>
      </c>
      <c r="C3785">
        <v>95365</v>
      </c>
      <c r="D3785">
        <v>92671</v>
      </c>
      <c r="E3785">
        <v>85479</v>
      </c>
      <c r="F3785">
        <v>77802</v>
      </c>
      <c r="G3785">
        <f>Table1[[#This Row],[m_miasto]]+Table1[[#This Row],[k_miasto]]+Table1[[#This Row],[m_wies]]+Table1[[#This Row],[k_wies]]</f>
        <v>351317</v>
      </c>
      <c r="H3785">
        <f>Table1[[#This Row],[m_miasto]]+Table1[[#This Row],[k_miasto]]</f>
        <v>188036</v>
      </c>
      <c r="I3785">
        <f>Table1[[#This Row],[m_wies]]+Table1[[#This Row],[k_wies]]</f>
        <v>163281</v>
      </c>
      <c r="J3785" s="1">
        <f>Table1[[#This Row],[m_miasto]]*Table1[[#This Row],[wiek]]</f>
        <v>4386790</v>
      </c>
      <c r="K3785" s="1">
        <f>Table1[[#This Row],[m_miasto]]+Table1[[#This Row],[m_wies]]-Table1[[#This Row],[k_miasto]]-Table1[[#This Row],[k_wies]]</f>
        <v>10371</v>
      </c>
      <c r="L3785" s="1" cm="1">
        <f t="array" ref="L3785">_xlfn.IFS(A3784&lt;&gt;Table1[[#This Row],[rok]],0,AND(L3784=0, Table1[[#This Row],[Column1]]&lt;0),Table1[[#This Row],[wiek]]*Table1[[#This Row],[rok]],L3784&lt;&gt;0,L3784,L3784=0,L3784)</f>
        <v>0</v>
      </c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x14ac:dyDescent="0.3">
      <c r="A3786">
        <v>2050</v>
      </c>
      <c r="B3786">
        <v>47</v>
      </c>
      <c r="C3786">
        <v>92367</v>
      </c>
      <c r="D3786">
        <v>90703</v>
      </c>
      <c r="E3786">
        <v>84596</v>
      </c>
      <c r="F3786">
        <v>77057</v>
      </c>
      <c r="G3786">
        <f>Table1[[#This Row],[m_miasto]]+Table1[[#This Row],[k_miasto]]+Table1[[#This Row],[m_wies]]+Table1[[#This Row],[k_wies]]</f>
        <v>344723</v>
      </c>
      <c r="H3786">
        <f>Table1[[#This Row],[m_miasto]]+Table1[[#This Row],[k_miasto]]</f>
        <v>183070</v>
      </c>
      <c r="I3786">
        <f>Table1[[#This Row],[m_wies]]+Table1[[#This Row],[k_wies]]</f>
        <v>161653</v>
      </c>
      <c r="J3786" s="1">
        <f>Table1[[#This Row],[m_miasto]]*Table1[[#This Row],[wiek]]</f>
        <v>4341249</v>
      </c>
      <c r="K3786" s="1">
        <f>Table1[[#This Row],[m_miasto]]+Table1[[#This Row],[m_wies]]-Table1[[#This Row],[k_miasto]]-Table1[[#This Row],[k_wies]]</f>
        <v>9203</v>
      </c>
      <c r="L3786" s="1" cm="1">
        <f t="array" ref="L3786">_xlfn.IFS(A3785&lt;&gt;Table1[[#This Row],[rok]],0,AND(L3785=0, Table1[[#This Row],[Column1]]&lt;0),Table1[[#This Row],[wiek]]*Table1[[#This Row],[rok]],L3785&lt;&gt;0,L3785,L3785=0,L3785)</f>
        <v>0</v>
      </c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x14ac:dyDescent="0.3">
      <c r="A3787">
        <v>2050</v>
      </c>
      <c r="B3787">
        <v>48</v>
      </c>
      <c r="C3787">
        <v>92441</v>
      </c>
      <c r="D3787">
        <v>90629</v>
      </c>
      <c r="E3787">
        <v>85871</v>
      </c>
      <c r="F3787">
        <v>78348</v>
      </c>
      <c r="G3787">
        <f>Table1[[#This Row],[m_miasto]]+Table1[[#This Row],[k_miasto]]+Table1[[#This Row],[m_wies]]+Table1[[#This Row],[k_wies]]</f>
        <v>347289</v>
      </c>
      <c r="H3787">
        <f>Table1[[#This Row],[m_miasto]]+Table1[[#This Row],[k_miasto]]</f>
        <v>183070</v>
      </c>
      <c r="I3787">
        <f>Table1[[#This Row],[m_wies]]+Table1[[#This Row],[k_wies]]</f>
        <v>164219</v>
      </c>
      <c r="J3787" s="1">
        <f>Table1[[#This Row],[m_miasto]]*Table1[[#This Row],[wiek]]</f>
        <v>4437168</v>
      </c>
      <c r="K3787" s="1">
        <f>Table1[[#This Row],[m_miasto]]+Table1[[#This Row],[m_wies]]-Table1[[#This Row],[k_miasto]]-Table1[[#This Row],[k_wies]]</f>
        <v>9335</v>
      </c>
      <c r="L3787" s="1" cm="1">
        <f t="array" ref="L3787">_xlfn.IFS(A3786&lt;&gt;Table1[[#This Row],[rok]],0,AND(L3786=0, Table1[[#This Row],[Column1]]&lt;0),Table1[[#This Row],[wiek]]*Table1[[#This Row],[rok]],L3786&lt;&gt;0,L3786,L3786=0,L3786)</f>
        <v>0</v>
      </c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x14ac:dyDescent="0.3">
      <c r="A3788">
        <v>2050</v>
      </c>
      <c r="B3788">
        <v>49</v>
      </c>
      <c r="C3788">
        <v>95101</v>
      </c>
      <c r="D3788">
        <v>93552</v>
      </c>
      <c r="E3788">
        <v>88522</v>
      </c>
      <c r="F3788">
        <v>81118</v>
      </c>
      <c r="G3788">
        <f>Table1[[#This Row],[m_miasto]]+Table1[[#This Row],[k_miasto]]+Table1[[#This Row],[m_wies]]+Table1[[#This Row],[k_wies]]</f>
        <v>358293</v>
      </c>
      <c r="H3788">
        <f>Table1[[#This Row],[m_miasto]]+Table1[[#This Row],[k_miasto]]</f>
        <v>188653</v>
      </c>
      <c r="I3788">
        <f>Table1[[#This Row],[m_wies]]+Table1[[#This Row],[k_wies]]</f>
        <v>169640</v>
      </c>
      <c r="J3788" s="1">
        <f>Table1[[#This Row],[m_miasto]]*Table1[[#This Row],[wiek]]</f>
        <v>4659949</v>
      </c>
      <c r="K3788" s="1">
        <f>Table1[[#This Row],[m_miasto]]+Table1[[#This Row],[m_wies]]-Table1[[#This Row],[k_miasto]]-Table1[[#This Row],[k_wies]]</f>
        <v>8953</v>
      </c>
      <c r="L3788" s="1" cm="1">
        <f t="array" ref="L3788">_xlfn.IFS(A3787&lt;&gt;Table1[[#This Row],[rok]],0,AND(L3787=0, Table1[[#This Row],[Column1]]&lt;0),Table1[[#This Row],[wiek]]*Table1[[#This Row],[rok]],L3787&lt;&gt;0,L3787,L3787=0,L3787)</f>
        <v>0</v>
      </c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x14ac:dyDescent="0.3">
      <c r="A3789">
        <v>2050</v>
      </c>
      <c r="B3789">
        <v>50</v>
      </c>
      <c r="C3789">
        <v>97073</v>
      </c>
      <c r="D3789">
        <v>95729</v>
      </c>
      <c r="E3789">
        <v>90763</v>
      </c>
      <c r="F3789">
        <v>83346</v>
      </c>
      <c r="G3789">
        <f>Table1[[#This Row],[m_miasto]]+Table1[[#This Row],[k_miasto]]+Table1[[#This Row],[m_wies]]+Table1[[#This Row],[k_wies]]</f>
        <v>366911</v>
      </c>
      <c r="H3789">
        <f>Table1[[#This Row],[m_miasto]]+Table1[[#This Row],[k_miasto]]</f>
        <v>192802</v>
      </c>
      <c r="I3789">
        <f>Table1[[#This Row],[m_wies]]+Table1[[#This Row],[k_wies]]</f>
        <v>174109</v>
      </c>
      <c r="J3789" s="1">
        <f>Table1[[#This Row],[m_miasto]]*Table1[[#This Row],[wiek]]</f>
        <v>4853650</v>
      </c>
      <c r="K3789" s="1">
        <f>Table1[[#This Row],[m_miasto]]+Table1[[#This Row],[m_wies]]-Table1[[#This Row],[k_miasto]]-Table1[[#This Row],[k_wies]]</f>
        <v>8761</v>
      </c>
      <c r="L3789" s="1" cm="1">
        <f t="array" ref="L3789">_xlfn.IFS(A3788&lt;&gt;Table1[[#This Row],[rok]],0,AND(L3788=0, Table1[[#This Row],[Column1]]&lt;0),Table1[[#This Row],[wiek]]*Table1[[#This Row],[rok]],L3788&lt;&gt;0,L3788,L3788=0,L3788)</f>
        <v>0</v>
      </c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x14ac:dyDescent="0.3">
      <c r="A3790">
        <v>2050</v>
      </c>
      <c r="B3790">
        <v>51</v>
      </c>
      <c r="C3790">
        <v>96764</v>
      </c>
      <c r="D3790">
        <v>95815</v>
      </c>
      <c r="E3790">
        <v>91713</v>
      </c>
      <c r="F3790">
        <v>84545</v>
      </c>
      <c r="G3790">
        <f>Table1[[#This Row],[m_miasto]]+Table1[[#This Row],[k_miasto]]+Table1[[#This Row],[m_wies]]+Table1[[#This Row],[k_wies]]</f>
        <v>368837</v>
      </c>
      <c r="H3790">
        <f>Table1[[#This Row],[m_miasto]]+Table1[[#This Row],[k_miasto]]</f>
        <v>192579</v>
      </c>
      <c r="I3790">
        <f>Table1[[#This Row],[m_wies]]+Table1[[#This Row],[k_wies]]</f>
        <v>176258</v>
      </c>
      <c r="J3790" s="1">
        <f>Table1[[#This Row],[m_miasto]]*Table1[[#This Row],[wiek]]</f>
        <v>4934964</v>
      </c>
      <c r="K3790" s="1">
        <f>Table1[[#This Row],[m_miasto]]+Table1[[#This Row],[m_wies]]-Table1[[#This Row],[k_miasto]]-Table1[[#This Row],[k_wies]]</f>
        <v>8117</v>
      </c>
      <c r="L3790" s="1" cm="1">
        <f t="array" ref="L3790">_xlfn.IFS(A3789&lt;&gt;Table1[[#This Row],[rok]],0,AND(L3789=0, Table1[[#This Row],[Column1]]&lt;0),Table1[[#This Row],[wiek]]*Table1[[#This Row],[rok]],L3789&lt;&gt;0,L3789,L3789=0,L3789)</f>
        <v>0</v>
      </c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x14ac:dyDescent="0.3">
      <c r="A3791">
        <v>2050</v>
      </c>
      <c r="B3791">
        <v>52</v>
      </c>
      <c r="C3791">
        <v>99172</v>
      </c>
      <c r="D3791">
        <v>98096</v>
      </c>
      <c r="E3791">
        <v>94241</v>
      </c>
      <c r="F3791">
        <v>86627</v>
      </c>
      <c r="G3791">
        <f>Table1[[#This Row],[m_miasto]]+Table1[[#This Row],[k_miasto]]+Table1[[#This Row],[m_wies]]+Table1[[#This Row],[k_wies]]</f>
        <v>378136</v>
      </c>
      <c r="H3791">
        <f>Table1[[#This Row],[m_miasto]]+Table1[[#This Row],[k_miasto]]</f>
        <v>197268</v>
      </c>
      <c r="I3791">
        <f>Table1[[#This Row],[m_wies]]+Table1[[#This Row],[k_wies]]</f>
        <v>180868</v>
      </c>
      <c r="J3791" s="1">
        <f>Table1[[#This Row],[m_miasto]]*Table1[[#This Row],[wiek]]</f>
        <v>5156944</v>
      </c>
      <c r="K3791" s="1">
        <f>Table1[[#This Row],[m_miasto]]+Table1[[#This Row],[m_wies]]-Table1[[#This Row],[k_miasto]]-Table1[[#This Row],[k_wies]]</f>
        <v>8690</v>
      </c>
      <c r="L3791" s="1" cm="1">
        <f t="array" ref="L3791">_xlfn.IFS(A3790&lt;&gt;Table1[[#This Row],[rok]],0,AND(L3790=0, Table1[[#This Row],[Column1]]&lt;0),Table1[[#This Row],[wiek]]*Table1[[#This Row],[rok]],L3790&lt;&gt;0,L3790,L3790=0,L3790)</f>
        <v>0</v>
      </c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x14ac:dyDescent="0.3">
      <c r="A3792">
        <v>2050</v>
      </c>
      <c r="B3792">
        <v>53</v>
      </c>
      <c r="C3792">
        <v>103859</v>
      </c>
      <c r="D3792">
        <v>104598</v>
      </c>
      <c r="E3792">
        <v>95925</v>
      </c>
      <c r="F3792">
        <v>87857</v>
      </c>
      <c r="G3792">
        <f>Table1[[#This Row],[m_miasto]]+Table1[[#This Row],[k_miasto]]+Table1[[#This Row],[m_wies]]+Table1[[#This Row],[k_wies]]</f>
        <v>392239</v>
      </c>
      <c r="H3792">
        <f>Table1[[#This Row],[m_miasto]]+Table1[[#This Row],[k_miasto]]</f>
        <v>208457</v>
      </c>
      <c r="I3792">
        <f>Table1[[#This Row],[m_wies]]+Table1[[#This Row],[k_wies]]</f>
        <v>183782</v>
      </c>
      <c r="J3792" s="1">
        <f>Table1[[#This Row],[m_miasto]]*Table1[[#This Row],[wiek]]</f>
        <v>5504527</v>
      </c>
      <c r="K3792" s="1">
        <f>Table1[[#This Row],[m_miasto]]+Table1[[#This Row],[m_wies]]-Table1[[#This Row],[k_miasto]]-Table1[[#This Row],[k_wies]]</f>
        <v>7329</v>
      </c>
      <c r="L3792" s="1" cm="1">
        <f t="array" ref="L3792">_xlfn.IFS(A3791&lt;&gt;Table1[[#This Row],[rok]],0,AND(L3791=0, Table1[[#This Row],[Column1]]&lt;0),Table1[[#This Row],[wiek]]*Table1[[#This Row],[rok]],L3791&lt;&gt;0,L3791,L3791=0,L3791)</f>
        <v>0</v>
      </c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x14ac:dyDescent="0.3">
      <c r="A3793">
        <v>2050</v>
      </c>
      <c r="B3793">
        <v>54</v>
      </c>
      <c r="C3793">
        <v>107576</v>
      </c>
      <c r="D3793">
        <v>108477</v>
      </c>
      <c r="E3793">
        <v>99347</v>
      </c>
      <c r="F3793">
        <v>90919</v>
      </c>
      <c r="G3793">
        <f>Table1[[#This Row],[m_miasto]]+Table1[[#This Row],[k_miasto]]+Table1[[#This Row],[m_wies]]+Table1[[#This Row],[k_wies]]</f>
        <v>406319</v>
      </c>
      <c r="H3793">
        <f>Table1[[#This Row],[m_miasto]]+Table1[[#This Row],[k_miasto]]</f>
        <v>216053</v>
      </c>
      <c r="I3793">
        <f>Table1[[#This Row],[m_wies]]+Table1[[#This Row],[k_wies]]</f>
        <v>190266</v>
      </c>
      <c r="J3793" s="1">
        <f>Table1[[#This Row],[m_miasto]]*Table1[[#This Row],[wiek]]</f>
        <v>5809104</v>
      </c>
      <c r="K3793" s="1">
        <f>Table1[[#This Row],[m_miasto]]+Table1[[#This Row],[m_wies]]-Table1[[#This Row],[k_miasto]]-Table1[[#This Row],[k_wies]]</f>
        <v>7527</v>
      </c>
      <c r="L3793" s="1" cm="1">
        <f t="array" ref="L3793">_xlfn.IFS(A3792&lt;&gt;Table1[[#This Row],[rok]],0,AND(L3792=0, Table1[[#This Row],[Column1]]&lt;0),Table1[[#This Row],[wiek]]*Table1[[#This Row],[rok]],L3792&lt;&gt;0,L3792,L3792=0,L3792)</f>
        <v>0</v>
      </c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x14ac:dyDescent="0.3">
      <c r="A3794">
        <v>2050</v>
      </c>
      <c r="B3794">
        <v>55</v>
      </c>
      <c r="C3794">
        <v>107585</v>
      </c>
      <c r="D3794">
        <v>109022</v>
      </c>
      <c r="E3794">
        <v>103077</v>
      </c>
      <c r="F3794">
        <v>96329</v>
      </c>
      <c r="G3794">
        <f>Table1[[#This Row],[m_miasto]]+Table1[[#This Row],[k_miasto]]+Table1[[#This Row],[m_wies]]+Table1[[#This Row],[k_wies]]</f>
        <v>416013</v>
      </c>
      <c r="H3794">
        <f>Table1[[#This Row],[m_miasto]]+Table1[[#This Row],[k_miasto]]</f>
        <v>216607</v>
      </c>
      <c r="I3794">
        <f>Table1[[#This Row],[m_wies]]+Table1[[#This Row],[k_wies]]</f>
        <v>199406</v>
      </c>
      <c r="J3794" s="1">
        <f>Table1[[#This Row],[m_miasto]]*Table1[[#This Row],[wiek]]</f>
        <v>5917175</v>
      </c>
      <c r="K3794" s="1">
        <f>Table1[[#This Row],[m_miasto]]+Table1[[#This Row],[m_wies]]-Table1[[#This Row],[k_miasto]]-Table1[[#This Row],[k_wies]]</f>
        <v>5311</v>
      </c>
      <c r="L3794" s="1" cm="1">
        <f t="array" ref="L3794">_xlfn.IFS(A3793&lt;&gt;Table1[[#This Row],[rok]],0,AND(L3793=0, Table1[[#This Row],[Column1]]&lt;0),Table1[[#This Row],[wiek]]*Table1[[#This Row],[rok]],L3793&lt;&gt;0,L3793,L3793=0,L3793)</f>
        <v>0</v>
      </c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x14ac:dyDescent="0.3">
      <c r="A3795">
        <v>2050</v>
      </c>
      <c r="B3795">
        <v>56</v>
      </c>
      <c r="C3795">
        <v>114932</v>
      </c>
      <c r="D3795">
        <v>117677</v>
      </c>
      <c r="E3795">
        <v>106850</v>
      </c>
      <c r="F3795">
        <v>100484</v>
      </c>
      <c r="G3795">
        <f>Table1[[#This Row],[m_miasto]]+Table1[[#This Row],[k_miasto]]+Table1[[#This Row],[m_wies]]+Table1[[#This Row],[k_wies]]</f>
        <v>439943</v>
      </c>
      <c r="H3795">
        <f>Table1[[#This Row],[m_miasto]]+Table1[[#This Row],[k_miasto]]</f>
        <v>232609</v>
      </c>
      <c r="I3795">
        <f>Table1[[#This Row],[m_wies]]+Table1[[#This Row],[k_wies]]</f>
        <v>207334</v>
      </c>
      <c r="J3795" s="1">
        <f>Table1[[#This Row],[m_miasto]]*Table1[[#This Row],[wiek]]</f>
        <v>6436192</v>
      </c>
      <c r="K3795" s="1">
        <f>Table1[[#This Row],[m_miasto]]+Table1[[#This Row],[m_wies]]-Table1[[#This Row],[k_miasto]]-Table1[[#This Row],[k_wies]]</f>
        <v>3621</v>
      </c>
      <c r="L3795" s="1" cm="1">
        <f t="array" ref="L3795">_xlfn.IFS(A3794&lt;&gt;Table1[[#This Row],[rok]],0,AND(L3794=0, Table1[[#This Row],[Column1]]&lt;0),Table1[[#This Row],[wiek]]*Table1[[#This Row],[rok]],L3794&lt;&gt;0,L3794,L3794=0,L3794)</f>
        <v>0</v>
      </c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x14ac:dyDescent="0.3">
      <c r="A3796">
        <v>2050</v>
      </c>
      <c r="B3796">
        <v>57</v>
      </c>
      <c r="C3796">
        <v>118902</v>
      </c>
      <c r="D3796">
        <v>121744</v>
      </c>
      <c r="E3796">
        <v>111139</v>
      </c>
      <c r="F3796">
        <v>103994</v>
      </c>
      <c r="G3796">
        <f>Table1[[#This Row],[m_miasto]]+Table1[[#This Row],[k_miasto]]+Table1[[#This Row],[m_wies]]+Table1[[#This Row],[k_wies]]</f>
        <v>455779</v>
      </c>
      <c r="H3796">
        <f>Table1[[#This Row],[m_miasto]]+Table1[[#This Row],[k_miasto]]</f>
        <v>240646</v>
      </c>
      <c r="I3796">
        <f>Table1[[#This Row],[m_wies]]+Table1[[#This Row],[k_wies]]</f>
        <v>215133</v>
      </c>
      <c r="J3796" s="1">
        <f>Table1[[#This Row],[m_miasto]]*Table1[[#This Row],[wiek]]</f>
        <v>6777414</v>
      </c>
      <c r="K3796" s="1">
        <f>Table1[[#This Row],[m_miasto]]+Table1[[#This Row],[m_wies]]-Table1[[#This Row],[k_miasto]]-Table1[[#This Row],[k_wies]]</f>
        <v>4303</v>
      </c>
      <c r="L3796" s="1" cm="1">
        <f t="array" ref="L3796">_xlfn.IFS(A3795&lt;&gt;Table1[[#This Row],[rok]],0,AND(L3795=0, Table1[[#This Row],[Column1]]&lt;0),Table1[[#This Row],[wiek]]*Table1[[#This Row],[rok]],L3795&lt;&gt;0,L3795,L3795=0,L3795)</f>
        <v>0</v>
      </c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x14ac:dyDescent="0.3">
      <c r="A3797">
        <v>2050</v>
      </c>
      <c r="B3797">
        <v>58</v>
      </c>
      <c r="C3797">
        <v>122134</v>
      </c>
      <c r="D3797">
        <v>125217</v>
      </c>
      <c r="E3797">
        <v>114929</v>
      </c>
      <c r="F3797">
        <v>108738</v>
      </c>
      <c r="G3797">
        <f>Table1[[#This Row],[m_miasto]]+Table1[[#This Row],[k_miasto]]+Table1[[#This Row],[m_wies]]+Table1[[#This Row],[k_wies]]</f>
        <v>471018</v>
      </c>
      <c r="H3797">
        <f>Table1[[#This Row],[m_miasto]]+Table1[[#This Row],[k_miasto]]</f>
        <v>247351</v>
      </c>
      <c r="I3797">
        <f>Table1[[#This Row],[m_wies]]+Table1[[#This Row],[k_wies]]</f>
        <v>223667</v>
      </c>
      <c r="J3797" s="1">
        <f>Table1[[#This Row],[m_miasto]]*Table1[[#This Row],[wiek]]</f>
        <v>7083772</v>
      </c>
      <c r="K3797" s="1">
        <f>Table1[[#This Row],[m_miasto]]+Table1[[#This Row],[m_wies]]-Table1[[#This Row],[k_miasto]]-Table1[[#This Row],[k_wies]]</f>
        <v>3108</v>
      </c>
      <c r="L3797" s="1" cm="1">
        <f t="array" ref="L3797">_xlfn.IFS(A3796&lt;&gt;Table1[[#This Row],[rok]],0,AND(L3796=0, Table1[[#This Row],[Column1]]&lt;0),Table1[[#This Row],[wiek]]*Table1[[#This Row],[rok]],L3796&lt;&gt;0,L3796,L3796=0,L3796)</f>
        <v>0</v>
      </c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x14ac:dyDescent="0.3">
      <c r="A3798">
        <v>2050</v>
      </c>
      <c r="B3798">
        <v>59</v>
      </c>
      <c r="C3798">
        <v>131368</v>
      </c>
      <c r="D3798">
        <v>135757</v>
      </c>
      <c r="E3798">
        <v>118408</v>
      </c>
      <c r="F3798">
        <v>110857</v>
      </c>
      <c r="G3798">
        <f>Table1[[#This Row],[m_miasto]]+Table1[[#This Row],[k_miasto]]+Table1[[#This Row],[m_wies]]+Table1[[#This Row],[k_wies]]</f>
        <v>496390</v>
      </c>
      <c r="H3798">
        <f>Table1[[#This Row],[m_miasto]]+Table1[[#This Row],[k_miasto]]</f>
        <v>267125</v>
      </c>
      <c r="I3798">
        <f>Table1[[#This Row],[m_wies]]+Table1[[#This Row],[k_wies]]</f>
        <v>229265</v>
      </c>
      <c r="J3798" s="1">
        <f>Table1[[#This Row],[m_miasto]]*Table1[[#This Row],[wiek]]</f>
        <v>7750712</v>
      </c>
      <c r="K3798" s="1">
        <f>Table1[[#This Row],[m_miasto]]+Table1[[#This Row],[m_wies]]-Table1[[#This Row],[k_miasto]]-Table1[[#This Row],[k_wies]]</f>
        <v>3162</v>
      </c>
      <c r="L3798" s="1" cm="1">
        <f t="array" ref="L3798">_xlfn.IFS(A3797&lt;&gt;Table1[[#This Row],[rok]],0,AND(L3797=0, Table1[[#This Row],[Column1]]&lt;0),Table1[[#This Row],[wiek]]*Table1[[#This Row],[rok]],L3797&lt;&gt;0,L3797,L3797=0,L3797)</f>
        <v>0</v>
      </c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x14ac:dyDescent="0.3">
      <c r="A3799">
        <v>2050</v>
      </c>
      <c r="B3799">
        <v>60</v>
      </c>
      <c r="C3799">
        <v>135118</v>
      </c>
      <c r="D3799">
        <v>140697</v>
      </c>
      <c r="E3799">
        <v>118192</v>
      </c>
      <c r="F3799">
        <v>111289</v>
      </c>
      <c r="G3799">
        <f>Table1[[#This Row],[m_miasto]]+Table1[[#This Row],[k_miasto]]+Table1[[#This Row],[m_wies]]+Table1[[#This Row],[k_wies]]</f>
        <v>505296</v>
      </c>
      <c r="H3799">
        <f>Table1[[#This Row],[m_miasto]]+Table1[[#This Row],[k_miasto]]</f>
        <v>275815</v>
      </c>
      <c r="I3799">
        <f>Table1[[#This Row],[m_wies]]+Table1[[#This Row],[k_wies]]</f>
        <v>229481</v>
      </c>
      <c r="J3799" s="1">
        <f>Table1[[#This Row],[m_miasto]]*Table1[[#This Row],[wiek]]</f>
        <v>8107080</v>
      </c>
      <c r="K3799" s="1">
        <f>Table1[[#This Row],[m_miasto]]+Table1[[#This Row],[m_wies]]-Table1[[#This Row],[k_miasto]]-Table1[[#This Row],[k_wies]]</f>
        <v>1324</v>
      </c>
      <c r="L3799" s="1" cm="1">
        <f t="array" ref="L3799">_xlfn.IFS(A3798&lt;&gt;Table1[[#This Row],[rok]],0,AND(L3798=0, Table1[[#This Row],[Column1]]&lt;0),Table1[[#This Row],[wiek]]*Table1[[#This Row],[rok]],L3798&lt;&gt;0,L3798,L3798=0,L3798)</f>
        <v>0</v>
      </c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x14ac:dyDescent="0.3">
      <c r="A3800">
        <v>2050</v>
      </c>
      <c r="B3800">
        <v>61</v>
      </c>
      <c r="C3800">
        <v>136589</v>
      </c>
      <c r="D3800">
        <v>142645</v>
      </c>
      <c r="E3800">
        <v>116828</v>
      </c>
      <c r="F3800">
        <v>110781</v>
      </c>
      <c r="G3800">
        <f>Table1[[#This Row],[m_miasto]]+Table1[[#This Row],[k_miasto]]+Table1[[#This Row],[m_wies]]+Table1[[#This Row],[k_wies]]</f>
        <v>506843</v>
      </c>
      <c r="H3800">
        <f>Table1[[#This Row],[m_miasto]]+Table1[[#This Row],[k_miasto]]</f>
        <v>279234</v>
      </c>
      <c r="I3800">
        <f>Table1[[#This Row],[m_wies]]+Table1[[#This Row],[k_wies]]</f>
        <v>227609</v>
      </c>
      <c r="J3800" s="1">
        <f>Table1[[#This Row],[m_miasto]]*Table1[[#This Row],[wiek]]</f>
        <v>8331929</v>
      </c>
      <c r="K3800" s="1">
        <f>Table1[[#This Row],[m_miasto]]+Table1[[#This Row],[m_wies]]-Table1[[#This Row],[k_miasto]]-Table1[[#This Row],[k_wies]]</f>
        <v>-9</v>
      </c>
      <c r="L3800" s="1" cm="1">
        <f t="array" ref="L3800">_xlfn.IFS(A3799&lt;&gt;Table1[[#This Row],[rok]],0,AND(L3799=0, Table1[[#This Row],[Column1]]&lt;0),Table1[[#This Row],[wiek]]*Table1[[#This Row],[rok]],L3799&lt;&gt;0,L3799,L3799=0,L3799)</f>
        <v>125050</v>
      </c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x14ac:dyDescent="0.3">
      <c r="A3801">
        <v>2050</v>
      </c>
      <c r="B3801">
        <v>62</v>
      </c>
      <c r="C3801">
        <v>140305</v>
      </c>
      <c r="D3801">
        <v>148758</v>
      </c>
      <c r="E3801">
        <v>118006</v>
      </c>
      <c r="F3801">
        <v>112344</v>
      </c>
      <c r="G3801">
        <f>Table1[[#This Row],[m_miasto]]+Table1[[#This Row],[k_miasto]]+Table1[[#This Row],[m_wies]]+Table1[[#This Row],[k_wies]]</f>
        <v>519413</v>
      </c>
      <c r="H3801">
        <f>Table1[[#This Row],[m_miasto]]+Table1[[#This Row],[k_miasto]]</f>
        <v>289063</v>
      </c>
      <c r="I3801">
        <f>Table1[[#This Row],[m_wies]]+Table1[[#This Row],[k_wies]]</f>
        <v>230350</v>
      </c>
      <c r="J3801" s="1">
        <f>Table1[[#This Row],[m_miasto]]*Table1[[#This Row],[wiek]]</f>
        <v>8698910</v>
      </c>
      <c r="K3801" s="1">
        <f>Table1[[#This Row],[m_miasto]]+Table1[[#This Row],[m_wies]]-Table1[[#This Row],[k_miasto]]-Table1[[#This Row],[k_wies]]</f>
        <v>-2791</v>
      </c>
      <c r="L3801" s="1" cm="1">
        <f t="array" ref="L3801">_xlfn.IFS(A3800&lt;&gt;Table1[[#This Row],[rok]],0,AND(L3800=0, Table1[[#This Row],[Column1]]&lt;0),Table1[[#This Row],[wiek]]*Table1[[#This Row],[rok]],L3800&lt;&gt;0,L3800,L3800=0,L3800)</f>
        <v>125050</v>
      </c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x14ac:dyDescent="0.3">
      <c r="A3802">
        <v>2050</v>
      </c>
      <c r="B3802">
        <v>63</v>
      </c>
      <c r="C3802">
        <v>143620</v>
      </c>
      <c r="D3802">
        <v>151963</v>
      </c>
      <c r="E3802">
        <v>117628</v>
      </c>
      <c r="F3802">
        <v>112523</v>
      </c>
      <c r="G3802">
        <f>Table1[[#This Row],[m_miasto]]+Table1[[#This Row],[k_miasto]]+Table1[[#This Row],[m_wies]]+Table1[[#This Row],[k_wies]]</f>
        <v>525734</v>
      </c>
      <c r="H3802">
        <f>Table1[[#This Row],[m_miasto]]+Table1[[#This Row],[k_miasto]]</f>
        <v>295583</v>
      </c>
      <c r="I3802">
        <f>Table1[[#This Row],[m_wies]]+Table1[[#This Row],[k_wies]]</f>
        <v>230151</v>
      </c>
      <c r="J3802" s="1">
        <f>Table1[[#This Row],[m_miasto]]*Table1[[#This Row],[wiek]]</f>
        <v>9048060</v>
      </c>
      <c r="K3802" s="1">
        <f>Table1[[#This Row],[m_miasto]]+Table1[[#This Row],[m_wies]]-Table1[[#This Row],[k_miasto]]-Table1[[#This Row],[k_wies]]</f>
        <v>-3238</v>
      </c>
      <c r="L3802" s="1" cm="1">
        <f t="array" ref="L3802">_xlfn.IFS(A3801&lt;&gt;Table1[[#This Row],[rok]],0,AND(L3801=0, Table1[[#This Row],[Column1]]&lt;0),Table1[[#This Row],[wiek]]*Table1[[#This Row],[rok]],L3801&lt;&gt;0,L3801,L3801=0,L3801)</f>
        <v>125050</v>
      </c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x14ac:dyDescent="0.3">
      <c r="A3803">
        <v>2050</v>
      </c>
      <c r="B3803">
        <v>64</v>
      </c>
      <c r="C3803">
        <v>149748</v>
      </c>
      <c r="D3803">
        <v>159990</v>
      </c>
      <c r="E3803">
        <v>119263</v>
      </c>
      <c r="F3803">
        <v>116013</v>
      </c>
      <c r="G3803">
        <f>Table1[[#This Row],[m_miasto]]+Table1[[#This Row],[k_miasto]]+Table1[[#This Row],[m_wies]]+Table1[[#This Row],[k_wies]]</f>
        <v>545014</v>
      </c>
      <c r="H3803">
        <f>Table1[[#This Row],[m_miasto]]+Table1[[#This Row],[k_miasto]]</f>
        <v>309738</v>
      </c>
      <c r="I3803">
        <f>Table1[[#This Row],[m_wies]]+Table1[[#This Row],[k_wies]]</f>
        <v>235276</v>
      </c>
      <c r="J3803" s="1">
        <f>Table1[[#This Row],[m_miasto]]*Table1[[#This Row],[wiek]]</f>
        <v>9583872</v>
      </c>
      <c r="K3803" s="1">
        <f>Table1[[#This Row],[m_miasto]]+Table1[[#This Row],[m_wies]]-Table1[[#This Row],[k_miasto]]-Table1[[#This Row],[k_wies]]</f>
        <v>-6992</v>
      </c>
      <c r="L3803" s="1" cm="1">
        <f t="array" ref="L3803">_xlfn.IFS(A3802&lt;&gt;Table1[[#This Row],[rok]],0,AND(L3802=0, Table1[[#This Row],[Column1]]&lt;0),Table1[[#This Row],[wiek]]*Table1[[#This Row],[rok]],L3802&lt;&gt;0,L3802,L3802=0,L3802)</f>
        <v>125050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x14ac:dyDescent="0.3">
      <c r="A3804">
        <v>2050</v>
      </c>
      <c r="B3804">
        <v>65</v>
      </c>
      <c r="C3804">
        <v>158060</v>
      </c>
      <c r="D3804">
        <v>169849</v>
      </c>
      <c r="E3804">
        <v>123635</v>
      </c>
      <c r="F3804">
        <v>120799</v>
      </c>
      <c r="G3804">
        <f>Table1[[#This Row],[m_miasto]]+Table1[[#This Row],[k_miasto]]+Table1[[#This Row],[m_wies]]+Table1[[#This Row],[k_wies]]</f>
        <v>572343</v>
      </c>
      <c r="H3804">
        <f>Table1[[#This Row],[m_miasto]]+Table1[[#This Row],[k_miasto]]</f>
        <v>327909</v>
      </c>
      <c r="I3804">
        <f>Table1[[#This Row],[m_wies]]+Table1[[#This Row],[k_wies]]</f>
        <v>244434</v>
      </c>
      <c r="J3804" s="1">
        <f>Table1[[#This Row],[m_miasto]]*Table1[[#This Row],[wiek]]</f>
        <v>10273900</v>
      </c>
      <c r="K3804" s="1">
        <f>Table1[[#This Row],[m_miasto]]+Table1[[#This Row],[m_wies]]-Table1[[#This Row],[k_miasto]]-Table1[[#This Row],[k_wies]]</f>
        <v>-8953</v>
      </c>
      <c r="L3804" s="1" cm="1">
        <f t="array" ref="L3804">_xlfn.IFS(A3803&lt;&gt;Table1[[#This Row],[rok]],0,AND(L3803=0, Table1[[#This Row],[Column1]]&lt;0),Table1[[#This Row],[wiek]]*Table1[[#This Row],[rok]],L3803&lt;&gt;0,L3803,L3803=0,L3803)</f>
        <v>125050</v>
      </c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x14ac:dyDescent="0.3">
      <c r="A3805">
        <v>2050</v>
      </c>
      <c r="B3805">
        <v>66</v>
      </c>
      <c r="C3805">
        <v>163274</v>
      </c>
      <c r="D3805">
        <v>175700</v>
      </c>
      <c r="E3805">
        <v>124264</v>
      </c>
      <c r="F3805">
        <v>122450</v>
      </c>
      <c r="G3805">
        <f>Table1[[#This Row],[m_miasto]]+Table1[[#This Row],[k_miasto]]+Table1[[#This Row],[m_wies]]+Table1[[#This Row],[k_wies]]</f>
        <v>585688</v>
      </c>
      <c r="H3805">
        <f>Table1[[#This Row],[m_miasto]]+Table1[[#This Row],[k_miasto]]</f>
        <v>338974</v>
      </c>
      <c r="I3805">
        <f>Table1[[#This Row],[m_wies]]+Table1[[#This Row],[k_wies]]</f>
        <v>246714</v>
      </c>
      <c r="J3805" s="1">
        <f>Table1[[#This Row],[m_miasto]]*Table1[[#This Row],[wiek]]</f>
        <v>10776084</v>
      </c>
      <c r="K3805" s="1">
        <f>Table1[[#This Row],[m_miasto]]+Table1[[#This Row],[m_wies]]-Table1[[#This Row],[k_miasto]]-Table1[[#This Row],[k_wies]]</f>
        <v>-10612</v>
      </c>
      <c r="L3805" s="1" cm="1">
        <f t="array" ref="L3805">_xlfn.IFS(A3804&lt;&gt;Table1[[#This Row],[rok]],0,AND(L3804=0, Table1[[#This Row],[Column1]]&lt;0),Table1[[#This Row],[wiek]]*Table1[[#This Row],[rok]],L3804&lt;&gt;0,L3804,L3804=0,L3804)</f>
        <v>125050</v>
      </c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x14ac:dyDescent="0.3">
      <c r="A3806">
        <v>2050</v>
      </c>
      <c r="B3806">
        <v>67</v>
      </c>
      <c r="C3806">
        <v>166651</v>
      </c>
      <c r="D3806">
        <v>181416</v>
      </c>
      <c r="E3806">
        <v>125025</v>
      </c>
      <c r="F3806">
        <v>125080</v>
      </c>
      <c r="G3806">
        <f>Table1[[#This Row],[m_miasto]]+Table1[[#This Row],[k_miasto]]+Table1[[#This Row],[m_wies]]+Table1[[#This Row],[k_wies]]</f>
        <v>598172</v>
      </c>
      <c r="H3806">
        <f>Table1[[#This Row],[m_miasto]]+Table1[[#This Row],[k_miasto]]</f>
        <v>348067</v>
      </c>
      <c r="I3806">
        <f>Table1[[#This Row],[m_wies]]+Table1[[#This Row],[k_wies]]</f>
        <v>250105</v>
      </c>
      <c r="J3806" s="1">
        <f>Table1[[#This Row],[m_miasto]]*Table1[[#This Row],[wiek]]</f>
        <v>11165617</v>
      </c>
      <c r="K3806" s="1">
        <f>Table1[[#This Row],[m_miasto]]+Table1[[#This Row],[m_wies]]-Table1[[#This Row],[k_miasto]]-Table1[[#This Row],[k_wies]]</f>
        <v>-14820</v>
      </c>
      <c r="L3806" s="1" cm="1">
        <f t="array" ref="L3806">_xlfn.IFS(A3805&lt;&gt;Table1[[#This Row],[rok]],0,AND(L3805=0, Table1[[#This Row],[Column1]]&lt;0),Table1[[#This Row],[wiek]]*Table1[[#This Row],[rok]],L3805&lt;&gt;0,L3805,L3805=0,L3805)</f>
        <v>125050</v>
      </c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x14ac:dyDescent="0.3">
      <c r="A3807">
        <v>2050</v>
      </c>
      <c r="B3807">
        <v>68</v>
      </c>
      <c r="C3807">
        <v>159368</v>
      </c>
      <c r="D3807">
        <v>174199</v>
      </c>
      <c r="E3807">
        <v>120416</v>
      </c>
      <c r="F3807">
        <v>120400</v>
      </c>
      <c r="G3807">
        <f>Table1[[#This Row],[m_miasto]]+Table1[[#This Row],[k_miasto]]+Table1[[#This Row],[m_wies]]+Table1[[#This Row],[k_wies]]</f>
        <v>574383</v>
      </c>
      <c r="H3807">
        <f>Table1[[#This Row],[m_miasto]]+Table1[[#This Row],[k_miasto]]</f>
        <v>333567</v>
      </c>
      <c r="I3807">
        <f>Table1[[#This Row],[m_wies]]+Table1[[#This Row],[k_wies]]</f>
        <v>240816</v>
      </c>
      <c r="J3807" s="1">
        <f>Table1[[#This Row],[m_miasto]]*Table1[[#This Row],[wiek]]</f>
        <v>10837024</v>
      </c>
      <c r="K3807" s="1">
        <f>Table1[[#This Row],[m_miasto]]+Table1[[#This Row],[m_wies]]-Table1[[#This Row],[k_miasto]]-Table1[[#This Row],[k_wies]]</f>
        <v>-14815</v>
      </c>
      <c r="L3807" s="1" cm="1">
        <f t="array" ref="L3807">_xlfn.IFS(A3806&lt;&gt;Table1[[#This Row],[rok]],0,AND(L3806=0, Table1[[#This Row],[Column1]]&lt;0),Table1[[#This Row],[wiek]]*Table1[[#This Row],[rok]],L3806&lt;&gt;0,L3806,L3806=0,L3806)</f>
        <v>125050</v>
      </c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x14ac:dyDescent="0.3">
      <c r="A3808">
        <v>2050</v>
      </c>
      <c r="B3808">
        <v>69</v>
      </c>
      <c r="C3808">
        <v>150682</v>
      </c>
      <c r="D3808">
        <v>167433</v>
      </c>
      <c r="E3808">
        <v>112669</v>
      </c>
      <c r="F3808">
        <v>113978</v>
      </c>
      <c r="G3808">
        <f>Table1[[#This Row],[m_miasto]]+Table1[[#This Row],[k_miasto]]+Table1[[#This Row],[m_wies]]+Table1[[#This Row],[k_wies]]</f>
        <v>544762</v>
      </c>
      <c r="H3808">
        <f>Table1[[#This Row],[m_miasto]]+Table1[[#This Row],[k_miasto]]</f>
        <v>318115</v>
      </c>
      <c r="I3808">
        <f>Table1[[#This Row],[m_wies]]+Table1[[#This Row],[k_wies]]</f>
        <v>226647</v>
      </c>
      <c r="J3808" s="1">
        <f>Table1[[#This Row],[m_miasto]]*Table1[[#This Row],[wiek]]</f>
        <v>10397058</v>
      </c>
      <c r="K3808" s="1">
        <f>Table1[[#This Row],[m_miasto]]+Table1[[#This Row],[m_wies]]-Table1[[#This Row],[k_miasto]]-Table1[[#This Row],[k_wies]]</f>
        <v>-18060</v>
      </c>
      <c r="L3808" s="1" cm="1">
        <f t="array" ref="L3808">_xlfn.IFS(A3807&lt;&gt;Table1[[#This Row],[rok]],0,AND(L3807=0, Table1[[#This Row],[Column1]]&lt;0),Table1[[#This Row],[wiek]]*Table1[[#This Row],[rok]],L3807&lt;&gt;0,L3807,L3807=0,L3807)</f>
        <v>125050</v>
      </c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x14ac:dyDescent="0.3">
      <c r="A3809">
        <v>2050</v>
      </c>
      <c r="B3809">
        <v>70</v>
      </c>
      <c r="C3809">
        <v>151462</v>
      </c>
      <c r="D3809">
        <v>169363</v>
      </c>
      <c r="E3809">
        <v>112398</v>
      </c>
      <c r="F3809">
        <v>115629</v>
      </c>
      <c r="G3809">
        <f>Table1[[#This Row],[m_miasto]]+Table1[[#This Row],[k_miasto]]+Table1[[#This Row],[m_wies]]+Table1[[#This Row],[k_wies]]</f>
        <v>548852</v>
      </c>
      <c r="H3809">
        <f>Table1[[#This Row],[m_miasto]]+Table1[[#This Row],[k_miasto]]</f>
        <v>320825</v>
      </c>
      <c r="I3809">
        <f>Table1[[#This Row],[m_wies]]+Table1[[#This Row],[k_wies]]</f>
        <v>228027</v>
      </c>
      <c r="J3809" s="1">
        <f>Table1[[#This Row],[m_miasto]]*Table1[[#This Row],[wiek]]</f>
        <v>10602340</v>
      </c>
      <c r="K3809" s="1">
        <f>Table1[[#This Row],[m_miasto]]+Table1[[#This Row],[m_wies]]-Table1[[#This Row],[k_miasto]]-Table1[[#This Row],[k_wies]]</f>
        <v>-21132</v>
      </c>
      <c r="L3809" s="1" cm="1">
        <f t="array" ref="L3809">_xlfn.IFS(A3808&lt;&gt;Table1[[#This Row],[rok]],0,AND(L3808=0, Table1[[#This Row],[Column1]]&lt;0),Table1[[#This Row],[wiek]]*Table1[[#This Row],[rok]],L3808&lt;&gt;0,L3808,L3808=0,L3808)</f>
        <v>125050</v>
      </c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x14ac:dyDescent="0.3">
      <c r="A3810">
        <v>2050</v>
      </c>
      <c r="B3810">
        <v>71</v>
      </c>
      <c r="C3810">
        <v>149064</v>
      </c>
      <c r="D3810">
        <v>166923</v>
      </c>
      <c r="E3810">
        <v>109391</v>
      </c>
      <c r="F3810">
        <v>113204</v>
      </c>
      <c r="G3810">
        <f>Table1[[#This Row],[m_miasto]]+Table1[[#This Row],[k_miasto]]+Table1[[#This Row],[m_wies]]+Table1[[#This Row],[k_wies]]</f>
        <v>538582</v>
      </c>
      <c r="H3810">
        <f>Table1[[#This Row],[m_miasto]]+Table1[[#This Row],[k_miasto]]</f>
        <v>315987</v>
      </c>
      <c r="I3810">
        <f>Table1[[#This Row],[m_wies]]+Table1[[#This Row],[k_wies]]</f>
        <v>222595</v>
      </c>
      <c r="J3810" s="1">
        <f>Table1[[#This Row],[m_miasto]]*Table1[[#This Row],[wiek]]</f>
        <v>10583544</v>
      </c>
      <c r="K3810" s="1">
        <f>Table1[[#This Row],[m_miasto]]+Table1[[#This Row],[m_wies]]-Table1[[#This Row],[k_miasto]]-Table1[[#This Row],[k_wies]]</f>
        <v>-21672</v>
      </c>
      <c r="L3810" s="1" cm="1">
        <f t="array" ref="L3810">_xlfn.IFS(A3809&lt;&gt;Table1[[#This Row],[rok]],0,AND(L3809=0, Table1[[#This Row],[Column1]]&lt;0),Table1[[#This Row],[wiek]]*Table1[[#This Row],[rok]],L3809&lt;&gt;0,L3809,L3809=0,L3809)</f>
        <v>125050</v>
      </c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x14ac:dyDescent="0.3">
      <c r="A3811">
        <v>2050</v>
      </c>
      <c r="B3811">
        <v>72</v>
      </c>
      <c r="C3811">
        <v>141610</v>
      </c>
      <c r="D3811">
        <v>160954</v>
      </c>
      <c r="E3811">
        <v>104204</v>
      </c>
      <c r="F3811">
        <v>109627</v>
      </c>
      <c r="G3811">
        <f>Table1[[#This Row],[m_miasto]]+Table1[[#This Row],[k_miasto]]+Table1[[#This Row],[m_wies]]+Table1[[#This Row],[k_wies]]</f>
        <v>516395</v>
      </c>
      <c r="H3811">
        <f>Table1[[#This Row],[m_miasto]]+Table1[[#This Row],[k_miasto]]</f>
        <v>302564</v>
      </c>
      <c r="I3811">
        <f>Table1[[#This Row],[m_wies]]+Table1[[#This Row],[k_wies]]</f>
        <v>213831</v>
      </c>
      <c r="J3811" s="1">
        <f>Table1[[#This Row],[m_miasto]]*Table1[[#This Row],[wiek]]</f>
        <v>10195920</v>
      </c>
      <c r="K3811" s="1">
        <f>Table1[[#This Row],[m_miasto]]+Table1[[#This Row],[m_wies]]-Table1[[#This Row],[k_miasto]]-Table1[[#This Row],[k_wies]]</f>
        <v>-24767</v>
      </c>
      <c r="L3811" s="1" cm="1">
        <f t="array" ref="L3811">_xlfn.IFS(A3810&lt;&gt;Table1[[#This Row],[rok]],0,AND(L3810=0, Table1[[#This Row],[Column1]]&lt;0),Table1[[#This Row],[wiek]]*Table1[[#This Row],[rok]],L3810&lt;&gt;0,L3810,L3810=0,L3810)</f>
        <v>125050</v>
      </c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x14ac:dyDescent="0.3">
      <c r="A3812">
        <v>2050</v>
      </c>
      <c r="B3812">
        <v>73</v>
      </c>
      <c r="C3812">
        <v>137207</v>
      </c>
      <c r="D3812">
        <v>158043</v>
      </c>
      <c r="E3812">
        <v>101364</v>
      </c>
      <c r="F3812">
        <v>107696</v>
      </c>
      <c r="G3812">
        <f>Table1[[#This Row],[m_miasto]]+Table1[[#This Row],[k_miasto]]+Table1[[#This Row],[m_wies]]+Table1[[#This Row],[k_wies]]</f>
        <v>504310</v>
      </c>
      <c r="H3812">
        <f>Table1[[#This Row],[m_miasto]]+Table1[[#This Row],[k_miasto]]</f>
        <v>295250</v>
      </c>
      <c r="I3812">
        <f>Table1[[#This Row],[m_wies]]+Table1[[#This Row],[k_wies]]</f>
        <v>209060</v>
      </c>
      <c r="J3812" s="1">
        <f>Table1[[#This Row],[m_miasto]]*Table1[[#This Row],[wiek]]</f>
        <v>10016111</v>
      </c>
      <c r="K3812" s="1">
        <f>Table1[[#This Row],[m_miasto]]+Table1[[#This Row],[m_wies]]-Table1[[#This Row],[k_miasto]]-Table1[[#This Row],[k_wies]]</f>
        <v>-27168</v>
      </c>
      <c r="L3812" s="1" cm="1">
        <f t="array" ref="L3812">_xlfn.IFS(A3811&lt;&gt;Table1[[#This Row],[rok]],0,AND(L3811=0, Table1[[#This Row],[Column1]]&lt;0),Table1[[#This Row],[wiek]]*Table1[[#This Row],[rok]],L3811&lt;&gt;0,L3811,L3811=0,L3811)</f>
        <v>125050</v>
      </c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x14ac:dyDescent="0.3">
      <c r="A3813">
        <v>2050</v>
      </c>
      <c r="B3813">
        <v>74</v>
      </c>
      <c r="C3813">
        <v>133661</v>
      </c>
      <c r="D3813">
        <v>157317</v>
      </c>
      <c r="E3813">
        <v>99291</v>
      </c>
      <c r="F3813">
        <v>106950</v>
      </c>
      <c r="G3813">
        <f>Table1[[#This Row],[m_miasto]]+Table1[[#This Row],[k_miasto]]+Table1[[#This Row],[m_wies]]+Table1[[#This Row],[k_wies]]</f>
        <v>497219</v>
      </c>
      <c r="H3813">
        <f>Table1[[#This Row],[m_miasto]]+Table1[[#This Row],[k_miasto]]</f>
        <v>290978</v>
      </c>
      <c r="I3813">
        <f>Table1[[#This Row],[m_wies]]+Table1[[#This Row],[k_wies]]</f>
        <v>206241</v>
      </c>
      <c r="J3813" s="1">
        <f>Table1[[#This Row],[m_miasto]]*Table1[[#This Row],[wiek]]</f>
        <v>9890914</v>
      </c>
      <c r="K3813" s="1">
        <f>Table1[[#This Row],[m_miasto]]+Table1[[#This Row],[m_wies]]-Table1[[#This Row],[k_miasto]]-Table1[[#This Row],[k_wies]]</f>
        <v>-31315</v>
      </c>
      <c r="L3813" s="1" cm="1">
        <f t="array" ref="L3813">_xlfn.IFS(A3812&lt;&gt;Table1[[#This Row],[rok]],0,AND(L3812=0, Table1[[#This Row],[Column1]]&lt;0),Table1[[#This Row],[wiek]]*Table1[[#This Row],[rok]],L3812&lt;&gt;0,L3812,L3812=0,L3812)</f>
        <v>125050</v>
      </c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x14ac:dyDescent="0.3">
      <c r="A3814">
        <v>2050</v>
      </c>
      <c r="B3814">
        <v>75</v>
      </c>
      <c r="C3814">
        <v>124988</v>
      </c>
      <c r="D3814">
        <v>148601</v>
      </c>
      <c r="E3814">
        <v>93535</v>
      </c>
      <c r="F3814">
        <v>103610</v>
      </c>
      <c r="G3814">
        <f>Table1[[#This Row],[m_miasto]]+Table1[[#This Row],[k_miasto]]+Table1[[#This Row],[m_wies]]+Table1[[#This Row],[k_wies]]</f>
        <v>470734</v>
      </c>
      <c r="H3814">
        <f>Table1[[#This Row],[m_miasto]]+Table1[[#This Row],[k_miasto]]</f>
        <v>273589</v>
      </c>
      <c r="I3814">
        <f>Table1[[#This Row],[m_wies]]+Table1[[#This Row],[k_wies]]</f>
        <v>197145</v>
      </c>
      <c r="J3814" s="1">
        <f>Table1[[#This Row],[m_miasto]]*Table1[[#This Row],[wiek]]</f>
        <v>9374100</v>
      </c>
      <c r="K3814" s="1">
        <f>Table1[[#This Row],[m_miasto]]+Table1[[#This Row],[m_wies]]-Table1[[#This Row],[k_miasto]]-Table1[[#This Row],[k_wies]]</f>
        <v>-33688</v>
      </c>
      <c r="L3814" s="1" cm="1">
        <f t="array" ref="L3814">_xlfn.IFS(A3813&lt;&gt;Table1[[#This Row],[rok]],0,AND(L3813=0, Table1[[#This Row],[Column1]]&lt;0),Table1[[#This Row],[wiek]]*Table1[[#This Row],[rok]],L3813&lt;&gt;0,L3813,L3813=0,L3813)</f>
        <v>125050</v>
      </c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x14ac:dyDescent="0.3">
      <c r="A3815">
        <v>2050</v>
      </c>
      <c r="B3815">
        <v>76</v>
      </c>
      <c r="C3815">
        <v>115965</v>
      </c>
      <c r="D3815">
        <v>140175</v>
      </c>
      <c r="E3815">
        <v>88260</v>
      </c>
      <c r="F3815">
        <v>99157</v>
      </c>
      <c r="G3815">
        <f>Table1[[#This Row],[m_miasto]]+Table1[[#This Row],[k_miasto]]+Table1[[#This Row],[m_wies]]+Table1[[#This Row],[k_wies]]</f>
        <v>443557</v>
      </c>
      <c r="H3815">
        <f>Table1[[#This Row],[m_miasto]]+Table1[[#This Row],[k_miasto]]</f>
        <v>256140</v>
      </c>
      <c r="I3815">
        <f>Table1[[#This Row],[m_wies]]+Table1[[#This Row],[k_wies]]</f>
        <v>187417</v>
      </c>
      <c r="J3815" s="1">
        <f>Table1[[#This Row],[m_miasto]]*Table1[[#This Row],[wiek]]</f>
        <v>8813340</v>
      </c>
      <c r="K3815" s="1">
        <f>Table1[[#This Row],[m_miasto]]+Table1[[#This Row],[m_wies]]-Table1[[#This Row],[k_miasto]]-Table1[[#This Row],[k_wies]]</f>
        <v>-35107</v>
      </c>
      <c r="L3815" s="1" cm="1">
        <f t="array" ref="L3815">_xlfn.IFS(A3814&lt;&gt;Table1[[#This Row],[rok]],0,AND(L3814=0, Table1[[#This Row],[Column1]]&lt;0),Table1[[#This Row],[wiek]]*Table1[[#This Row],[rok]],L3814&lt;&gt;0,L3814,L3814=0,L3814)</f>
        <v>125050</v>
      </c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x14ac:dyDescent="0.3">
      <c r="A3816">
        <v>2050</v>
      </c>
      <c r="B3816">
        <v>77</v>
      </c>
      <c r="C3816">
        <v>106872</v>
      </c>
      <c r="D3816">
        <v>132132</v>
      </c>
      <c r="E3816">
        <v>81750</v>
      </c>
      <c r="F3816">
        <v>94694</v>
      </c>
      <c r="G3816">
        <f>Table1[[#This Row],[m_miasto]]+Table1[[#This Row],[k_miasto]]+Table1[[#This Row],[m_wies]]+Table1[[#This Row],[k_wies]]</f>
        <v>415448</v>
      </c>
      <c r="H3816">
        <f>Table1[[#This Row],[m_miasto]]+Table1[[#This Row],[k_miasto]]</f>
        <v>239004</v>
      </c>
      <c r="I3816">
        <f>Table1[[#This Row],[m_wies]]+Table1[[#This Row],[k_wies]]</f>
        <v>176444</v>
      </c>
      <c r="J3816" s="1">
        <f>Table1[[#This Row],[m_miasto]]*Table1[[#This Row],[wiek]]</f>
        <v>8229144</v>
      </c>
      <c r="K3816" s="1">
        <f>Table1[[#This Row],[m_miasto]]+Table1[[#This Row],[m_wies]]-Table1[[#This Row],[k_miasto]]-Table1[[#This Row],[k_wies]]</f>
        <v>-38204</v>
      </c>
      <c r="L3816" s="1" cm="1">
        <f t="array" ref="L3816">_xlfn.IFS(A3815&lt;&gt;Table1[[#This Row],[rok]],0,AND(L3815=0, Table1[[#This Row],[Column1]]&lt;0),Table1[[#This Row],[wiek]]*Table1[[#This Row],[rok]],L3815&lt;&gt;0,L3815,L3815=0,L3815)</f>
        <v>125050</v>
      </c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x14ac:dyDescent="0.3">
      <c r="A3817">
        <v>2050</v>
      </c>
      <c r="B3817">
        <v>78</v>
      </c>
      <c r="C3817">
        <v>98739</v>
      </c>
      <c r="D3817">
        <v>124262</v>
      </c>
      <c r="E3817">
        <v>75585</v>
      </c>
      <c r="F3817">
        <v>89904</v>
      </c>
      <c r="G3817">
        <f>Table1[[#This Row],[m_miasto]]+Table1[[#This Row],[k_miasto]]+Table1[[#This Row],[m_wies]]+Table1[[#This Row],[k_wies]]</f>
        <v>388490</v>
      </c>
      <c r="H3817">
        <f>Table1[[#This Row],[m_miasto]]+Table1[[#This Row],[k_miasto]]</f>
        <v>223001</v>
      </c>
      <c r="I3817">
        <f>Table1[[#This Row],[m_wies]]+Table1[[#This Row],[k_wies]]</f>
        <v>165489</v>
      </c>
      <c r="J3817" s="1">
        <f>Table1[[#This Row],[m_miasto]]*Table1[[#This Row],[wiek]]</f>
        <v>7701642</v>
      </c>
      <c r="K3817" s="1">
        <f>Table1[[#This Row],[m_miasto]]+Table1[[#This Row],[m_wies]]-Table1[[#This Row],[k_miasto]]-Table1[[#This Row],[k_wies]]</f>
        <v>-39842</v>
      </c>
      <c r="L3817" s="1" cm="1">
        <f t="array" ref="L3817">_xlfn.IFS(A3816&lt;&gt;Table1[[#This Row],[rok]],0,AND(L3816=0, Table1[[#This Row],[Column1]]&lt;0),Table1[[#This Row],[wiek]]*Table1[[#This Row],[rok]],L3816&lt;&gt;0,L3816,L3816=0,L3816)</f>
        <v>125050</v>
      </c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x14ac:dyDescent="0.3">
      <c r="A3818">
        <v>2050</v>
      </c>
      <c r="B3818">
        <v>79</v>
      </c>
      <c r="C3818">
        <v>89545</v>
      </c>
      <c r="D3818">
        <v>116813</v>
      </c>
      <c r="E3818">
        <v>69494</v>
      </c>
      <c r="F3818">
        <v>85203</v>
      </c>
      <c r="G3818">
        <f>Table1[[#This Row],[m_miasto]]+Table1[[#This Row],[k_miasto]]+Table1[[#This Row],[m_wies]]+Table1[[#This Row],[k_wies]]</f>
        <v>361055</v>
      </c>
      <c r="H3818">
        <f>Table1[[#This Row],[m_miasto]]+Table1[[#This Row],[k_miasto]]</f>
        <v>206358</v>
      </c>
      <c r="I3818">
        <f>Table1[[#This Row],[m_wies]]+Table1[[#This Row],[k_wies]]</f>
        <v>154697</v>
      </c>
      <c r="J3818" s="1">
        <f>Table1[[#This Row],[m_miasto]]*Table1[[#This Row],[wiek]]</f>
        <v>7074055</v>
      </c>
      <c r="K3818" s="1">
        <f>Table1[[#This Row],[m_miasto]]+Table1[[#This Row],[m_wies]]-Table1[[#This Row],[k_miasto]]-Table1[[#This Row],[k_wies]]</f>
        <v>-42977</v>
      </c>
      <c r="L3818" s="1" cm="1">
        <f t="array" ref="L3818">_xlfn.IFS(A3817&lt;&gt;Table1[[#This Row],[rok]],0,AND(L3817=0, Table1[[#This Row],[Column1]]&lt;0),Table1[[#This Row],[wiek]]*Table1[[#This Row],[rok]],L3817&lt;&gt;0,L3817,L3817=0,L3817)</f>
        <v>125050</v>
      </c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x14ac:dyDescent="0.3">
      <c r="A3819">
        <v>2050</v>
      </c>
      <c r="B3819">
        <v>80</v>
      </c>
      <c r="C3819">
        <v>82786</v>
      </c>
      <c r="D3819">
        <v>110687</v>
      </c>
      <c r="E3819">
        <v>63718</v>
      </c>
      <c r="F3819">
        <v>79595</v>
      </c>
      <c r="G3819">
        <f>Table1[[#This Row],[m_miasto]]+Table1[[#This Row],[k_miasto]]+Table1[[#This Row],[m_wies]]+Table1[[#This Row],[k_wies]]</f>
        <v>336786</v>
      </c>
      <c r="H3819">
        <f>Table1[[#This Row],[m_miasto]]+Table1[[#This Row],[k_miasto]]</f>
        <v>193473</v>
      </c>
      <c r="I3819">
        <f>Table1[[#This Row],[m_wies]]+Table1[[#This Row],[k_wies]]</f>
        <v>143313</v>
      </c>
      <c r="J3819" s="1">
        <f>Table1[[#This Row],[m_miasto]]*Table1[[#This Row],[wiek]]</f>
        <v>6622880</v>
      </c>
      <c r="K3819" s="1">
        <f>Table1[[#This Row],[m_miasto]]+Table1[[#This Row],[m_wies]]-Table1[[#This Row],[k_miasto]]-Table1[[#This Row],[k_wies]]</f>
        <v>-43778</v>
      </c>
      <c r="L3819" s="1" cm="1">
        <f t="array" ref="L3819">_xlfn.IFS(A3818&lt;&gt;Table1[[#This Row],[rok]],0,AND(L3818=0, Table1[[#This Row],[Column1]]&lt;0),Table1[[#This Row],[wiek]]*Table1[[#This Row],[rok]],L3818&lt;&gt;0,L3818,L3818=0,L3818)</f>
        <v>125050</v>
      </c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x14ac:dyDescent="0.3">
      <c r="A3820">
        <v>2050</v>
      </c>
      <c r="B3820">
        <v>81</v>
      </c>
      <c r="C3820">
        <v>74463</v>
      </c>
      <c r="D3820">
        <v>103201</v>
      </c>
      <c r="E3820">
        <v>57713</v>
      </c>
      <c r="F3820">
        <v>75253</v>
      </c>
      <c r="G3820">
        <f>Table1[[#This Row],[m_miasto]]+Table1[[#This Row],[k_miasto]]+Table1[[#This Row],[m_wies]]+Table1[[#This Row],[k_wies]]</f>
        <v>310630</v>
      </c>
      <c r="H3820">
        <f>Table1[[#This Row],[m_miasto]]+Table1[[#This Row],[k_miasto]]</f>
        <v>177664</v>
      </c>
      <c r="I3820">
        <f>Table1[[#This Row],[m_wies]]+Table1[[#This Row],[k_wies]]</f>
        <v>132966</v>
      </c>
      <c r="J3820" s="1">
        <f>Table1[[#This Row],[m_miasto]]*Table1[[#This Row],[wiek]]</f>
        <v>6031503</v>
      </c>
      <c r="K3820" s="1">
        <f>Table1[[#This Row],[m_miasto]]+Table1[[#This Row],[m_wies]]-Table1[[#This Row],[k_miasto]]-Table1[[#This Row],[k_wies]]</f>
        <v>-46278</v>
      </c>
      <c r="L3820" s="1" cm="1">
        <f t="array" ref="L3820">_xlfn.IFS(A3819&lt;&gt;Table1[[#This Row],[rok]],0,AND(L3819=0, Table1[[#This Row],[Column1]]&lt;0),Table1[[#This Row],[wiek]]*Table1[[#This Row],[rok]],L3819&lt;&gt;0,L3819,L3819=0,L3819)</f>
        <v>125050</v>
      </c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x14ac:dyDescent="0.3">
      <c r="A3821">
        <v>2050</v>
      </c>
      <c r="B3821">
        <v>82</v>
      </c>
      <c r="C3821">
        <v>68402</v>
      </c>
      <c r="D3821">
        <v>98029</v>
      </c>
      <c r="E3821">
        <v>52824</v>
      </c>
      <c r="F3821">
        <v>70998</v>
      </c>
      <c r="G3821">
        <f>Table1[[#This Row],[m_miasto]]+Table1[[#This Row],[k_miasto]]+Table1[[#This Row],[m_wies]]+Table1[[#This Row],[k_wies]]</f>
        <v>290253</v>
      </c>
      <c r="H3821">
        <f>Table1[[#This Row],[m_miasto]]+Table1[[#This Row],[k_miasto]]</f>
        <v>166431</v>
      </c>
      <c r="I3821">
        <f>Table1[[#This Row],[m_wies]]+Table1[[#This Row],[k_wies]]</f>
        <v>123822</v>
      </c>
      <c r="J3821" s="1">
        <f>Table1[[#This Row],[m_miasto]]*Table1[[#This Row],[wiek]]</f>
        <v>5608964</v>
      </c>
      <c r="K3821" s="1">
        <f>Table1[[#This Row],[m_miasto]]+Table1[[#This Row],[m_wies]]-Table1[[#This Row],[k_miasto]]-Table1[[#This Row],[k_wies]]</f>
        <v>-47801</v>
      </c>
      <c r="L3821" s="1" cm="1">
        <f t="array" ref="L3821">_xlfn.IFS(A3820&lt;&gt;Table1[[#This Row],[rok]],0,AND(L3820=0, Table1[[#This Row],[Column1]]&lt;0),Table1[[#This Row],[wiek]]*Table1[[#This Row],[rok]],L3820&lt;&gt;0,L3820,L3820=0,L3820)</f>
        <v>125050</v>
      </c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x14ac:dyDescent="0.3">
      <c r="A3822">
        <v>2050</v>
      </c>
      <c r="B3822">
        <v>83</v>
      </c>
      <c r="C3822">
        <v>62575</v>
      </c>
      <c r="D3822">
        <v>93556</v>
      </c>
      <c r="E3822">
        <v>48381</v>
      </c>
      <c r="F3822">
        <v>67159</v>
      </c>
      <c r="G3822">
        <f>Table1[[#This Row],[m_miasto]]+Table1[[#This Row],[k_miasto]]+Table1[[#This Row],[m_wies]]+Table1[[#This Row],[k_wies]]</f>
        <v>271671</v>
      </c>
      <c r="H3822">
        <f>Table1[[#This Row],[m_miasto]]+Table1[[#This Row],[k_miasto]]</f>
        <v>156131</v>
      </c>
      <c r="I3822">
        <f>Table1[[#This Row],[m_wies]]+Table1[[#This Row],[k_wies]]</f>
        <v>115540</v>
      </c>
      <c r="J3822" s="1">
        <f>Table1[[#This Row],[m_miasto]]*Table1[[#This Row],[wiek]]</f>
        <v>5193725</v>
      </c>
      <c r="K3822" s="1">
        <f>Table1[[#This Row],[m_miasto]]+Table1[[#This Row],[m_wies]]-Table1[[#This Row],[k_miasto]]-Table1[[#This Row],[k_wies]]</f>
        <v>-49759</v>
      </c>
      <c r="L3822" s="1" cm="1">
        <f t="array" ref="L3822">_xlfn.IFS(A3821&lt;&gt;Table1[[#This Row],[rok]],0,AND(L3821=0, Table1[[#This Row],[Column1]]&lt;0),Table1[[#This Row],[wiek]]*Table1[[#This Row],[rok]],L3821&lt;&gt;0,L3821,L3821=0,L3821)</f>
        <v>125050</v>
      </c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x14ac:dyDescent="0.3">
      <c r="A3823">
        <v>2050</v>
      </c>
      <c r="B3823">
        <v>84</v>
      </c>
      <c r="C3823">
        <v>58171</v>
      </c>
      <c r="D3823">
        <v>90760</v>
      </c>
      <c r="E3823">
        <v>44032</v>
      </c>
      <c r="F3823">
        <v>63383</v>
      </c>
      <c r="G3823">
        <f>Table1[[#This Row],[m_miasto]]+Table1[[#This Row],[k_miasto]]+Table1[[#This Row],[m_wies]]+Table1[[#This Row],[k_wies]]</f>
        <v>256346</v>
      </c>
      <c r="H3823">
        <f>Table1[[#This Row],[m_miasto]]+Table1[[#This Row],[k_miasto]]</f>
        <v>148931</v>
      </c>
      <c r="I3823">
        <f>Table1[[#This Row],[m_wies]]+Table1[[#This Row],[k_wies]]</f>
        <v>107415</v>
      </c>
      <c r="J3823" s="1">
        <f>Table1[[#This Row],[m_miasto]]*Table1[[#This Row],[wiek]]</f>
        <v>4886364</v>
      </c>
      <c r="K3823" s="1">
        <f>Table1[[#This Row],[m_miasto]]+Table1[[#This Row],[m_wies]]-Table1[[#This Row],[k_miasto]]-Table1[[#This Row],[k_wies]]</f>
        <v>-51940</v>
      </c>
      <c r="L3823" s="1" cm="1">
        <f t="array" ref="L3823">_xlfn.IFS(A3822&lt;&gt;Table1[[#This Row],[rok]],0,AND(L3822=0, Table1[[#This Row],[Column1]]&lt;0),Table1[[#This Row],[wiek]]*Table1[[#This Row],[rok]],L3822&lt;&gt;0,L3822,L3822=0,L3822)</f>
        <v>125050</v>
      </c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 x14ac:dyDescent="0.3">
      <c r="A3824">
        <v>2050</v>
      </c>
      <c r="B3824">
        <v>85</v>
      </c>
      <c r="C3824">
        <v>53746</v>
      </c>
      <c r="D3824">
        <v>87443</v>
      </c>
      <c r="E3824">
        <v>40193</v>
      </c>
      <c r="F3824">
        <v>60145</v>
      </c>
      <c r="G3824">
        <f>Table1[[#This Row],[m_miasto]]+Table1[[#This Row],[k_miasto]]+Table1[[#This Row],[m_wies]]+Table1[[#This Row],[k_wies]]</f>
        <v>241527</v>
      </c>
      <c r="H3824">
        <f>Table1[[#This Row],[m_miasto]]+Table1[[#This Row],[k_miasto]]</f>
        <v>141189</v>
      </c>
      <c r="I3824">
        <f>Table1[[#This Row],[m_wies]]+Table1[[#This Row],[k_wies]]</f>
        <v>100338</v>
      </c>
      <c r="J3824" s="1">
        <f>Table1[[#This Row],[m_miasto]]*Table1[[#This Row],[wiek]]</f>
        <v>4568410</v>
      </c>
      <c r="K3824" s="1">
        <f>Table1[[#This Row],[m_miasto]]+Table1[[#This Row],[m_wies]]-Table1[[#This Row],[k_miasto]]-Table1[[#This Row],[k_wies]]</f>
        <v>-53649</v>
      </c>
      <c r="L3824" s="1" cm="1">
        <f t="array" ref="L3824">_xlfn.IFS(A3823&lt;&gt;Table1[[#This Row],[rok]],0,AND(L3823=0, Table1[[#This Row],[Column1]]&lt;0),Table1[[#This Row],[wiek]]*Table1[[#This Row],[rok]],L3823&lt;&gt;0,L3823,L3823=0,L3823)</f>
        <v>125050</v>
      </c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x14ac:dyDescent="0.3">
      <c r="A3825">
        <v>2050</v>
      </c>
      <c r="B3825">
        <v>86</v>
      </c>
      <c r="C3825">
        <v>49833</v>
      </c>
      <c r="D3825">
        <v>84826</v>
      </c>
      <c r="E3825">
        <v>36222</v>
      </c>
      <c r="F3825">
        <v>56421</v>
      </c>
      <c r="G3825">
        <f>Table1[[#This Row],[m_miasto]]+Table1[[#This Row],[k_miasto]]+Table1[[#This Row],[m_wies]]+Table1[[#This Row],[k_wies]]</f>
        <v>227302</v>
      </c>
      <c r="H3825">
        <f>Table1[[#This Row],[m_miasto]]+Table1[[#This Row],[k_miasto]]</f>
        <v>134659</v>
      </c>
      <c r="I3825">
        <f>Table1[[#This Row],[m_wies]]+Table1[[#This Row],[k_wies]]</f>
        <v>92643</v>
      </c>
      <c r="J3825" s="1">
        <f>Table1[[#This Row],[m_miasto]]*Table1[[#This Row],[wiek]]</f>
        <v>4285638</v>
      </c>
      <c r="K3825" s="1">
        <f>Table1[[#This Row],[m_miasto]]+Table1[[#This Row],[m_wies]]-Table1[[#This Row],[k_miasto]]-Table1[[#This Row],[k_wies]]</f>
        <v>-55192</v>
      </c>
      <c r="L3825" s="1" cm="1">
        <f t="array" ref="L3825">_xlfn.IFS(A3824&lt;&gt;Table1[[#This Row],[rok]],0,AND(L3824=0, Table1[[#This Row],[Column1]]&lt;0),Table1[[#This Row],[wiek]]*Table1[[#This Row],[rok]],L3824&lt;&gt;0,L3824,L3824=0,L3824)</f>
        <v>125050</v>
      </c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x14ac:dyDescent="0.3">
      <c r="A3826">
        <v>2050</v>
      </c>
      <c r="B3826">
        <v>87</v>
      </c>
      <c r="C3826">
        <v>45408</v>
      </c>
      <c r="D3826">
        <v>81194</v>
      </c>
      <c r="E3826">
        <v>32277</v>
      </c>
      <c r="F3826">
        <v>53141</v>
      </c>
      <c r="G3826">
        <f>Table1[[#This Row],[m_miasto]]+Table1[[#This Row],[k_miasto]]+Table1[[#This Row],[m_wies]]+Table1[[#This Row],[k_wies]]</f>
        <v>212020</v>
      </c>
      <c r="H3826">
        <f>Table1[[#This Row],[m_miasto]]+Table1[[#This Row],[k_miasto]]</f>
        <v>126602</v>
      </c>
      <c r="I3826">
        <f>Table1[[#This Row],[m_wies]]+Table1[[#This Row],[k_wies]]</f>
        <v>85418</v>
      </c>
      <c r="J3826" s="1">
        <f>Table1[[#This Row],[m_miasto]]*Table1[[#This Row],[wiek]]</f>
        <v>3950496</v>
      </c>
      <c r="K3826" s="1">
        <f>Table1[[#This Row],[m_miasto]]+Table1[[#This Row],[m_wies]]-Table1[[#This Row],[k_miasto]]-Table1[[#This Row],[k_wies]]</f>
        <v>-56650</v>
      </c>
      <c r="L3826" s="1" cm="1">
        <f t="array" ref="L3826">_xlfn.IFS(A3825&lt;&gt;Table1[[#This Row],[rok]],0,AND(L3825=0, Table1[[#This Row],[Column1]]&lt;0),Table1[[#This Row],[wiek]]*Table1[[#This Row],[rok]],L3825&lt;&gt;0,L3825,L3825=0,L3825)</f>
        <v>125050</v>
      </c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x14ac:dyDescent="0.3">
      <c r="A3827">
        <v>2050</v>
      </c>
      <c r="B3827">
        <v>88</v>
      </c>
      <c r="C3827">
        <v>40595</v>
      </c>
      <c r="D3827">
        <v>76114</v>
      </c>
      <c r="E3827">
        <v>28185</v>
      </c>
      <c r="F3827">
        <v>48591</v>
      </c>
      <c r="G3827">
        <f>Table1[[#This Row],[m_miasto]]+Table1[[#This Row],[k_miasto]]+Table1[[#This Row],[m_wies]]+Table1[[#This Row],[k_wies]]</f>
        <v>193485</v>
      </c>
      <c r="H3827">
        <f>Table1[[#This Row],[m_miasto]]+Table1[[#This Row],[k_miasto]]</f>
        <v>116709</v>
      </c>
      <c r="I3827">
        <f>Table1[[#This Row],[m_wies]]+Table1[[#This Row],[k_wies]]</f>
        <v>76776</v>
      </c>
      <c r="J3827" s="1">
        <f>Table1[[#This Row],[m_miasto]]*Table1[[#This Row],[wiek]]</f>
        <v>3572360</v>
      </c>
      <c r="K3827" s="1">
        <f>Table1[[#This Row],[m_miasto]]+Table1[[#This Row],[m_wies]]-Table1[[#This Row],[k_miasto]]-Table1[[#This Row],[k_wies]]</f>
        <v>-55925</v>
      </c>
      <c r="L3827" s="1" cm="1">
        <f t="array" ref="L3827">_xlfn.IFS(A3826&lt;&gt;Table1[[#This Row],[rok]],0,AND(L3826=0, Table1[[#This Row],[Column1]]&lt;0),Table1[[#This Row],[wiek]]*Table1[[#This Row],[rok]],L3826&lt;&gt;0,L3826,L3826=0,L3826)</f>
        <v>125050</v>
      </c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x14ac:dyDescent="0.3">
      <c r="A3828">
        <v>2050</v>
      </c>
      <c r="B3828">
        <v>89</v>
      </c>
      <c r="C3828">
        <v>36971</v>
      </c>
      <c r="D3828">
        <v>73390</v>
      </c>
      <c r="E3828">
        <v>24658</v>
      </c>
      <c r="F3828">
        <v>44915</v>
      </c>
      <c r="G3828">
        <f>Table1[[#This Row],[m_miasto]]+Table1[[#This Row],[k_miasto]]+Table1[[#This Row],[m_wies]]+Table1[[#This Row],[k_wies]]</f>
        <v>179934</v>
      </c>
      <c r="H3828">
        <f>Table1[[#This Row],[m_miasto]]+Table1[[#This Row],[k_miasto]]</f>
        <v>110361</v>
      </c>
      <c r="I3828">
        <f>Table1[[#This Row],[m_wies]]+Table1[[#This Row],[k_wies]]</f>
        <v>69573</v>
      </c>
      <c r="J3828" s="1">
        <f>Table1[[#This Row],[m_miasto]]*Table1[[#This Row],[wiek]]</f>
        <v>3290419</v>
      </c>
      <c r="K3828" s="1">
        <f>Table1[[#This Row],[m_miasto]]+Table1[[#This Row],[m_wies]]-Table1[[#This Row],[k_miasto]]-Table1[[#This Row],[k_wies]]</f>
        <v>-56676</v>
      </c>
      <c r="L3828" s="1" cm="1">
        <f t="array" ref="L3828">_xlfn.IFS(A3827&lt;&gt;Table1[[#This Row],[rok]],0,AND(L3827=0, Table1[[#This Row],[Column1]]&lt;0),Table1[[#This Row],[wiek]]*Table1[[#This Row],[rok]],L3827&lt;&gt;0,L3827,L3827=0,L3827)</f>
        <v>125050</v>
      </c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x14ac:dyDescent="0.3">
      <c r="A3829">
        <v>2050</v>
      </c>
      <c r="B3829">
        <v>90</v>
      </c>
      <c r="C3829">
        <v>33823</v>
      </c>
      <c r="D3829">
        <v>71412</v>
      </c>
      <c r="E3829">
        <v>21668</v>
      </c>
      <c r="F3829">
        <v>41815</v>
      </c>
      <c r="G3829">
        <f>Table1[[#This Row],[m_miasto]]+Table1[[#This Row],[k_miasto]]+Table1[[#This Row],[m_wies]]+Table1[[#This Row],[k_wies]]</f>
        <v>168718</v>
      </c>
      <c r="H3829">
        <f>Table1[[#This Row],[m_miasto]]+Table1[[#This Row],[k_miasto]]</f>
        <v>105235</v>
      </c>
      <c r="I3829">
        <f>Table1[[#This Row],[m_wies]]+Table1[[#This Row],[k_wies]]</f>
        <v>63483</v>
      </c>
      <c r="J3829" s="1">
        <f>Table1[[#This Row],[m_miasto]]*Table1[[#This Row],[wiek]]</f>
        <v>3044070</v>
      </c>
      <c r="K3829" s="1">
        <f>Table1[[#This Row],[m_miasto]]+Table1[[#This Row],[m_wies]]-Table1[[#This Row],[k_miasto]]-Table1[[#This Row],[k_wies]]</f>
        <v>-57736</v>
      </c>
      <c r="L3829" s="1" cm="1">
        <f t="array" ref="L3829">_xlfn.IFS(A3828&lt;&gt;Table1[[#This Row],[rok]],0,AND(L3828=0, Table1[[#This Row],[Column1]]&lt;0),Table1[[#This Row],[wiek]]*Table1[[#This Row],[rok]],L3828&lt;&gt;0,L3828,L3828=0,L3828)</f>
        <v>125050</v>
      </c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x14ac:dyDescent="0.3">
      <c r="A3830">
        <v>2050</v>
      </c>
      <c r="B3830">
        <v>91</v>
      </c>
      <c r="C3830">
        <v>30924</v>
      </c>
      <c r="D3830">
        <v>68949</v>
      </c>
      <c r="E3830">
        <v>18903</v>
      </c>
      <c r="F3830">
        <v>38600</v>
      </c>
      <c r="G3830">
        <f>Table1[[#This Row],[m_miasto]]+Table1[[#This Row],[k_miasto]]+Table1[[#This Row],[m_wies]]+Table1[[#This Row],[k_wies]]</f>
        <v>157376</v>
      </c>
      <c r="H3830">
        <f>Table1[[#This Row],[m_miasto]]+Table1[[#This Row],[k_miasto]]</f>
        <v>99873</v>
      </c>
      <c r="I3830">
        <f>Table1[[#This Row],[m_wies]]+Table1[[#This Row],[k_wies]]</f>
        <v>57503</v>
      </c>
      <c r="J3830" s="1">
        <f>Table1[[#This Row],[m_miasto]]*Table1[[#This Row],[wiek]]</f>
        <v>2814084</v>
      </c>
      <c r="K3830" s="1">
        <f>Table1[[#This Row],[m_miasto]]+Table1[[#This Row],[m_wies]]-Table1[[#This Row],[k_miasto]]-Table1[[#This Row],[k_wies]]</f>
        <v>-57722</v>
      </c>
      <c r="L3830" s="1" cm="1">
        <f t="array" ref="L3830">_xlfn.IFS(A3829&lt;&gt;Table1[[#This Row],[rok]],0,AND(L3829=0, Table1[[#This Row],[Column1]]&lt;0),Table1[[#This Row],[wiek]]*Table1[[#This Row],[rok]],L3829&lt;&gt;0,L3829,L3829=0,L3829)</f>
        <v>125050</v>
      </c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x14ac:dyDescent="0.3">
      <c r="A3831">
        <v>2050</v>
      </c>
      <c r="B3831">
        <v>92</v>
      </c>
      <c r="C3831">
        <v>27253</v>
      </c>
      <c r="D3831">
        <v>64010</v>
      </c>
      <c r="E3831">
        <v>15478</v>
      </c>
      <c r="F3831">
        <v>34018</v>
      </c>
      <c r="G3831">
        <f>Table1[[#This Row],[m_miasto]]+Table1[[#This Row],[k_miasto]]+Table1[[#This Row],[m_wies]]+Table1[[#This Row],[k_wies]]</f>
        <v>140759</v>
      </c>
      <c r="H3831">
        <f>Table1[[#This Row],[m_miasto]]+Table1[[#This Row],[k_miasto]]</f>
        <v>91263</v>
      </c>
      <c r="I3831">
        <f>Table1[[#This Row],[m_wies]]+Table1[[#This Row],[k_wies]]</f>
        <v>49496</v>
      </c>
      <c r="J3831" s="1">
        <f>Table1[[#This Row],[m_miasto]]*Table1[[#This Row],[wiek]]</f>
        <v>2507276</v>
      </c>
      <c r="K3831" s="1">
        <f>Table1[[#This Row],[m_miasto]]+Table1[[#This Row],[m_wies]]-Table1[[#This Row],[k_miasto]]-Table1[[#This Row],[k_wies]]</f>
        <v>-55297</v>
      </c>
      <c r="L3831" s="1" cm="1">
        <f t="array" ref="L3831">_xlfn.IFS(A3830&lt;&gt;Table1[[#This Row],[rok]],0,AND(L3830=0, Table1[[#This Row],[Column1]]&lt;0),Table1[[#This Row],[wiek]]*Table1[[#This Row],[rok]],L3830&lt;&gt;0,L3830,L3830=0,L3830)</f>
        <v>125050</v>
      </c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x14ac:dyDescent="0.3">
      <c r="A3832">
        <v>2050</v>
      </c>
      <c r="B3832">
        <v>93</v>
      </c>
      <c r="C3832">
        <v>22909</v>
      </c>
      <c r="D3832">
        <v>57558</v>
      </c>
      <c r="E3832">
        <v>12411</v>
      </c>
      <c r="F3832">
        <v>29121</v>
      </c>
      <c r="G3832">
        <f>Table1[[#This Row],[m_miasto]]+Table1[[#This Row],[k_miasto]]+Table1[[#This Row],[m_wies]]+Table1[[#This Row],[k_wies]]</f>
        <v>121999</v>
      </c>
      <c r="H3832">
        <f>Table1[[#This Row],[m_miasto]]+Table1[[#This Row],[k_miasto]]</f>
        <v>80467</v>
      </c>
      <c r="I3832">
        <f>Table1[[#This Row],[m_wies]]+Table1[[#This Row],[k_wies]]</f>
        <v>41532</v>
      </c>
      <c r="J3832" s="1">
        <f>Table1[[#This Row],[m_miasto]]*Table1[[#This Row],[wiek]]</f>
        <v>2130537</v>
      </c>
      <c r="K3832" s="1">
        <f>Table1[[#This Row],[m_miasto]]+Table1[[#This Row],[m_wies]]-Table1[[#This Row],[k_miasto]]-Table1[[#This Row],[k_wies]]</f>
        <v>-51359</v>
      </c>
      <c r="L3832" s="1" cm="1">
        <f t="array" ref="L3832">_xlfn.IFS(A3831&lt;&gt;Table1[[#This Row],[rok]],0,AND(L3831=0, Table1[[#This Row],[Column1]]&lt;0),Table1[[#This Row],[wiek]]*Table1[[#This Row],[rok]],L3831&lt;&gt;0,L3831,L3831=0,L3831)</f>
        <v>125050</v>
      </c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x14ac:dyDescent="0.3">
      <c r="A3833">
        <v>2050</v>
      </c>
      <c r="B3833">
        <v>94</v>
      </c>
      <c r="C3833">
        <v>18508</v>
      </c>
      <c r="D3833">
        <v>49246</v>
      </c>
      <c r="E3833">
        <v>9499</v>
      </c>
      <c r="F3833">
        <v>23997</v>
      </c>
      <c r="G3833">
        <f>Table1[[#This Row],[m_miasto]]+Table1[[#This Row],[k_miasto]]+Table1[[#This Row],[m_wies]]+Table1[[#This Row],[k_wies]]</f>
        <v>101250</v>
      </c>
      <c r="H3833">
        <f>Table1[[#This Row],[m_miasto]]+Table1[[#This Row],[k_miasto]]</f>
        <v>67754</v>
      </c>
      <c r="I3833">
        <f>Table1[[#This Row],[m_wies]]+Table1[[#This Row],[k_wies]]</f>
        <v>33496</v>
      </c>
      <c r="J3833" s="1">
        <f>Table1[[#This Row],[m_miasto]]*Table1[[#This Row],[wiek]]</f>
        <v>1739752</v>
      </c>
      <c r="K3833" s="1">
        <f>Table1[[#This Row],[m_miasto]]+Table1[[#This Row],[m_wies]]-Table1[[#This Row],[k_miasto]]-Table1[[#This Row],[k_wies]]</f>
        <v>-45236</v>
      </c>
      <c r="L3833" s="1" cm="1">
        <f t="array" ref="L3833">_xlfn.IFS(A3832&lt;&gt;Table1[[#This Row],[rok]],0,AND(L3832=0, Table1[[#This Row],[Column1]]&lt;0),Table1[[#This Row],[wiek]]*Table1[[#This Row],[rok]],L3832&lt;&gt;0,L3832,L3832=0,L3832)</f>
        <v>125050</v>
      </c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x14ac:dyDescent="0.3">
      <c r="A3834">
        <v>2050</v>
      </c>
      <c r="B3834">
        <v>95</v>
      </c>
      <c r="C3834">
        <v>14912</v>
      </c>
      <c r="D3834">
        <v>42215</v>
      </c>
      <c r="E3834">
        <v>7247</v>
      </c>
      <c r="F3834">
        <v>19858</v>
      </c>
      <c r="G3834">
        <f>Table1[[#This Row],[m_miasto]]+Table1[[#This Row],[k_miasto]]+Table1[[#This Row],[m_wies]]+Table1[[#This Row],[k_wies]]</f>
        <v>84232</v>
      </c>
      <c r="H3834">
        <f>Table1[[#This Row],[m_miasto]]+Table1[[#This Row],[k_miasto]]</f>
        <v>57127</v>
      </c>
      <c r="I3834">
        <f>Table1[[#This Row],[m_wies]]+Table1[[#This Row],[k_wies]]</f>
        <v>27105</v>
      </c>
      <c r="J3834" s="1">
        <f>Table1[[#This Row],[m_miasto]]*Table1[[#This Row],[wiek]]</f>
        <v>1416640</v>
      </c>
      <c r="K3834" s="1">
        <f>Table1[[#This Row],[m_miasto]]+Table1[[#This Row],[m_wies]]-Table1[[#This Row],[k_miasto]]-Table1[[#This Row],[k_wies]]</f>
        <v>-39914</v>
      </c>
      <c r="L3834" s="1" cm="1">
        <f t="array" ref="L3834">_xlfn.IFS(A3833&lt;&gt;Table1[[#This Row],[rok]],0,AND(L3833=0, Table1[[#This Row],[Column1]]&lt;0),Table1[[#This Row],[wiek]]*Table1[[#This Row],[rok]],L3833&lt;&gt;0,L3833,L3833=0,L3833)</f>
        <v>125050</v>
      </c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x14ac:dyDescent="0.3">
      <c r="A3835">
        <v>2050</v>
      </c>
      <c r="B3835">
        <v>96</v>
      </c>
      <c r="C3835">
        <v>11104</v>
      </c>
      <c r="D3835">
        <v>33846</v>
      </c>
      <c r="E3835">
        <v>5152</v>
      </c>
      <c r="F3835">
        <v>15345</v>
      </c>
      <c r="G3835">
        <f>Table1[[#This Row],[m_miasto]]+Table1[[#This Row],[k_miasto]]+Table1[[#This Row],[m_wies]]+Table1[[#This Row],[k_wies]]</f>
        <v>65447</v>
      </c>
      <c r="H3835">
        <f>Table1[[#This Row],[m_miasto]]+Table1[[#This Row],[k_miasto]]</f>
        <v>44950</v>
      </c>
      <c r="I3835">
        <f>Table1[[#This Row],[m_wies]]+Table1[[#This Row],[k_wies]]</f>
        <v>20497</v>
      </c>
      <c r="J3835" s="1">
        <f>Table1[[#This Row],[m_miasto]]*Table1[[#This Row],[wiek]]</f>
        <v>1065984</v>
      </c>
      <c r="K3835" s="1">
        <f>Table1[[#This Row],[m_miasto]]+Table1[[#This Row],[m_wies]]-Table1[[#This Row],[k_miasto]]-Table1[[#This Row],[k_wies]]</f>
        <v>-32935</v>
      </c>
      <c r="L3835" s="1" cm="1">
        <f t="array" ref="L3835">_xlfn.IFS(A3834&lt;&gt;Table1[[#This Row],[rok]],0,AND(L3834=0, Table1[[#This Row],[Column1]]&lt;0),Table1[[#This Row],[wiek]]*Table1[[#This Row],[rok]],L3834&lt;&gt;0,L3834,L3834=0,L3834)</f>
        <v>125050</v>
      </c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x14ac:dyDescent="0.3">
      <c r="A3836">
        <v>2050</v>
      </c>
      <c r="B3836">
        <v>97</v>
      </c>
      <c r="C3836">
        <v>8287</v>
      </c>
      <c r="D3836">
        <v>27210</v>
      </c>
      <c r="E3836">
        <v>3710</v>
      </c>
      <c r="F3836">
        <v>12089</v>
      </c>
      <c r="G3836">
        <f>Table1[[#This Row],[m_miasto]]+Table1[[#This Row],[k_miasto]]+Table1[[#This Row],[m_wies]]+Table1[[#This Row],[k_wies]]</f>
        <v>51296</v>
      </c>
      <c r="H3836">
        <f>Table1[[#This Row],[m_miasto]]+Table1[[#This Row],[k_miasto]]</f>
        <v>35497</v>
      </c>
      <c r="I3836">
        <f>Table1[[#This Row],[m_wies]]+Table1[[#This Row],[k_wies]]</f>
        <v>15799</v>
      </c>
      <c r="J3836" s="1">
        <f>Table1[[#This Row],[m_miasto]]*Table1[[#This Row],[wiek]]</f>
        <v>803839</v>
      </c>
      <c r="K3836" s="1">
        <f>Table1[[#This Row],[m_miasto]]+Table1[[#This Row],[m_wies]]-Table1[[#This Row],[k_miasto]]-Table1[[#This Row],[k_wies]]</f>
        <v>-27302</v>
      </c>
      <c r="L3836" s="1" cm="1">
        <f t="array" ref="L3836">_xlfn.IFS(A3835&lt;&gt;Table1[[#This Row],[rok]],0,AND(L3835=0, Table1[[#This Row],[Column1]]&lt;0),Table1[[#This Row],[wiek]]*Table1[[#This Row],[rok]],L3835&lt;&gt;0,L3835,L3835=0,L3835)</f>
        <v>125050</v>
      </c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x14ac:dyDescent="0.3">
      <c r="A3837">
        <v>2050</v>
      </c>
      <c r="B3837">
        <v>98</v>
      </c>
      <c r="C3837">
        <v>5958</v>
      </c>
      <c r="D3837">
        <v>21048</v>
      </c>
      <c r="E3837">
        <v>2568</v>
      </c>
      <c r="F3837">
        <v>9218</v>
      </c>
      <c r="G3837">
        <f>Table1[[#This Row],[m_miasto]]+Table1[[#This Row],[k_miasto]]+Table1[[#This Row],[m_wies]]+Table1[[#This Row],[k_wies]]</f>
        <v>38792</v>
      </c>
      <c r="H3837">
        <f>Table1[[#This Row],[m_miasto]]+Table1[[#This Row],[k_miasto]]</f>
        <v>27006</v>
      </c>
      <c r="I3837">
        <f>Table1[[#This Row],[m_wies]]+Table1[[#This Row],[k_wies]]</f>
        <v>11786</v>
      </c>
      <c r="J3837" s="1">
        <f>Table1[[#This Row],[m_miasto]]*Table1[[#This Row],[wiek]]</f>
        <v>583884</v>
      </c>
      <c r="K3837" s="1">
        <f>Table1[[#This Row],[m_miasto]]+Table1[[#This Row],[m_wies]]-Table1[[#This Row],[k_miasto]]-Table1[[#This Row],[k_wies]]</f>
        <v>-21740</v>
      </c>
      <c r="L3837" s="1" cm="1">
        <f t="array" ref="L3837">_xlfn.IFS(A3836&lt;&gt;Table1[[#This Row],[rok]],0,AND(L3836=0, Table1[[#This Row],[Column1]]&lt;0),Table1[[#This Row],[wiek]]*Table1[[#This Row],[rok]],L3836&lt;&gt;0,L3836,L3836=0,L3836)</f>
        <v>125050</v>
      </c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x14ac:dyDescent="0.3">
      <c r="A3838">
        <v>2050</v>
      </c>
      <c r="B3838">
        <v>99</v>
      </c>
      <c r="C3838">
        <v>4151</v>
      </c>
      <c r="D3838">
        <v>15864</v>
      </c>
      <c r="E3838">
        <v>1706</v>
      </c>
      <c r="F3838">
        <v>6864</v>
      </c>
      <c r="G3838">
        <f>Table1[[#This Row],[m_miasto]]+Table1[[#This Row],[k_miasto]]+Table1[[#This Row],[m_wies]]+Table1[[#This Row],[k_wies]]</f>
        <v>28585</v>
      </c>
      <c r="H3838">
        <f>Table1[[#This Row],[m_miasto]]+Table1[[#This Row],[k_miasto]]</f>
        <v>20015</v>
      </c>
      <c r="I3838">
        <f>Table1[[#This Row],[m_wies]]+Table1[[#This Row],[k_wies]]</f>
        <v>8570</v>
      </c>
      <c r="J3838" s="1">
        <f>Table1[[#This Row],[m_miasto]]*Table1[[#This Row],[wiek]]</f>
        <v>410949</v>
      </c>
      <c r="K3838" s="1">
        <f>Table1[[#This Row],[m_miasto]]+Table1[[#This Row],[m_wies]]-Table1[[#This Row],[k_miasto]]-Table1[[#This Row],[k_wies]]</f>
        <v>-16871</v>
      </c>
      <c r="L3838" s="1" cm="1">
        <f t="array" ref="L3838">_xlfn.IFS(A3837&lt;&gt;Table1[[#This Row],[rok]],0,AND(L3837=0, Table1[[#This Row],[Column1]]&lt;0),Table1[[#This Row],[wiek]]*Table1[[#This Row],[rok]],L3837&lt;&gt;0,L3837,L3837=0,L3837)</f>
        <v>125050</v>
      </c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x14ac:dyDescent="0.3">
      <c r="A3839">
        <v>2050</v>
      </c>
      <c r="B3839">
        <v>100</v>
      </c>
      <c r="C3839">
        <v>7252</v>
      </c>
      <c r="D3839">
        <v>34509</v>
      </c>
      <c r="E3839">
        <v>2719</v>
      </c>
      <c r="F3839">
        <v>14615</v>
      </c>
      <c r="G3839">
        <f>Table1[[#This Row],[m_miasto]]+Table1[[#This Row],[k_miasto]]+Table1[[#This Row],[m_wies]]+Table1[[#This Row],[k_wies]]</f>
        <v>59095</v>
      </c>
      <c r="H3839">
        <f>Table1[[#This Row],[m_miasto]]+Table1[[#This Row],[k_miasto]]</f>
        <v>41761</v>
      </c>
      <c r="I3839">
        <f>Table1[[#This Row],[m_wies]]+Table1[[#This Row],[k_wies]]</f>
        <v>17334</v>
      </c>
      <c r="J3839" s="1">
        <f>Table1[[#This Row],[m_miasto]]*Table1[[#This Row],[wiek]]</f>
        <v>725200</v>
      </c>
      <c r="K3839" s="1">
        <f>Table1[[#This Row],[m_miasto]]+Table1[[#This Row],[m_wies]]-Table1[[#This Row],[k_miasto]]-Table1[[#This Row],[k_wies]]</f>
        <v>-39153</v>
      </c>
      <c r="L3839" s="1" cm="1">
        <f t="array" ref="L3839">_xlfn.IFS(A3838&lt;&gt;Table1[[#This Row],[rok]],0,AND(L3838=0, Table1[[#This Row],[Column1]]&lt;0),Table1[[#This Row],[wiek]]*Table1[[#This Row],[rok]],L3838&lt;&gt;0,L3838,L3838=0,L3838)</f>
        <v>125050</v>
      </c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</sheetData>
  <phoneticPr fontId="18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