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otrek\Documents\Szkoła\3LO\Informatyka\Tbelka\"/>
    </mc:Choice>
  </mc:AlternateContent>
  <xr:revisionPtr revIDLastSave="0" documentId="8_{CF1320EA-B82C-4683-A831-08B966F9FC2A}" xr6:coauthVersionLast="46" xr6:coauthVersionMax="46" xr10:uidLastSave="{00000000-0000-0000-0000-000000000000}"/>
  <bookViews>
    <workbookView xWindow="-108" yWindow="-108" windowWidth="23256" windowHeight="12576"/>
  </bookViews>
  <sheets>
    <sheet name="stopa_bezrobocia" sheetId="1" r:id="rId1"/>
  </sheets>
  <calcPr calcId="0"/>
</workbook>
</file>

<file path=xl/calcChain.xml><?xml version="1.0" encoding="utf-8"?>
<calcChain xmlns="http://schemas.openxmlformats.org/spreadsheetml/2006/main">
  <c r="S3" i="1" l="1"/>
  <c r="Q3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X3" i="1"/>
  <c r="AI3" i="1"/>
  <c r="AI5" i="1"/>
  <c r="AI10" i="1"/>
  <c r="AI13" i="1"/>
  <c r="AI14" i="1"/>
  <c r="AI16" i="1"/>
  <c r="X17" i="1" s="1"/>
  <c r="Y17" i="1" s="1"/>
  <c r="Z17" i="1" s="1"/>
  <c r="AI19" i="1"/>
  <c r="AI20" i="1"/>
  <c r="X21" i="1" s="1"/>
  <c r="AI27" i="1"/>
  <c r="AI28" i="1"/>
  <c r="AI30" i="1"/>
  <c r="AI31" i="1"/>
  <c r="AI33" i="1"/>
  <c r="X34" i="1" s="1"/>
  <c r="AI35" i="1"/>
  <c r="X36" i="1" s="1"/>
  <c r="AI38" i="1"/>
  <c r="AI39" i="1"/>
  <c r="AI46" i="1"/>
  <c r="X47" i="1" s="1"/>
  <c r="AI47" i="1"/>
  <c r="AI49" i="1"/>
  <c r="X50" i="1" s="1"/>
  <c r="AI52" i="1"/>
  <c r="X53" i="1" s="1"/>
  <c r="AI53" i="1"/>
  <c r="AI58" i="1"/>
  <c r="AI59" i="1"/>
  <c r="X60" i="1" s="1"/>
  <c r="AI63" i="1"/>
  <c r="X64" i="1" s="1"/>
  <c r="AI65" i="1"/>
  <c r="AI67" i="1"/>
  <c r="AH3" i="1"/>
  <c r="AH6" i="1"/>
  <c r="AI6" i="1" s="1"/>
  <c r="X7" i="1" s="1"/>
  <c r="AH8" i="1"/>
  <c r="AI8" i="1" s="1"/>
  <c r="X9" i="1" s="1"/>
  <c r="AH10" i="1"/>
  <c r="AH12" i="1"/>
  <c r="AI12" i="1" s="1"/>
  <c r="X13" i="1" s="1"/>
  <c r="AH14" i="1"/>
  <c r="AH16" i="1"/>
  <c r="AH17" i="1"/>
  <c r="AI17" i="1" s="1"/>
  <c r="X18" i="1" s="1"/>
  <c r="AH24" i="1"/>
  <c r="AI24" i="1" s="1"/>
  <c r="X25" i="1" s="1"/>
  <c r="AH27" i="1"/>
  <c r="AH29" i="1"/>
  <c r="AI29" i="1" s="1"/>
  <c r="X30" i="1" s="1"/>
  <c r="AH31" i="1"/>
  <c r="AH33" i="1"/>
  <c r="AH36" i="1"/>
  <c r="AI36" i="1" s="1"/>
  <c r="AH38" i="1"/>
  <c r="AH39" i="1"/>
  <c r="AH41" i="1"/>
  <c r="AI41" i="1" s="1"/>
  <c r="X42" i="1" s="1"/>
  <c r="AH44" i="1"/>
  <c r="AI44" i="1" s="1"/>
  <c r="X45" i="1" s="1"/>
  <c r="AH48" i="1"/>
  <c r="AI48" i="1" s="1"/>
  <c r="X49" i="1" s="1"/>
  <c r="AH50" i="1"/>
  <c r="AI50" i="1" s="1"/>
  <c r="X51" i="1" s="1"/>
  <c r="AH58" i="1"/>
  <c r="AH61" i="1"/>
  <c r="AI61" i="1" s="1"/>
  <c r="X62" i="1" s="1"/>
  <c r="AH65" i="1"/>
  <c r="AH66" i="1"/>
  <c r="AI66" i="1" s="1"/>
  <c r="X67" i="1" s="1"/>
  <c r="AH70" i="1"/>
  <c r="AI70" i="1" s="1"/>
  <c r="X71" i="1" s="1"/>
  <c r="AG3" i="1"/>
  <c r="AG4" i="1"/>
  <c r="AH4" i="1" s="1"/>
  <c r="AI4" i="1" s="1"/>
  <c r="X5" i="1" s="1"/>
  <c r="AG8" i="1"/>
  <c r="AG10" i="1"/>
  <c r="AG11" i="1"/>
  <c r="AH11" i="1" s="1"/>
  <c r="AI11" i="1" s="1"/>
  <c r="X12" i="1" s="1"/>
  <c r="AG14" i="1"/>
  <c r="AG16" i="1"/>
  <c r="AG18" i="1"/>
  <c r="AH18" i="1" s="1"/>
  <c r="AI18" i="1" s="1"/>
  <c r="X19" i="1" s="1"/>
  <c r="AG20" i="1"/>
  <c r="AH20" i="1" s="1"/>
  <c r="AG21" i="1"/>
  <c r="AH21" i="1" s="1"/>
  <c r="AI21" i="1" s="1"/>
  <c r="X22" i="1" s="1"/>
  <c r="AG26" i="1"/>
  <c r="AH26" i="1" s="1"/>
  <c r="AI26" i="1" s="1"/>
  <c r="AG27" i="1"/>
  <c r="AG31" i="1"/>
  <c r="AG35" i="1"/>
  <c r="AH35" i="1" s="1"/>
  <c r="AG38" i="1"/>
  <c r="AG39" i="1"/>
  <c r="AG43" i="1"/>
  <c r="AH43" i="1" s="1"/>
  <c r="AI43" i="1" s="1"/>
  <c r="X44" i="1" s="1"/>
  <c r="AG46" i="1"/>
  <c r="AH46" i="1" s="1"/>
  <c r="AG47" i="1"/>
  <c r="AH47" i="1" s="1"/>
  <c r="AG53" i="1"/>
  <c r="AH53" i="1" s="1"/>
  <c r="AG54" i="1"/>
  <c r="AH54" i="1" s="1"/>
  <c r="AI54" i="1" s="1"/>
  <c r="X55" i="1" s="1"/>
  <c r="AG55" i="1"/>
  <c r="AH55" i="1" s="1"/>
  <c r="AI55" i="1" s="1"/>
  <c r="X56" i="1" s="1"/>
  <c r="AG58" i="1"/>
  <c r="AG62" i="1"/>
  <c r="AH62" i="1" s="1"/>
  <c r="AI62" i="1" s="1"/>
  <c r="X63" i="1" s="1"/>
  <c r="AG64" i="1"/>
  <c r="AH64" i="1" s="1"/>
  <c r="AI64" i="1" s="1"/>
  <c r="AG65" i="1"/>
  <c r="AG66" i="1"/>
  <c r="AF3" i="1"/>
  <c r="AF4" i="1"/>
  <c r="AF5" i="1"/>
  <c r="AG5" i="1" s="1"/>
  <c r="AH5" i="1" s="1"/>
  <c r="AF6" i="1"/>
  <c r="AG6" i="1" s="1"/>
  <c r="AF9" i="1"/>
  <c r="AG9" i="1" s="1"/>
  <c r="AH9" i="1" s="1"/>
  <c r="AI9" i="1" s="1"/>
  <c r="X10" i="1" s="1"/>
  <c r="AF10" i="1"/>
  <c r="AF11" i="1"/>
  <c r="AF12" i="1"/>
  <c r="AG12" i="1" s="1"/>
  <c r="AF16" i="1"/>
  <c r="AF17" i="1"/>
  <c r="AG17" i="1" s="1"/>
  <c r="AF19" i="1"/>
  <c r="AG19" i="1" s="1"/>
  <c r="AH19" i="1" s="1"/>
  <c r="AF21" i="1"/>
  <c r="AF27" i="1"/>
  <c r="AF28" i="1"/>
  <c r="AG28" i="1" s="1"/>
  <c r="AH28" i="1" s="1"/>
  <c r="AF34" i="1"/>
  <c r="AG34" i="1" s="1"/>
  <c r="AH34" i="1" s="1"/>
  <c r="AI34" i="1" s="1"/>
  <c r="X35" i="1" s="1"/>
  <c r="AF36" i="1"/>
  <c r="AG36" i="1" s="1"/>
  <c r="AF38" i="1"/>
  <c r="AF39" i="1"/>
  <c r="AF40" i="1"/>
  <c r="AG40" i="1" s="1"/>
  <c r="AH40" i="1" s="1"/>
  <c r="AI40" i="1" s="1"/>
  <c r="X41" i="1" s="1"/>
  <c r="AF45" i="1"/>
  <c r="AG45" i="1" s="1"/>
  <c r="AH45" i="1" s="1"/>
  <c r="AI45" i="1" s="1"/>
  <c r="X46" i="1" s="1"/>
  <c r="AF47" i="1"/>
  <c r="AF48" i="1"/>
  <c r="AG48" i="1" s="1"/>
  <c r="AF57" i="1"/>
  <c r="AG57" i="1" s="1"/>
  <c r="AH57" i="1" s="1"/>
  <c r="AI57" i="1" s="1"/>
  <c r="AF58" i="1"/>
  <c r="AF65" i="1"/>
  <c r="AF66" i="1"/>
  <c r="AF67" i="1"/>
  <c r="AG67" i="1" s="1"/>
  <c r="AH67" i="1" s="1"/>
  <c r="AE3" i="1"/>
  <c r="AE4" i="1"/>
  <c r="AE6" i="1"/>
  <c r="AE9" i="1"/>
  <c r="AE10" i="1"/>
  <c r="AE11" i="1"/>
  <c r="AE13" i="1"/>
  <c r="AF13" i="1" s="1"/>
  <c r="AG13" i="1" s="1"/>
  <c r="AH13" i="1" s="1"/>
  <c r="AE15" i="1"/>
  <c r="AF15" i="1" s="1"/>
  <c r="AG15" i="1" s="1"/>
  <c r="AH15" i="1" s="1"/>
  <c r="AI15" i="1" s="1"/>
  <c r="X16" i="1" s="1"/>
  <c r="AE16" i="1"/>
  <c r="AE17" i="1"/>
  <c r="AE18" i="1"/>
  <c r="AF18" i="1" s="1"/>
  <c r="AE27" i="1"/>
  <c r="AE28" i="1"/>
  <c r="AE31" i="1"/>
  <c r="AF31" i="1" s="1"/>
  <c r="AE33" i="1"/>
  <c r="AF33" i="1" s="1"/>
  <c r="AG33" i="1" s="1"/>
  <c r="AE35" i="1"/>
  <c r="AF35" i="1" s="1"/>
  <c r="AE37" i="1"/>
  <c r="AF37" i="1" s="1"/>
  <c r="AG37" i="1" s="1"/>
  <c r="AH37" i="1" s="1"/>
  <c r="AI37" i="1" s="1"/>
  <c r="X38" i="1" s="1"/>
  <c r="Y38" i="1" s="1"/>
  <c r="Z38" i="1" s="1"/>
  <c r="AA38" i="1" s="1"/>
  <c r="AB38" i="1" s="1"/>
  <c r="AE39" i="1"/>
  <c r="AE41" i="1"/>
  <c r="AF41" i="1" s="1"/>
  <c r="AG41" i="1" s="1"/>
  <c r="AE47" i="1"/>
  <c r="AE52" i="1"/>
  <c r="AF52" i="1" s="1"/>
  <c r="AG52" i="1" s="1"/>
  <c r="AH52" i="1" s="1"/>
  <c r="AE53" i="1"/>
  <c r="AF53" i="1" s="1"/>
  <c r="AE58" i="1"/>
  <c r="AE63" i="1"/>
  <c r="AF63" i="1" s="1"/>
  <c r="AG63" i="1" s="1"/>
  <c r="AH63" i="1" s="1"/>
  <c r="AE65" i="1"/>
  <c r="AE69" i="1"/>
  <c r="AF69" i="1" s="1"/>
  <c r="AG69" i="1" s="1"/>
  <c r="AH69" i="1" s="1"/>
  <c r="AI69" i="1" s="1"/>
  <c r="X70" i="1" s="1"/>
  <c r="AE71" i="1"/>
  <c r="AF71" i="1" s="1"/>
  <c r="AG71" i="1" s="1"/>
  <c r="AH71" i="1" s="1"/>
  <c r="AI71" i="1" s="1"/>
  <c r="AD5" i="1"/>
  <c r="AE5" i="1" s="1"/>
  <c r="AD6" i="1"/>
  <c r="AD8" i="1"/>
  <c r="AE8" i="1" s="1"/>
  <c r="AF8" i="1" s="1"/>
  <c r="AD10" i="1"/>
  <c r="AD14" i="1"/>
  <c r="AE14" i="1" s="1"/>
  <c r="AF14" i="1" s="1"/>
  <c r="AD17" i="1"/>
  <c r="AD21" i="1"/>
  <c r="AE21" i="1" s="1"/>
  <c r="AD24" i="1"/>
  <c r="AE24" i="1" s="1"/>
  <c r="AF24" i="1" s="1"/>
  <c r="AG24" i="1" s="1"/>
  <c r="AD25" i="1"/>
  <c r="AE25" i="1" s="1"/>
  <c r="AF25" i="1" s="1"/>
  <c r="AG25" i="1" s="1"/>
  <c r="AH25" i="1" s="1"/>
  <c r="AI25" i="1" s="1"/>
  <c r="X26" i="1" s="1"/>
  <c r="AD26" i="1"/>
  <c r="AE26" i="1" s="1"/>
  <c r="AF26" i="1" s="1"/>
  <c r="AD27" i="1"/>
  <c r="AD31" i="1"/>
  <c r="AD33" i="1"/>
  <c r="AD34" i="1"/>
  <c r="AE34" i="1" s="1"/>
  <c r="AD36" i="1"/>
  <c r="AE36" i="1" s="1"/>
  <c r="AD37" i="1"/>
  <c r="AD39" i="1"/>
  <c r="AD42" i="1"/>
  <c r="AE42" i="1" s="1"/>
  <c r="AF42" i="1" s="1"/>
  <c r="AG42" i="1" s="1"/>
  <c r="AH42" i="1" s="1"/>
  <c r="AI42" i="1" s="1"/>
  <c r="X43" i="1" s="1"/>
  <c r="AD46" i="1"/>
  <c r="AE46" i="1" s="1"/>
  <c r="AF46" i="1" s="1"/>
  <c r="AD49" i="1"/>
  <c r="AE49" i="1" s="1"/>
  <c r="AF49" i="1" s="1"/>
  <c r="AG49" i="1" s="1"/>
  <c r="AH49" i="1" s="1"/>
  <c r="AD54" i="1"/>
  <c r="AE54" i="1" s="1"/>
  <c r="AF54" i="1" s="1"/>
  <c r="AD55" i="1"/>
  <c r="AE55" i="1" s="1"/>
  <c r="AF55" i="1" s="1"/>
  <c r="AD56" i="1"/>
  <c r="AE56" i="1" s="1"/>
  <c r="AF56" i="1" s="1"/>
  <c r="AG56" i="1" s="1"/>
  <c r="AH56" i="1" s="1"/>
  <c r="AI56" i="1" s="1"/>
  <c r="X57" i="1" s="1"/>
  <c r="AD58" i="1"/>
  <c r="AD60" i="1"/>
  <c r="AE60" i="1" s="1"/>
  <c r="AF60" i="1" s="1"/>
  <c r="AG60" i="1" s="1"/>
  <c r="AH60" i="1" s="1"/>
  <c r="AI60" i="1" s="1"/>
  <c r="X61" i="1" s="1"/>
  <c r="AD64" i="1"/>
  <c r="AE64" i="1" s="1"/>
  <c r="AF64" i="1" s="1"/>
  <c r="AD65" i="1"/>
  <c r="AD66" i="1"/>
  <c r="AE66" i="1" s="1"/>
  <c r="AD68" i="1"/>
  <c r="AE68" i="1" s="1"/>
  <c r="AF68" i="1" s="1"/>
  <c r="AG68" i="1" s="1"/>
  <c r="AH68" i="1" s="1"/>
  <c r="AI68" i="1" s="1"/>
  <c r="X69" i="1" s="1"/>
  <c r="AD72" i="1"/>
  <c r="AD73" i="1"/>
  <c r="AD74" i="1"/>
  <c r="AD75" i="1"/>
  <c r="AD76" i="1"/>
  <c r="AD77" i="1"/>
  <c r="AC6" i="1"/>
  <c r="AC9" i="1"/>
  <c r="AD9" i="1" s="1"/>
  <c r="AC13" i="1"/>
  <c r="AD13" i="1" s="1"/>
  <c r="AC14" i="1"/>
  <c r="AC18" i="1"/>
  <c r="AD18" i="1" s="1"/>
  <c r="AC20" i="1"/>
  <c r="AD20" i="1" s="1"/>
  <c r="AE20" i="1" s="1"/>
  <c r="AF20" i="1" s="1"/>
  <c r="AC23" i="1"/>
  <c r="AD23" i="1" s="1"/>
  <c r="AE23" i="1" s="1"/>
  <c r="AF23" i="1" s="1"/>
  <c r="AG23" i="1" s="1"/>
  <c r="AH23" i="1" s="1"/>
  <c r="AI23" i="1" s="1"/>
  <c r="X24" i="1" s="1"/>
  <c r="AC27" i="1"/>
  <c r="AC32" i="1"/>
  <c r="AD32" i="1" s="1"/>
  <c r="AE32" i="1" s="1"/>
  <c r="AF32" i="1" s="1"/>
  <c r="AG32" i="1" s="1"/>
  <c r="AH32" i="1" s="1"/>
  <c r="AI32" i="1" s="1"/>
  <c r="X33" i="1" s="1"/>
  <c r="AC37" i="1"/>
  <c r="AC38" i="1"/>
  <c r="AD38" i="1" s="1"/>
  <c r="AE38" i="1" s="1"/>
  <c r="AC39" i="1"/>
  <c r="AC43" i="1"/>
  <c r="AD43" i="1" s="1"/>
  <c r="AE43" i="1" s="1"/>
  <c r="AF43" i="1" s="1"/>
  <c r="AC45" i="1"/>
  <c r="AD45" i="1" s="1"/>
  <c r="AE45" i="1" s="1"/>
  <c r="AC48" i="1"/>
  <c r="AD48" i="1" s="1"/>
  <c r="AE48" i="1" s="1"/>
  <c r="AC49" i="1"/>
  <c r="AC55" i="1"/>
  <c r="AC57" i="1"/>
  <c r="AD57" i="1" s="1"/>
  <c r="AE57" i="1" s="1"/>
  <c r="AC60" i="1"/>
  <c r="AC65" i="1"/>
  <c r="AC66" i="1"/>
  <c r="AC68" i="1"/>
  <c r="AC69" i="1"/>
  <c r="AD69" i="1" s="1"/>
  <c r="AC70" i="1"/>
  <c r="AD70" i="1" s="1"/>
  <c r="AE70" i="1" s="1"/>
  <c r="AF70" i="1" s="1"/>
  <c r="AG70" i="1" s="1"/>
  <c r="AC72" i="1"/>
  <c r="AC73" i="1"/>
  <c r="AC74" i="1"/>
  <c r="AC75" i="1"/>
  <c r="AC76" i="1"/>
  <c r="AC77" i="1"/>
  <c r="AB3" i="1"/>
  <c r="AC3" i="1" s="1"/>
  <c r="AD3" i="1" s="1"/>
  <c r="AB4" i="1"/>
  <c r="AC4" i="1" s="1"/>
  <c r="AD4" i="1" s="1"/>
  <c r="AB6" i="1"/>
  <c r="AB11" i="1"/>
  <c r="AC11" i="1" s="1"/>
  <c r="AD11" i="1" s="1"/>
  <c r="AB12" i="1"/>
  <c r="AC12" i="1" s="1"/>
  <c r="AD12" i="1" s="1"/>
  <c r="AE12" i="1" s="1"/>
  <c r="AB14" i="1"/>
  <c r="AB15" i="1"/>
  <c r="AC15" i="1" s="1"/>
  <c r="AD15" i="1" s="1"/>
  <c r="AB18" i="1"/>
  <c r="AB22" i="1"/>
  <c r="AC22" i="1" s="1"/>
  <c r="AD22" i="1" s="1"/>
  <c r="AE22" i="1" s="1"/>
  <c r="AF22" i="1" s="1"/>
  <c r="AG22" i="1" s="1"/>
  <c r="AH22" i="1" s="1"/>
  <c r="AI22" i="1" s="1"/>
  <c r="X23" i="1" s="1"/>
  <c r="AB27" i="1"/>
  <c r="AB30" i="1"/>
  <c r="AC30" i="1" s="1"/>
  <c r="AD30" i="1" s="1"/>
  <c r="AE30" i="1" s="1"/>
  <c r="AF30" i="1" s="1"/>
  <c r="AG30" i="1" s="1"/>
  <c r="AH30" i="1" s="1"/>
  <c r="AB32" i="1"/>
  <c r="AB33" i="1"/>
  <c r="AC33" i="1" s="1"/>
  <c r="AB37" i="1"/>
  <c r="AB39" i="1"/>
  <c r="AB42" i="1"/>
  <c r="AC42" i="1" s="1"/>
  <c r="AB46" i="1"/>
  <c r="AC46" i="1" s="1"/>
  <c r="AB47" i="1"/>
  <c r="AC47" i="1" s="1"/>
  <c r="AD47" i="1" s="1"/>
  <c r="AB50" i="1"/>
  <c r="AC50" i="1" s="1"/>
  <c r="AD50" i="1" s="1"/>
  <c r="AE50" i="1" s="1"/>
  <c r="AF50" i="1" s="1"/>
  <c r="AG50" i="1" s="1"/>
  <c r="AB52" i="1"/>
  <c r="AC52" i="1" s="1"/>
  <c r="AD52" i="1" s="1"/>
  <c r="AB53" i="1"/>
  <c r="AC53" i="1" s="1"/>
  <c r="AD53" i="1" s="1"/>
  <c r="AB56" i="1"/>
  <c r="AC56" i="1" s="1"/>
  <c r="AB58" i="1"/>
  <c r="AC58" i="1" s="1"/>
  <c r="AB59" i="1"/>
  <c r="AC59" i="1" s="1"/>
  <c r="AD59" i="1" s="1"/>
  <c r="AE59" i="1" s="1"/>
  <c r="AF59" i="1" s="1"/>
  <c r="AG59" i="1" s="1"/>
  <c r="AH59" i="1" s="1"/>
  <c r="AB60" i="1"/>
  <c r="AB64" i="1"/>
  <c r="AC64" i="1" s="1"/>
  <c r="AB66" i="1"/>
  <c r="AB67" i="1"/>
  <c r="AC67" i="1" s="1"/>
  <c r="AD67" i="1" s="1"/>
  <c r="AE67" i="1" s="1"/>
  <c r="AB68" i="1"/>
  <c r="AB72" i="1"/>
  <c r="AB73" i="1"/>
  <c r="AB74" i="1"/>
  <c r="AB75" i="1"/>
  <c r="AB76" i="1"/>
  <c r="AB77" i="1"/>
  <c r="AA4" i="1"/>
  <c r="AA5" i="1"/>
  <c r="AB5" i="1" s="1"/>
  <c r="AC5" i="1" s="1"/>
  <c r="AA6" i="1"/>
  <c r="AA10" i="1"/>
  <c r="AB10" i="1" s="1"/>
  <c r="AC10" i="1" s="1"/>
  <c r="AA11" i="1"/>
  <c r="AA13" i="1"/>
  <c r="AB13" i="1" s="1"/>
  <c r="AA15" i="1"/>
  <c r="AA17" i="1"/>
  <c r="AB17" i="1" s="1"/>
  <c r="AC17" i="1" s="1"/>
  <c r="AA19" i="1"/>
  <c r="AB19" i="1" s="1"/>
  <c r="AC19" i="1" s="1"/>
  <c r="AD19" i="1" s="1"/>
  <c r="AE19" i="1" s="1"/>
  <c r="AA27" i="1"/>
  <c r="AA28" i="1"/>
  <c r="AB28" i="1" s="1"/>
  <c r="AC28" i="1" s="1"/>
  <c r="AD28" i="1" s="1"/>
  <c r="AA29" i="1"/>
  <c r="AB29" i="1" s="1"/>
  <c r="AC29" i="1" s="1"/>
  <c r="AD29" i="1" s="1"/>
  <c r="AE29" i="1" s="1"/>
  <c r="AF29" i="1" s="1"/>
  <c r="AG29" i="1" s="1"/>
  <c r="AA32" i="1"/>
  <c r="AA39" i="1"/>
  <c r="AA48" i="1"/>
  <c r="AB48" i="1" s="1"/>
  <c r="AA55" i="1"/>
  <c r="AB55" i="1" s="1"/>
  <c r="AA58" i="1"/>
  <c r="AA61" i="1"/>
  <c r="AB61" i="1" s="1"/>
  <c r="AC61" i="1" s="1"/>
  <c r="AD61" i="1" s="1"/>
  <c r="AE61" i="1" s="1"/>
  <c r="AF61" i="1" s="1"/>
  <c r="AG61" i="1" s="1"/>
  <c r="AA65" i="1"/>
  <c r="AB65" i="1" s="1"/>
  <c r="AA66" i="1"/>
  <c r="Z4" i="1"/>
  <c r="Z5" i="1"/>
  <c r="Z6" i="1"/>
  <c r="Z11" i="1"/>
  <c r="Z15" i="1"/>
  <c r="Z18" i="1"/>
  <c r="AA18" i="1" s="1"/>
  <c r="Z20" i="1"/>
  <c r="AA20" i="1" s="1"/>
  <c r="AB20" i="1" s="1"/>
  <c r="Z22" i="1"/>
  <c r="AA22" i="1" s="1"/>
  <c r="Z25" i="1"/>
  <c r="AA25" i="1" s="1"/>
  <c r="AB25" i="1" s="1"/>
  <c r="AC25" i="1" s="1"/>
  <c r="Z27" i="1"/>
  <c r="Z30" i="1"/>
  <c r="AA30" i="1" s="1"/>
  <c r="Z31" i="1"/>
  <c r="AA31" i="1" s="1"/>
  <c r="AB31" i="1" s="1"/>
  <c r="AC31" i="1" s="1"/>
  <c r="Z34" i="1"/>
  <c r="AA34" i="1" s="1"/>
  <c r="AB34" i="1" s="1"/>
  <c r="AC34" i="1" s="1"/>
  <c r="Z43" i="1"/>
  <c r="AA43" i="1" s="1"/>
  <c r="AB43" i="1" s="1"/>
  <c r="Z48" i="1"/>
  <c r="Z49" i="1"/>
  <c r="AA49" i="1" s="1"/>
  <c r="AB49" i="1" s="1"/>
  <c r="Z52" i="1"/>
  <c r="AA52" i="1" s="1"/>
  <c r="Z56" i="1"/>
  <c r="AA56" i="1" s="1"/>
  <c r="Z57" i="1"/>
  <c r="AA57" i="1" s="1"/>
  <c r="AB57" i="1" s="1"/>
  <c r="Z60" i="1"/>
  <c r="AA60" i="1" s="1"/>
  <c r="Z62" i="1"/>
  <c r="AA62" i="1" s="1"/>
  <c r="AB62" i="1" s="1"/>
  <c r="AC62" i="1" s="1"/>
  <c r="AD62" i="1" s="1"/>
  <c r="AE62" i="1" s="1"/>
  <c r="AF62" i="1" s="1"/>
  <c r="Z63" i="1"/>
  <c r="AA63" i="1" s="1"/>
  <c r="AB63" i="1" s="1"/>
  <c r="AC63" i="1" s="1"/>
  <c r="AD63" i="1" s="1"/>
  <c r="Z66" i="1"/>
  <c r="Z71" i="1"/>
  <c r="AA71" i="1" s="1"/>
  <c r="AB71" i="1" s="1"/>
  <c r="AC71" i="1" s="1"/>
  <c r="AD71" i="1" s="1"/>
  <c r="Y3" i="1"/>
  <c r="Z3" i="1" s="1"/>
  <c r="AA3" i="1" s="1"/>
  <c r="Y4" i="1"/>
  <c r="Y5" i="1"/>
  <c r="Y7" i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X8" i="1" s="1"/>
  <c r="Y8" i="1"/>
  <c r="Z8" i="1" s="1"/>
  <c r="AA8" i="1" s="1"/>
  <c r="AB8" i="1" s="1"/>
  <c r="AC8" i="1" s="1"/>
  <c r="Y9" i="1"/>
  <c r="Z9" i="1" s="1"/>
  <c r="AA9" i="1" s="1"/>
  <c r="AB9" i="1" s="1"/>
  <c r="Y10" i="1"/>
  <c r="Z10" i="1" s="1"/>
  <c r="Y11" i="1"/>
  <c r="Y12" i="1"/>
  <c r="Z12" i="1" s="1"/>
  <c r="AA12" i="1" s="1"/>
  <c r="Y13" i="1"/>
  <c r="Z13" i="1" s="1"/>
  <c r="Y15" i="1"/>
  <c r="Y16" i="1"/>
  <c r="Z16" i="1" s="1"/>
  <c r="AA16" i="1" s="1"/>
  <c r="AB16" i="1" s="1"/>
  <c r="AC16" i="1" s="1"/>
  <c r="AD16" i="1" s="1"/>
  <c r="Y18" i="1"/>
  <c r="Y19" i="1"/>
  <c r="Z19" i="1" s="1"/>
  <c r="Y20" i="1"/>
  <c r="Y21" i="1"/>
  <c r="Z21" i="1" s="1"/>
  <c r="AA21" i="1" s="1"/>
  <c r="AB21" i="1" s="1"/>
  <c r="AC21" i="1" s="1"/>
  <c r="Y22" i="1"/>
  <c r="Y23" i="1"/>
  <c r="Z23" i="1" s="1"/>
  <c r="AA23" i="1" s="1"/>
  <c r="AB23" i="1" s="1"/>
  <c r="Y24" i="1"/>
  <c r="Z24" i="1" s="1"/>
  <c r="AA24" i="1" s="1"/>
  <c r="AB24" i="1" s="1"/>
  <c r="AC24" i="1" s="1"/>
  <c r="Y25" i="1"/>
  <c r="Y26" i="1"/>
  <c r="Z26" i="1" s="1"/>
  <c r="AA26" i="1" s="1"/>
  <c r="AB26" i="1" s="1"/>
  <c r="AC26" i="1" s="1"/>
  <c r="Y28" i="1"/>
  <c r="Z28" i="1" s="1"/>
  <c r="Y29" i="1"/>
  <c r="Z29" i="1" s="1"/>
  <c r="Y30" i="1"/>
  <c r="Y32" i="1"/>
  <c r="Z32" i="1" s="1"/>
  <c r="Y33" i="1"/>
  <c r="Z33" i="1" s="1"/>
  <c r="AA33" i="1" s="1"/>
  <c r="Y34" i="1"/>
  <c r="Y35" i="1"/>
  <c r="Z35" i="1" s="1"/>
  <c r="AA35" i="1" s="1"/>
  <c r="AB35" i="1" s="1"/>
  <c r="AC35" i="1" s="1"/>
  <c r="AD35" i="1" s="1"/>
  <c r="Y36" i="1"/>
  <c r="Z36" i="1" s="1"/>
  <c r="AA36" i="1" s="1"/>
  <c r="AB36" i="1" s="1"/>
  <c r="AC36" i="1" s="1"/>
  <c r="Y37" i="1"/>
  <c r="Z37" i="1" s="1"/>
  <c r="AA37" i="1" s="1"/>
  <c r="Y40" i="1"/>
  <c r="Z40" i="1" s="1"/>
  <c r="AA40" i="1" s="1"/>
  <c r="AB40" i="1" s="1"/>
  <c r="AC40" i="1" s="1"/>
  <c r="AD40" i="1" s="1"/>
  <c r="AE40" i="1" s="1"/>
  <c r="Y41" i="1"/>
  <c r="Z41" i="1" s="1"/>
  <c r="AA41" i="1" s="1"/>
  <c r="AB41" i="1" s="1"/>
  <c r="AC41" i="1" s="1"/>
  <c r="AD41" i="1" s="1"/>
  <c r="Y42" i="1"/>
  <c r="Z42" i="1" s="1"/>
  <c r="AA42" i="1" s="1"/>
  <c r="Y43" i="1"/>
  <c r="Y44" i="1"/>
  <c r="Z44" i="1" s="1"/>
  <c r="AA44" i="1" s="1"/>
  <c r="AB44" i="1" s="1"/>
  <c r="AC44" i="1" s="1"/>
  <c r="AD44" i="1" s="1"/>
  <c r="AE44" i="1" s="1"/>
  <c r="AF44" i="1" s="1"/>
  <c r="AG44" i="1" s="1"/>
  <c r="Y45" i="1"/>
  <c r="Z45" i="1" s="1"/>
  <c r="AA45" i="1" s="1"/>
  <c r="AB45" i="1" s="1"/>
  <c r="Y46" i="1"/>
  <c r="Z46" i="1" s="1"/>
  <c r="AA46" i="1" s="1"/>
  <c r="Y47" i="1"/>
  <c r="Z47" i="1" s="1"/>
  <c r="AA47" i="1" s="1"/>
  <c r="Y48" i="1"/>
  <c r="Y49" i="1"/>
  <c r="Y50" i="1"/>
  <c r="Z50" i="1" s="1"/>
  <c r="AA50" i="1" s="1"/>
  <c r="Y51" i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X52" i="1" s="1"/>
  <c r="Y52" i="1" s="1"/>
  <c r="Y53" i="1"/>
  <c r="Z53" i="1" s="1"/>
  <c r="AA53" i="1" s="1"/>
  <c r="Y54" i="1"/>
  <c r="Z54" i="1" s="1"/>
  <c r="AA54" i="1" s="1"/>
  <c r="AB54" i="1" s="1"/>
  <c r="AC54" i="1" s="1"/>
  <c r="Y55" i="1"/>
  <c r="Z55" i="1" s="1"/>
  <c r="Y56" i="1"/>
  <c r="Y57" i="1"/>
  <c r="Y59" i="1"/>
  <c r="Z59" i="1" s="1"/>
  <c r="AA59" i="1" s="1"/>
  <c r="Y60" i="1"/>
  <c r="Y61" i="1"/>
  <c r="Z61" i="1" s="1"/>
  <c r="Y62" i="1"/>
  <c r="Y63" i="1"/>
  <c r="Y64" i="1"/>
  <c r="Z64" i="1" s="1"/>
  <c r="AA64" i="1" s="1"/>
  <c r="Y67" i="1"/>
  <c r="Z67" i="1" s="1"/>
  <c r="AA67" i="1" s="1"/>
  <c r="Y68" i="1"/>
  <c r="Z68" i="1" s="1"/>
  <c r="AA68" i="1" s="1"/>
  <c r="Y69" i="1"/>
  <c r="Z69" i="1" s="1"/>
  <c r="AA69" i="1" s="1"/>
  <c r="AB69" i="1" s="1"/>
  <c r="Y70" i="1"/>
  <c r="Z70" i="1" s="1"/>
  <c r="AA70" i="1" s="1"/>
  <c r="AB70" i="1" s="1"/>
  <c r="Y71" i="1"/>
  <c r="Y2" i="1"/>
  <c r="Z2" i="1" s="1"/>
  <c r="AA2" i="1" s="1"/>
  <c r="AB2" i="1" s="1"/>
  <c r="X4" i="1"/>
  <c r="X6" i="1"/>
  <c r="Y6" i="1" s="1"/>
  <c r="X11" i="1"/>
  <c r="X14" i="1"/>
  <c r="Y14" i="1" s="1"/>
  <c r="Z14" i="1" s="1"/>
  <c r="AA14" i="1" s="1"/>
  <c r="X15" i="1"/>
  <c r="X20" i="1"/>
  <c r="X27" i="1"/>
  <c r="Y27" i="1" s="1"/>
  <c r="X28" i="1"/>
  <c r="X29" i="1"/>
  <c r="X31" i="1"/>
  <c r="Y31" i="1" s="1"/>
  <c r="X32" i="1"/>
  <c r="X37" i="1"/>
  <c r="X39" i="1"/>
  <c r="Y39" i="1" s="1"/>
  <c r="Z39" i="1" s="1"/>
  <c r="X40" i="1"/>
  <c r="X48" i="1"/>
  <c r="X54" i="1"/>
  <c r="X58" i="1"/>
  <c r="Y58" i="1" s="1"/>
  <c r="Z58" i="1" s="1"/>
  <c r="X59" i="1"/>
  <c r="X65" i="1"/>
  <c r="Y65" i="1" s="1"/>
  <c r="Z65" i="1" s="1"/>
  <c r="X66" i="1"/>
  <c r="Y66" i="1" s="1"/>
  <c r="X68" i="1"/>
  <c r="AC2" i="1"/>
  <c r="AD2" i="1" s="1"/>
  <c r="AE2" i="1"/>
  <c r="AF2" i="1"/>
  <c r="AG2" i="1" s="1"/>
  <c r="AH2" i="1" s="1"/>
  <c r="AI2" i="1" s="1"/>
  <c r="P10" i="1"/>
  <c r="AP16" i="1" s="1"/>
  <c r="O10" i="1"/>
  <c r="AO16" i="1" s="1"/>
  <c r="O3" i="1"/>
  <c r="AO9" i="1" s="1"/>
  <c r="O9" i="1"/>
  <c r="AO15" i="1" s="1"/>
  <c r="O2" i="1"/>
  <c r="AO8" i="1" s="1"/>
  <c r="O8" i="1"/>
  <c r="AO14" i="1" s="1"/>
  <c r="O26" i="1"/>
  <c r="AO32" i="1" s="1"/>
  <c r="O25" i="1"/>
  <c r="AO31" i="1" s="1"/>
  <c r="O5" i="1"/>
  <c r="AO11" i="1" s="1"/>
  <c r="O23" i="1"/>
  <c r="AO29" i="1" s="1"/>
  <c r="O24" i="1"/>
  <c r="AO30" i="1" s="1"/>
  <c r="O57" i="1"/>
  <c r="AO63" i="1" s="1"/>
  <c r="O13" i="1"/>
  <c r="AO19" i="1" s="1"/>
  <c r="O56" i="1"/>
  <c r="AO62" i="1" s="1"/>
  <c r="O14" i="1"/>
  <c r="AO20" i="1" s="1"/>
  <c r="O12" i="1"/>
  <c r="AO18" i="1" s="1"/>
  <c r="O55" i="1"/>
  <c r="AO61" i="1" s="1"/>
  <c r="O22" i="1"/>
  <c r="AO28" i="1" s="1"/>
  <c r="O63" i="1"/>
  <c r="AO69" i="1" s="1"/>
  <c r="O64" i="1"/>
  <c r="AO70" i="1" s="1"/>
  <c r="O58" i="1"/>
  <c r="AO64" i="1" s="1"/>
  <c r="O30" i="1"/>
  <c r="AO36" i="1" s="1"/>
  <c r="O54" i="1"/>
  <c r="AO60" i="1" s="1"/>
  <c r="O27" i="1"/>
  <c r="AO33" i="1" s="1"/>
  <c r="O7" i="1"/>
  <c r="AO13" i="1" s="1"/>
  <c r="O62" i="1"/>
  <c r="AO68" i="1" s="1"/>
  <c r="O21" i="1"/>
  <c r="AO27" i="1" s="1"/>
  <c r="O46" i="1"/>
  <c r="AO52" i="1" s="1"/>
  <c r="O53" i="1"/>
  <c r="AO59" i="1" s="1"/>
  <c r="O16" i="1"/>
  <c r="AO22" i="1" s="1"/>
  <c r="O45" i="1"/>
  <c r="AO51" i="1" s="1"/>
  <c r="O52" i="1"/>
  <c r="AO58" i="1" s="1"/>
  <c r="O61" i="1"/>
  <c r="AO67" i="1" s="1"/>
  <c r="O17" i="1"/>
  <c r="AO23" i="1" s="1"/>
  <c r="O19" i="1"/>
  <c r="AO25" i="1" s="1"/>
  <c r="O4" i="1"/>
  <c r="AO10" i="1" s="1"/>
  <c r="O11" i="1"/>
  <c r="AO17" i="1" s="1"/>
  <c r="O29" i="1"/>
  <c r="AO35" i="1" s="1"/>
  <c r="O47" i="1"/>
  <c r="AO53" i="1" s="1"/>
  <c r="O20" i="1"/>
  <c r="AO26" i="1" s="1"/>
  <c r="O31" i="1"/>
  <c r="AO37" i="1" s="1"/>
  <c r="O59" i="1"/>
  <c r="AO65" i="1" s="1"/>
  <c r="O65" i="1"/>
  <c r="AO71" i="1" s="1"/>
  <c r="O36" i="1"/>
  <c r="AO42" i="1" s="1"/>
  <c r="O28" i="1"/>
  <c r="AO34" i="1" s="1"/>
  <c r="O60" i="1"/>
  <c r="AO66" i="1" s="1"/>
  <c r="O6" i="1"/>
  <c r="AO12" i="1" s="1"/>
  <c r="O35" i="1"/>
  <c r="AO41" i="1" s="1"/>
  <c r="O51" i="1"/>
  <c r="AO57" i="1" s="1"/>
  <c r="O44" i="1"/>
  <c r="AO50" i="1" s="1"/>
  <c r="O71" i="1"/>
  <c r="O18" i="1"/>
  <c r="AO24" i="1" s="1"/>
  <c r="O15" i="1"/>
  <c r="AO21" i="1" s="1"/>
  <c r="O48" i="1"/>
  <c r="AO54" i="1" s="1"/>
  <c r="O50" i="1"/>
  <c r="AO56" i="1" s="1"/>
  <c r="O43" i="1"/>
  <c r="AO49" i="1" s="1"/>
  <c r="O34" i="1"/>
  <c r="AO40" i="1" s="1"/>
  <c r="O37" i="1"/>
  <c r="AO43" i="1" s="1"/>
  <c r="O42" i="1"/>
  <c r="AO48" i="1" s="1"/>
  <c r="O70" i="1"/>
  <c r="O49" i="1"/>
  <c r="AO55" i="1" s="1"/>
  <c r="O41" i="1"/>
  <c r="AO47" i="1" s="1"/>
  <c r="O38" i="1"/>
  <c r="AO44" i="1" s="1"/>
  <c r="O33" i="1"/>
  <c r="AO39" i="1" s="1"/>
  <c r="O69" i="1"/>
  <c r="O32" i="1"/>
  <c r="AO38" i="1" s="1"/>
  <c r="O68" i="1"/>
  <c r="O66" i="1"/>
  <c r="O40" i="1"/>
  <c r="AO46" i="1" s="1"/>
  <c r="O67" i="1"/>
  <c r="O39" i="1"/>
  <c r="AO45" i="1" s="1"/>
  <c r="P3" i="1"/>
  <c r="AP9" i="1" s="1"/>
  <c r="P9" i="1"/>
  <c r="AP15" i="1" s="1"/>
  <c r="P2" i="1"/>
  <c r="AP8" i="1" s="1"/>
  <c r="P8" i="1"/>
  <c r="AP14" i="1" s="1"/>
  <c r="P26" i="1"/>
  <c r="AP32" i="1" s="1"/>
  <c r="P25" i="1"/>
  <c r="AP31" i="1" s="1"/>
  <c r="P5" i="1"/>
  <c r="AP11" i="1" s="1"/>
  <c r="P23" i="1"/>
  <c r="AP29" i="1" s="1"/>
  <c r="P24" i="1"/>
  <c r="AP30" i="1" s="1"/>
  <c r="P57" i="1"/>
  <c r="AP63" i="1" s="1"/>
  <c r="P13" i="1"/>
  <c r="AP19" i="1" s="1"/>
  <c r="P56" i="1"/>
  <c r="AP62" i="1" s="1"/>
  <c r="P14" i="1"/>
  <c r="AP20" i="1" s="1"/>
  <c r="P12" i="1"/>
  <c r="AP18" i="1" s="1"/>
  <c r="P55" i="1"/>
  <c r="AP61" i="1" s="1"/>
  <c r="P22" i="1"/>
  <c r="AP28" i="1" s="1"/>
  <c r="P63" i="1"/>
  <c r="AP69" i="1" s="1"/>
  <c r="P64" i="1"/>
  <c r="AP70" i="1" s="1"/>
  <c r="P58" i="1"/>
  <c r="AP64" i="1" s="1"/>
  <c r="P30" i="1"/>
  <c r="AP36" i="1" s="1"/>
  <c r="P54" i="1"/>
  <c r="AP60" i="1" s="1"/>
  <c r="P27" i="1"/>
  <c r="AP33" i="1" s="1"/>
  <c r="P7" i="1"/>
  <c r="AP13" i="1" s="1"/>
  <c r="P62" i="1"/>
  <c r="AP68" i="1" s="1"/>
  <c r="P21" i="1"/>
  <c r="AP27" i="1" s="1"/>
  <c r="P46" i="1"/>
  <c r="AP52" i="1" s="1"/>
  <c r="P53" i="1"/>
  <c r="AP59" i="1" s="1"/>
  <c r="P16" i="1"/>
  <c r="AP22" i="1" s="1"/>
  <c r="P45" i="1"/>
  <c r="AP51" i="1" s="1"/>
  <c r="P52" i="1"/>
  <c r="AP58" i="1" s="1"/>
  <c r="P61" i="1"/>
  <c r="AP67" i="1" s="1"/>
  <c r="P17" i="1"/>
  <c r="AP23" i="1" s="1"/>
  <c r="P19" i="1"/>
  <c r="AP25" i="1" s="1"/>
  <c r="P4" i="1"/>
  <c r="AP10" i="1" s="1"/>
  <c r="P11" i="1"/>
  <c r="AP17" i="1" s="1"/>
  <c r="P29" i="1"/>
  <c r="AP35" i="1" s="1"/>
  <c r="P47" i="1"/>
  <c r="AP53" i="1" s="1"/>
  <c r="P20" i="1"/>
  <c r="AP26" i="1" s="1"/>
  <c r="P31" i="1"/>
  <c r="AP37" i="1" s="1"/>
  <c r="P59" i="1"/>
  <c r="AP65" i="1" s="1"/>
  <c r="P65" i="1"/>
  <c r="AP71" i="1" s="1"/>
  <c r="P36" i="1"/>
  <c r="AP42" i="1" s="1"/>
  <c r="P28" i="1"/>
  <c r="AP34" i="1" s="1"/>
  <c r="P60" i="1"/>
  <c r="AP66" i="1" s="1"/>
  <c r="P6" i="1"/>
  <c r="AP12" i="1" s="1"/>
  <c r="P35" i="1"/>
  <c r="AP41" i="1" s="1"/>
  <c r="P51" i="1"/>
  <c r="AP57" i="1" s="1"/>
  <c r="P44" i="1"/>
  <c r="AP50" i="1" s="1"/>
  <c r="P71" i="1"/>
  <c r="P18" i="1"/>
  <c r="AP24" i="1" s="1"/>
  <c r="P15" i="1"/>
  <c r="AP21" i="1" s="1"/>
  <c r="P48" i="1"/>
  <c r="AP54" i="1" s="1"/>
  <c r="P50" i="1"/>
  <c r="AP56" i="1" s="1"/>
  <c r="P43" i="1"/>
  <c r="AP49" i="1" s="1"/>
  <c r="P34" i="1"/>
  <c r="AP40" i="1" s="1"/>
  <c r="P37" i="1"/>
  <c r="AP43" i="1" s="1"/>
  <c r="P42" i="1"/>
  <c r="AP48" i="1" s="1"/>
  <c r="P70" i="1"/>
  <c r="P49" i="1"/>
  <c r="AP55" i="1" s="1"/>
  <c r="P41" i="1"/>
  <c r="AP47" i="1" s="1"/>
  <c r="P38" i="1"/>
  <c r="AP44" i="1" s="1"/>
  <c r="P33" i="1"/>
  <c r="AP39" i="1" s="1"/>
  <c r="P69" i="1"/>
  <c r="P32" i="1"/>
  <c r="AP38" i="1" s="1"/>
  <c r="P68" i="1"/>
  <c r="P66" i="1"/>
  <c r="P40" i="1"/>
  <c r="AP46" i="1" s="1"/>
  <c r="P67" i="1"/>
  <c r="P39" i="1"/>
  <c r="AP45" i="1" s="1"/>
  <c r="N40" i="1"/>
  <c r="N67" i="1"/>
  <c r="N39" i="1"/>
  <c r="N68" i="1"/>
  <c r="N66" i="1"/>
  <c r="N32" i="1"/>
  <c r="N69" i="1"/>
  <c r="N41" i="1"/>
  <c r="N33" i="1"/>
  <c r="N70" i="1"/>
  <c r="N49" i="1"/>
  <c r="N15" i="1"/>
  <c r="N42" i="1"/>
  <c r="N34" i="1"/>
  <c r="N38" i="1"/>
  <c r="N43" i="1"/>
  <c r="N50" i="1"/>
  <c r="N18" i="1"/>
  <c r="N37" i="1"/>
  <c r="N48" i="1"/>
  <c r="N51" i="1"/>
  <c r="N71" i="1"/>
  <c r="N44" i="1"/>
  <c r="N35" i="1"/>
  <c r="N60" i="1"/>
  <c r="N28" i="1"/>
  <c r="N59" i="1"/>
  <c r="N4" i="1"/>
  <c r="N11" i="1"/>
  <c r="N7" i="1"/>
  <c r="N36" i="1"/>
  <c r="N52" i="1"/>
  <c r="N29" i="1"/>
  <c r="N20" i="1"/>
  <c r="N61" i="1"/>
  <c r="N19" i="1"/>
  <c r="N53" i="1"/>
  <c r="N45" i="1"/>
  <c r="N47" i="1"/>
  <c r="N21" i="1"/>
  <c r="N6" i="1"/>
  <c r="N16" i="1"/>
  <c r="N17" i="1"/>
  <c r="N62" i="1"/>
  <c r="N46" i="1"/>
  <c r="N54" i="1"/>
  <c r="N31" i="1"/>
  <c r="N65" i="1"/>
  <c r="N30" i="1"/>
  <c r="N22" i="1"/>
  <c r="N63" i="1"/>
  <c r="N12" i="1"/>
  <c r="N27" i="1"/>
  <c r="N64" i="1"/>
  <c r="N58" i="1"/>
  <c r="N55" i="1"/>
  <c r="N56" i="1"/>
  <c r="N13" i="1"/>
  <c r="N5" i="1"/>
  <c r="N14" i="1"/>
  <c r="N57" i="1"/>
  <c r="N23" i="1"/>
  <c r="N24" i="1"/>
  <c r="N25" i="1"/>
  <c r="N26" i="1"/>
  <c r="N8" i="1"/>
  <c r="N2" i="1"/>
  <c r="N9" i="1"/>
  <c r="N3" i="1"/>
  <c r="N10" i="1"/>
  <c r="AO3" i="1"/>
  <c r="AK3" i="1" l="1"/>
</calcChain>
</file>

<file path=xl/sharedStrings.xml><?xml version="1.0" encoding="utf-8"?>
<sst xmlns="http://schemas.openxmlformats.org/spreadsheetml/2006/main" count="36" uniqueCount="21">
  <si>
    <t>ROK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</si>
  <si>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</si>
  <si>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</si>
  <si>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</si>
  <si>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</si>
  <si>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</si>
  <si>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</si>
  <si>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</si>
  <si>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</si>
  <si>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</si>
  <si>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</si>
  <si>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</si>
  <si>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</si>
  <si>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Column1</t>
  </si>
  <si>
    <t>najwyższa</t>
  </si>
  <si>
    <t>najniższa</t>
  </si>
  <si>
    <t xml:space="preserve">   rok</t>
  </si>
  <si>
    <t>min</t>
  </si>
  <si>
    <t>max</t>
  </si>
  <si>
    <t>avg</t>
  </si>
  <si>
    <t>II - 1994 do II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</si>
</sst>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Minimalna i maksymalna stopa bezrobocia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stopa_bezrobocia!$AO$7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stopa_bezrobocia!$AB$8:$AB$77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10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cat>
          <c:val>
            <c:numRef>
              <c:f>stopa_bezrobocia!$AC$8:$AC$77</c:f>
              <c:numCache>
                <c:formatCode>General</c:formatCode>
                <c:ptCount val="70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9-46C5-BA37-3E490CB38FC7}"/>
            </c:ext>
          </c:extLst>
        </c:ser>
        <c:ser>
          <c:idx val="1"/>
          <c:order val="1"/>
          <c:tx>
            <c:strRef>
              <c:f>stopa_bezrobocia!$AP$7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stopa_bezrobocia!$AB$8:$AB$77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10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cat>
          <c:val>
            <c:numRef>
              <c:f>stopa_bezrobocia!$AD$8:$AD$77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2</c:v>
                </c:pt>
                <c:pt idx="36">
                  <c:v>6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9-46C5-BA37-3E490CB3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57888"/>
        <c:axId val="686756576"/>
      </c:lineChart>
      <c:catAx>
        <c:axId val="6867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6576"/>
        <c:crosses val="autoZero"/>
        <c:auto val="1"/>
        <c:lblAlgn val="ctr"/>
        <c:lblOffset val="100"/>
        <c:noMultiLvlLbl val="0"/>
      </c:catAx>
      <c:valAx>
        <c:axId val="6867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541916</xdr:colOff>
      <xdr:row>7</xdr:row>
      <xdr:rowOff>101077</xdr:rowOff>
    </xdr:from>
    <xdr:to>
      <xdr:col>49</xdr:col>
      <xdr:colOff>237116</xdr:colOff>
      <xdr:row>22</xdr:row>
      <xdr:rowOff>101077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7D605-0C5A-4AD6-A168-44797F780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71" totalsRowShown="0">
  <autoFilter ref="A1:Q71"/>
  <sortState xmlns:xlrd2="http://schemas.microsoft.com/office/spreadsheetml/2017/richdata2" ref="A2:P71">
    <sortCondition ref="A1:A71"/>
  </sortState>
  <tableColumns count="17">
    <tableColumn id="1" name="ROK"/>
    <tableColumn id="2" name="I"/>
    <tableColumn id="3" name="II"/>
    <tableColumn id="4" name="III"/>
    <tableColumn id="5" name="IV"/>
    <tableColumn id="6" name="V"/>
    <tableColumn id="7" name="VI"/>
    <tableColumn id="8" name="VII"/>
    <tableColumn id="9" name="VIII"/>
    <tableColumn id="10" name="IX"/>
    <tableColumn id="11" name="X"/>
    <tableColumn id="12" name="XI"/>
    <tableColumn id="13" name="XII"/>
    <tableColumn id="14" name="avg" dataDxfId="3">
      <calculatedColumnFormula>ROUND(AVERAGE(Table1[[#This Row],[I]:[XII]]),2)</calculatedColumnFormula>
    </tableColumn>
    <tableColumn id="15" name="min" dataDxfId="1">
      <calculatedColumnFormula>MIN(Table1[[#This Row],[I]:[XII]])</calculatedColumnFormula>
    </tableColumn>
    <tableColumn id="16" name="max" dataDxfId="2">
      <calculatedColumnFormula>MAX(Table1[[#This Row],[I]:[XII]])</calculatedColumnFormula>
    </tableColumn>
    <tableColumn id="17" name="Column1" dataDxfId="0">
      <calculatedColumnFormula>IF(AND(Table1[[#This Row],[I]]&gt;B1,Table1[[#This Row],[II]]&gt;C1,Table1[[#This Row],[III]]&gt;D1,Table1[[#This Row],[IV]]&gt;E1,Table1[[#This Row],[V]]&gt;F1,Table1[[#This Row],[VI]]&gt;G1,Table1[[#This Row],[VII]]&gt;H1,Table1[[#This Row],[VIII]]&gt;I1,Table1[[#This Row],[IX]]&gt;J1,Table1[[#This Row],[X]]&gt;K1,Table1[[#This Row],[XI]]&gt;L1,Table1[[#This Row],[XII]]&gt;M1),1,0)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"/>
  <sheetViews>
    <sheetView tabSelected="1" zoomScale="70" zoomScaleNormal="70" workbookViewId="0">
      <selection activeCell="S4" sqref="S4"/>
    </sheetView>
  </sheetViews>
  <sheetFormatPr defaultRowHeight="14.4" x14ac:dyDescent="0.3"/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17</v>
      </c>
      <c r="P1" t="s">
        <v>18</v>
      </c>
      <c r="Q1" t="s">
        <v>13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K1">
        <v>97.4</v>
      </c>
    </row>
    <row r="2" spans="1:45" x14ac:dyDescent="0.3">
      <c r="A2">
        <v>1945</v>
      </c>
      <c r="B2">
        <v>3.2</v>
      </c>
      <c r="C2">
        <v>4.2</v>
      </c>
      <c r="D2">
        <v>4.0999999999999996</v>
      </c>
      <c r="E2">
        <v>3.9</v>
      </c>
      <c r="F2">
        <v>3.9</v>
      </c>
      <c r="G2">
        <v>4</v>
      </c>
      <c r="H2">
        <v>4</v>
      </c>
      <c r="I2">
        <v>4.2</v>
      </c>
      <c r="J2">
        <v>4.4000000000000004</v>
      </c>
      <c r="K2">
        <v>4.0999999999999996</v>
      </c>
      <c r="L2">
        <v>4</v>
      </c>
      <c r="M2">
        <v>3.8</v>
      </c>
      <c r="N2">
        <f>ROUND(AVERAGE(Table1[[#This Row],[I]:[XII]]),2)</f>
        <v>3.98</v>
      </c>
      <c r="O2">
        <f>MIN(Table1[[#This Row],[I]:[XII]])</f>
        <v>3.2</v>
      </c>
      <c r="P2">
        <f>MAX(Table1[[#This Row],[I]:[XII]])</f>
        <v>4.4000000000000004</v>
      </c>
      <c r="Q2" s="4">
        <f>IF(AND(Table1[[#This Row],[I]]&gt;B1,Table1[[#This Row],[II]]&gt;C1,Table1[[#This Row],[III]]&gt;D1,Table1[[#This Row],[IV]]&gt;E1,Table1[[#This Row],[V]]&gt;F1,Table1[[#This Row],[VI]]&gt;G1,Table1[[#This Row],[VII]]&gt;H1,Table1[[#This Row],[VIII]]&gt;I1,Table1[[#This Row],[IX]]&gt;J1,Table1[[#This Row],[X]]&gt;K1,Table1[[#This Row],[XI]]&gt;L1,Table1[[#This Row],[XII]]&gt;M1),1,0)</f>
        <v>0</v>
      </c>
      <c r="S2">
        <v>94.5</v>
      </c>
      <c r="X2" s="2">
        <v>1</v>
      </c>
      <c r="Y2" s="2">
        <f>IF(Table1[[#This Row],[II]]&gt;Table1[[#This Row],[I]],1,X2+1)</f>
        <v>1</v>
      </c>
      <c r="Z2" s="2">
        <f>IF(Table1[[#This Row],[III]]&gt;Table1[[#This Row],[II]],1,Y2+1)</f>
        <v>2</v>
      </c>
      <c r="AA2" s="2">
        <f>IF(Table1[[#This Row],[IV]]&gt;Table1[[#This Row],[III]],1,Z2+1)</f>
        <v>3</v>
      </c>
      <c r="AB2" s="2">
        <f>IF(Table1[[#This Row],[V]]&gt;Table1[[#This Row],[IV]],1,AA2+1)</f>
        <v>4</v>
      </c>
      <c r="AC2" s="2">
        <f>IF(Table1[[#This Row],[VI]]&gt;Table1[[#This Row],[V]],1,AB2+1)</f>
        <v>1</v>
      </c>
      <c r="AD2" s="2">
        <f>IF(Table1[[#This Row],[VII]]&gt;Table1[[#This Row],[VI]],1,AC2+1)</f>
        <v>2</v>
      </c>
      <c r="AE2" s="2">
        <f>IF(Table1[[#This Row],[VIII]]&gt;Table1[[#This Row],[VII]],1,AD2+1)</f>
        <v>1</v>
      </c>
      <c r="AF2" s="2">
        <f>IF(Table1[[#This Row],[IX]]&gt;Table1[[#This Row],[VIII]],1,AE2+1)</f>
        <v>1</v>
      </c>
      <c r="AG2" s="2">
        <f>IF(Table1[[#This Row],[X]]&gt;Table1[[#This Row],[IX]],1,AF2+1)</f>
        <v>2</v>
      </c>
      <c r="AH2" s="2">
        <f>IF(Table1[[#This Row],[XI]]&gt;Table1[[#This Row],[X]],1,AG2+1)</f>
        <v>3</v>
      </c>
      <c r="AI2" s="2">
        <f>IF(Table1[[#This Row],[XII]]&gt;Table1[[#This Row],[XI]],1,AH2+1)</f>
        <v>4</v>
      </c>
      <c r="AK2" t="s">
        <v>18</v>
      </c>
      <c r="AO2">
        <v>97.1</v>
      </c>
      <c r="AQ2">
        <v>97.2</v>
      </c>
    </row>
    <row r="3" spans="1:45" x14ac:dyDescent="0.3">
      <c r="A3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N3">
        <f>ROUND(AVERAGE(Table1[[#This Row],[I]:[XII]]),2)</f>
        <v>3.84</v>
      </c>
      <c r="O3">
        <f>MIN(Table1[[#This Row],[I]:[XII]])</f>
        <v>3.5</v>
      </c>
      <c r="P3">
        <f>MAX(Table1[[#This Row],[I]:[XII]])</f>
        <v>4.5</v>
      </c>
      <c r="Q3" s="4">
        <f>IF(AND(Table1[[#This Row],[I]]&gt;B2,Table1[[#This Row],[II]]&gt;C2,Table1[[#This Row],[III]]&gt;D2,Table1[[#This Row],[IV]]&gt;E2,Table1[[#This Row],[V]]&gt;F2,Table1[[#This Row],[VI]]&gt;G2,Table1[[#This Row],[VII]]&gt;H2,Table1[[#This Row],[VIII]]&gt;I2,Table1[[#This Row],[IX]]&gt;J2,Table1[[#This Row],[X]]&gt;K2,Table1[[#This Row],[XI]]&gt;L2,Table1[[#This Row],[XII]]&gt;M2),1,0)</f>
        <v>0</v>
      </c>
      <c r="S3">
        <f>SUM(Table1[Column1])</f>
        <v>15</v>
      </c>
      <c r="X3" s="3">
        <f>IF(Table1[[#This Row],[I]]&gt;M2,1,AI2+1)</f>
        <v>1</v>
      </c>
      <c r="Y3" s="2">
        <f>IF(Table1[[#This Row],[II]]&gt;Table1[[#This Row],[I]],1,X3+1)</f>
        <v>2</v>
      </c>
      <c r="Z3" s="2">
        <f>IF(Table1[[#This Row],[III]]&gt;Table1[[#This Row],[II]],1,Y3+1)</f>
        <v>3</v>
      </c>
      <c r="AA3" s="2">
        <f>IF(Table1[[#This Row],[IV]]&gt;Table1[[#This Row],[III]],1,Z3+1)</f>
        <v>4</v>
      </c>
      <c r="AB3" s="2">
        <f>IF(Table1[[#This Row],[V]]&gt;Table1[[#This Row],[IV]],1,AA3+1)</f>
        <v>1</v>
      </c>
      <c r="AC3" s="2">
        <f>IF(Table1[[#This Row],[VI]]&gt;Table1[[#This Row],[V]],1,AB3+1)</f>
        <v>2</v>
      </c>
      <c r="AD3" s="2">
        <f>IF(Table1[[#This Row],[VII]]&gt;Table1[[#This Row],[VI]],1,AC3+1)</f>
        <v>3</v>
      </c>
      <c r="AE3" s="2">
        <f>IF(Table1[[#This Row],[VIII]]&gt;Table1[[#This Row],[VII]],1,AD3+1)</f>
        <v>1</v>
      </c>
      <c r="AF3" s="2">
        <f>IF(Table1[[#This Row],[IX]]&gt;Table1[[#This Row],[VIII]],1,AE3+1)</f>
        <v>1</v>
      </c>
      <c r="AG3" s="2">
        <f>IF(Table1[[#This Row],[X]]&gt;Table1[[#This Row],[IX]],1,AF3+1)</f>
        <v>1</v>
      </c>
      <c r="AH3" s="2">
        <f>IF(Table1[[#This Row],[XI]]&gt;Table1[[#This Row],[X]],1,AG3+1)</f>
        <v>1</v>
      </c>
      <c r="AI3" s="2">
        <f>IF(Table1[[#This Row],[XII]]&gt;Table1[[#This Row],[XI]],1,AH3+1)</f>
        <v>1</v>
      </c>
      <c r="AK3">
        <f>MAX(X2:AI71)</f>
        <v>13</v>
      </c>
      <c r="AO3">
        <f>COUNTIFS(Table1[[I]:[XII]],"&gt;10")</f>
        <v>42</v>
      </c>
      <c r="AQ3" t="s">
        <v>14</v>
      </c>
      <c r="AR3">
        <v>1982</v>
      </c>
      <c r="AS3">
        <v>10.85</v>
      </c>
    </row>
    <row r="4" spans="1:45" x14ac:dyDescent="0.3">
      <c r="A4">
        <v>1947</v>
      </c>
      <c r="B4">
        <v>5</v>
      </c>
      <c r="C4">
        <v>5.9</v>
      </c>
      <c r="D4">
        <v>6.2</v>
      </c>
      <c r="E4">
        <v>6.7</v>
      </c>
      <c r="F4">
        <v>6.9</v>
      </c>
      <c r="G4">
        <v>6.9</v>
      </c>
      <c r="H4">
        <v>6.6</v>
      </c>
      <c r="I4">
        <v>6.8</v>
      </c>
      <c r="J4">
        <v>7</v>
      </c>
      <c r="K4">
        <v>7.1</v>
      </c>
      <c r="L4">
        <v>6.7</v>
      </c>
      <c r="M4">
        <v>6.3</v>
      </c>
      <c r="N4">
        <f>ROUND(AVERAGE(Table1[[#This Row],[I]:[XII]]),2)</f>
        <v>6.51</v>
      </c>
      <c r="O4">
        <f>MIN(Table1[[#This Row],[I]:[XII]])</f>
        <v>5</v>
      </c>
      <c r="P4">
        <f>MAX(Table1[[#This Row],[I]:[XII]])</f>
        <v>7.1</v>
      </c>
      <c r="Q4" s="4">
        <f>IF(AND(Table1[[#This Row],[I]]&gt;B3,Table1[[#This Row],[II]]&gt;C3,Table1[[#This Row],[III]]&gt;D3,Table1[[#This Row],[IV]]&gt;E3,Table1[[#This Row],[V]]&gt;F3,Table1[[#This Row],[VI]]&gt;G3,Table1[[#This Row],[VII]]&gt;H3,Table1[[#This Row],[VIII]]&gt;I3,Table1[[#This Row],[IX]]&gt;J3,Table1[[#This Row],[X]]&gt;K3,Table1[[#This Row],[XI]]&gt;L3,Table1[[#This Row],[XII]]&gt;M3),1,0)</f>
        <v>1</v>
      </c>
      <c r="X4" s="3">
        <f>IF(Table1[[#This Row],[I]]&gt;M3,1,AI3+1)</f>
        <v>1</v>
      </c>
      <c r="Y4" s="2">
        <f>IF(Table1[[#This Row],[II]]&gt;Table1[[#This Row],[I]],1,X4+1)</f>
        <v>1</v>
      </c>
      <c r="Z4" s="2">
        <f>IF(Table1[[#This Row],[III]]&gt;Table1[[#This Row],[II]],1,Y4+1)</f>
        <v>1</v>
      </c>
      <c r="AA4" s="2">
        <f>IF(Table1[[#This Row],[IV]]&gt;Table1[[#This Row],[III]],1,Z4+1)</f>
        <v>1</v>
      </c>
      <c r="AB4" s="2">
        <f>IF(Table1[[#This Row],[V]]&gt;Table1[[#This Row],[IV]],1,AA4+1)</f>
        <v>1</v>
      </c>
      <c r="AC4" s="2">
        <f>IF(Table1[[#This Row],[VI]]&gt;Table1[[#This Row],[V]],1,AB4+1)</f>
        <v>2</v>
      </c>
      <c r="AD4" s="2">
        <f>IF(Table1[[#This Row],[VII]]&gt;Table1[[#This Row],[VI]],1,AC4+1)</f>
        <v>3</v>
      </c>
      <c r="AE4" s="2">
        <f>IF(Table1[[#This Row],[VIII]]&gt;Table1[[#This Row],[VII]],1,AD4+1)</f>
        <v>1</v>
      </c>
      <c r="AF4" s="2">
        <f>IF(Table1[[#This Row],[IX]]&gt;Table1[[#This Row],[VIII]],1,AE4+1)</f>
        <v>1</v>
      </c>
      <c r="AG4" s="2">
        <f>IF(Table1[[#This Row],[X]]&gt;Table1[[#This Row],[IX]],1,AF4+1)</f>
        <v>1</v>
      </c>
      <c r="AH4" s="2">
        <f>IF(Table1[[#This Row],[XI]]&gt;Table1[[#This Row],[X]],1,AG4+1)</f>
        <v>2</v>
      </c>
      <c r="AI4" s="2">
        <f>IF(Table1[[#This Row],[XII]]&gt;Table1[[#This Row],[XI]],1,AH4+1)</f>
        <v>3</v>
      </c>
      <c r="AK4" t="s">
        <v>20</v>
      </c>
      <c r="AQ4" t="s">
        <v>15</v>
      </c>
      <c r="AR4">
        <v>1953</v>
      </c>
      <c r="AS4">
        <v>3.64</v>
      </c>
    </row>
    <row r="5" spans="1:45" x14ac:dyDescent="0.3">
      <c r="A5">
        <v>1948</v>
      </c>
      <c r="B5">
        <v>4</v>
      </c>
      <c r="C5">
        <v>4.4000000000000004</v>
      </c>
      <c r="D5">
        <v>4.8</v>
      </c>
      <c r="E5">
        <v>5</v>
      </c>
      <c r="F5">
        <v>4.9000000000000004</v>
      </c>
      <c r="G5">
        <v>4.5</v>
      </c>
      <c r="H5">
        <v>4.5999999999999996</v>
      </c>
      <c r="I5">
        <v>4.5999999999999996</v>
      </c>
      <c r="J5">
        <v>4.9000000000000004</v>
      </c>
      <c r="K5">
        <v>4.8</v>
      </c>
      <c r="L5">
        <v>4.7</v>
      </c>
      <c r="M5">
        <v>4.8</v>
      </c>
      <c r="N5">
        <f>ROUND(AVERAGE(Table1[[#This Row],[I]:[XII]]),2)</f>
        <v>4.67</v>
      </c>
      <c r="O5">
        <f>MIN(Table1[[#This Row],[I]:[XII]])</f>
        <v>4</v>
      </c>
      <c r="P5">
        <f>MAX(Table1[[#This Row],[I]:[XII]])</f>
        <v>5</v>
      </c>
      <c r="Q5" s="4">
        <f>IF(AND(Table1[[#This Row],[I]]&gt;B4,Table1[[#This Row],[II]]&gt;C4,Table1[[#This Row],[III]]&gt;D4,Table1[[#This Row],[IV]]&gt;E4,Table1[[#This Row],[V]]&gt;F4,Table1[[#This Row],[VI]]&gt;G4,Table1[[#This Row],[VII]]&gt;H4,Table1[[#This Row],[VIII]]&gt;I4,Table1[[#This Row],[IX]]&gt;J4,Table1[[#This Row],[X]]&gt;K4,Table1[[#This Row],[XI]]&gt;L4,Table1[[#This Row],[XII]]&gt;M4),1,0)</f>
        <v>0</v>
      </c>
      <c r="X5" s="3">
        <f>IF(Table1[[#This Row],[I]]&gt;M4,1,AI4+1)</f>
        <v>4</v>
      </c>
      <c r="Y5" s="2">
        <f>IF(Table1[[#This Row],[II]]&gt;Table1[[#This Row],[I]],1,X5+1)</f>
        <v>1</v>
      </c>
      <c r="Z5" s="2">
        <f>IF(Table1[[#This Row],[III]]&gt;Table1[[#This Row],[II]],1,Y5+1)</f>
        <v>1</v>
      </c>
      <c r="AA5" s="2">
        <f>IF(Table1[[#This Row],[IV]]&gt;Table1[[#This Row],[III]],1,Z5+1)</f>
        <v>1</v>
      </c>
      <c r="AB5" s="2">
        <f>IF(Table1[[#This Row],[V]]&gt;Table1[[#This Row],[IV]],1,AA5+1)</f>
        <v>2</v>
      </c>
      <c r="AC5" s="2">
        <f>IF(Table1[[#This Row],[VI]]&gt;Table1[[#This Row],[V]],1,AB5+1)</f>
        <v>3</v>
      </c>
      <c r="AD5" s="2">
        <f>IF(Table1[[#This Row],[VII]]&gt;Table1[[#This Row],[VI]],1,AC5+1)</f>
        <v>1</v>
      </c>
      <c r="AE5" s="2">
        <f>IF(Table1[[#This Row],[VIII]]&gt;Table1[[#This Row],[VII]],1,AD5+1)</f>
        <v>2</v>
      </c>
      <c r="AF5" s="2">
        <f>IF(Table1[[#This Row],[IX]]&gt;Table1[[#This Row],[VIII]],1,AE5+1)</f>
        <v>1</v>
      </c>
      <c r="AG5" s="2">
        <f>IF(Table1[[#This Row],[X]]&gt;Table1[[#This Row],[IX]],1,AF5+1)</f>
        <v>2</v>
      </c>
      <c r="AH5" s="2">
        <f>IF(Table1[[#This Row],[XI]]&gt;Table1[[#This Row],[X]],1,AG5+1)</f>
        <v>3</v>
      </c>
      <c r="AI5" s="2">
        <f>IF(Table1[[#This Row],[XII]]&gt;Table1[[#This Row],[XI]],1,AH5+1)</f>
        <v>1</v>
      </c>
    </row>
    <row r="6" spans="1:45" x14ac:dyDescent="0.3">
      <c r="A6">
        <v>1949</v>
      </c>
      <c r="B6">
        <v>6.6</v>
      </c>
      <c r="C6">
        <v>5.3</v>
      </c>
      <c r="D6">
        <v>5.7</v>
      </c>
      <c r="E6">
        <v>6</v>
      </c>
      <c r="F6">
        <v>6.3</v>
      </c>
      <c r="G6">
        <v>7.1</v>
      </c>
      <c r="H6">
        <v>7.2</v>
      </c>
      <c r="I6">
        <v>7.7</v>
      </c>
      <c r="J6">
        <v>7.8</v>
      </c>
      <c r="K6">
        <v>7.6</v>
      </c>
      <c r="L6">
        <v>8.9</v>
      </c>
      <c r="M6">
        <v>7.4</v>
      </c>
      <c r="N6">
        <f>ROUND(AVERAGE(Table1[[#This Row],[I]:[XII]]),2)</f>
        <v>6.97</v>
      </c>
      <c r="O6">
        <f>MIN(Table1[[#This Row],[I]:[XII]])</f>
        <v>5.3</v>
      </c>
      <c r="P6">
        <f>MAX(Table1[[#This Row],[I]:[XII]])</f>
        <v>8.9</v>
      </c>
      <c r="Q6" s="4">
        <f>IF(AND(Table1[[#This Row],[I]]&gt;B5,Table1[[#This Row],[II]]&gt;C5,Table1[[#This Row],[III]]&gt;D5,Table1[[#This Row],[IV]]&gt;E5,Table1[[#This Row],[V]]&gt;F5,Table1[[#This Row],[VI]]&gt;G5,Table1[[#This Row],[VII]]&gt;H5,Table1[[#This Row],[VIII]]&gt;I5,Table1[[#This Row],[IX]]&gt;J5,Table1[[#This Row],[X]]&gt;K5,Table1[[#This Row],[XI]]&gt;L5,Table1[[#This Row],[XII]]&gt;M5),1,0)</f>
        <v>1</v>
      </c>
      <c r="X6" s="3">
        <f>IF(Table1[[#This Row],[I]]&gt;M5,1,AI5+1)</f>
        <v>1</v>
      </c>
      <c r="Y6" s="2">
        <f>IF(Table1[[#This Row],[II]]&gt;Table1[[#This Row],[I]],1,X6+1)</f>
        <v>2</v>
      </c>
      <c r="Z6" s="2">
        <f>IF(Table1[[#This Row],[III]]&gt;Table1[[#This Row],[II]],1,Y6+1)</f>
        <v>1</v>
      </c>
      <c r="AA6" s="2">
        <f>IF(Table1[[#This Row],[IV]]&gt;Table1[[#This Row],[III]],1,Z6+1)</f>
        <v>1</v>
      </c>
      <c r="AB6" s="2">
        <f>IF(Table1[[#This Row],[V]]&gt;Table1[[#This Row],[IV]],1,AA6+1)</f>
        <v>1</v>
      </c>
      <c r="AC6" s="2">
        <f>IF(Table1[[#This Row],[VI]]&gt;Table1[[#This Row],[V]],1,AB6+1)</f>
        <v>1</v>
      </c>
      <c r="AD6" s="2">
        <f>IF(Table1[[#This Row],[VII]]&gt;Table1[[#This Row],[VI]],1,AC6+1)</f>
        <v>1</v>
      </c>
      <c r="AE6" s="2">
        <f>IF(Table1[[#This Row],[VIII]]&gt;Table1[[#This Row],[VII]],1,AD6+1)</f>
        <v>1</v>
      </c>
      <c r="AF6" s="2">
        <f>IF(Table1[[#This Row],[IX]]&gt;Table1[[#This Row],[VIII]],1,AE6+1)</f>
        <v>1</v>
      </c>
      <c r="AG6" s="2">
        <f>IF(Table1[[#This Row],[X]]&gt;Table1[[#This Row],[IX]],1,AF6+1)</f>
        <v>2</v>
      </c>
      <c r="AH6" s="2">
        <f>IF(Table1[[#This Row],[XI]]&gt;Table1[[#This Row],[X]],1,AG6+1)</f>
        <v>1</v>
      </c>
      <c r="AI6" s="2">
        <f>IF(Table1[[#This Row],[XII]]&gt;Table1[[#This Row],[XI]],1,AH6+1)</f>
        <v>2</v>
      </c>
      <c r="AN6">
        <v>97.3</v>
      </c>
    </row>
    <row r="7" spans="1:45" x14ac:dyDescent="0.3">
      <c r="A7">
        <v>1950</v>
      </c>
      <c r="B7">
        <v>4.3</v>
      </c>
      <c r="C7">
        <v>7.5</v>
      </c>
      <c r="D7">
        <v>7.4</v>
      </c>
      <c r="E7">
        <v>7.3</v>
      </c>
      <c r="F7">
        <v>6.8</v>
      </c>
      <c r="G7">
        <v>6.5</v>
      </c>
      <c r="H7">
        <v>6.4</v>
      </c>
      <c r="I7">
        <v>6</v>
      </c>
      <c r="J7">
        <v>5.5</v>
      </c>
      <c r="K7">
        <v>5</v>
      </c>
      <c r="L7">
        <v>4.5</v>
      </c>
      <c r="M7">
        <v>3.8</v>
      </c>
      <c r="N7">
        <f>ROUND(AVERAGE(Table1[[#This Row],[I]:[XII]]),2)</f>
        <v>5.92</v>
      </c>
      <c r="O7">
        <f>MIN(Table1[[#This Row],[I]:[XII]])</f>
        <v>3.8</v>
      </c>
      <c r="P7">
        <f>MAX(Table1[[#This Row],[I]:[XII]])</f>
        <v>7.5</v>
      </c>
      <c r="Q7" s="4">
        <f>IF(AND(Table1[[#This Row],[I]]&gt;B6,Table1[[#This Row],[II]]&gt;C6,Table1[[#This Row],[III]]&gt;D6,Table1[[#This Row],[IV]]&gt;E6,Table1[[#This Row],[V]]&gt;F6,Table1[[#This Row],[VI]]&gt;G6,Table1[[#This Row],[VII]]&gt;H6,Table1[[#This Row],[VIII]]&gt;I6,Table1[[#This Row],[IX]]&gt;J6,Table1[[#This Row],[X]]&gt;K6,Table1[[#This Row],[XI]]&gt;L6,Table1[[#This Row],[XII]]&gt;M6),1,0)</f>
        <v>0</v>
      </c>
      <c r="X7" s="3">
        <f>IF(Table1[[#This Row],[I]]&gt;M6,1,AI6+1)</f>
        <v>3</v>
      </c>
      <c r="Y7" s="2">
        <f>IF(Table1[[#This Row],[II]]&gt;Table1[[#This Row],[I]],1,X7+1)</f>
        <v>1</v>
      </c>
      <c r="Z7" s="2">
        <f>IF(Table1[[#This Row],[III]]&gt;Table1[[#This Row],[II]],1,Y7+1)</f>
        <v>2</v>
      </c>
      <c r="AA7" s="2">
        <f>IF(Table1[[#This Row],[IV]]&gt;Table1[[#This Row],[III]],1,Z7+1)</f>
        <v>3</v>
      </c>
      <c r="AB7" s="2">
        <f>IF(Table1[[#This Row],[V]]&gt;Table1[[#This Row],[IV]],1,AA7+1)</f>
        <v>4</v>
      </c>
      <c r="AC7" s="2">
        <f>IF(Table1[[#This Row],[VI]]&gt;Table1[[#This Row],[V]],1,AB7+1)</f>
        <v>5</v>
      </c>
      <c r="AD7" s="2">
        <f>IF(Table1[[#This Row],[VII]]&gt;Table1[[#This Row],[VI]],1,AC7+1)</f>
        <v>6</v>
      </c>
      <c r="AE7" s="2">
        <f>IF(Table1[[#This Row],[VIII]]&gt;Table1[[#This Row],[VII]],1,AD7+1)</f>
        <v>7</v>
      </c>
      <c r="AF7" s="2">
        <f>IF(Table1[[#This Row],[IX]]&gt;Table1[[#This Row],[VIII]],1,AE7+1)</f>
        <v>8</v>
      </c>
      <c r="AG7" s="2">
        <f>IF(Table1[[#This Row],[X]]&gt;Table1[[#This Row],[IX]],1,AF7+1)</f>
        <v>9</v>
      </c>
      <c r="AH7" s="2">
        <f>IF(Table1[[#This Row],[XI]]&gt;Table1[[#This Row],[X]],1,AG7+1)</f>
        <v>10</v>
      </c>
      <c r="AI7" s="2">
        <f>IF(Table1[[#This Row],[XII]]&gt;Table1[[#This Row],[XI]],1,AH7+1)</f>
        <v>11</v>
      </c>
      <c r="AN7" t="s">
        <v>16</v>
      </c>
      <c r="AO7" t="s">
        <v>17</v>
      </c>
      <c r="AP7" t="s">
        <v>18</v>
      </c>
    </row>
    <row r="8" spans="1:45" x14ac:dyDescent="0.3">
      <c r="A8">
        <v>1951</v>
      </c>
      <c r="B8">
        <v>3.5</v>
      </c>
      <c r="C8">
        <v>4.7</v>
      </c>
      <c r="D8">
        <v>4.4000000000000004</v>
      </c>
      <c r="E8">
        <v>4.4000000000000004</v>
      </c>
      <c r="F8">
        <v>4.0999999999999996</v>
      </c>
      <c r="G8">
        <v>4</v>
      </c>
      <c r="H8">
        <v>4.2</v>
      </c>
      <c r="I8">
        <v>4.0999999999999996</v>
      </c>
      <c r="J8">
        <v>4.0999999999999996</v>
      </c>
      <c r="K8">
        <v>4.3</v>
      </c>
      <c r="L8">
        <v>4.5</v>
      </c>
      <c r="M8">
        <v>4.5</v>
      </c>
      <c r="N8">
        <f>ROUND(AVERAGE(Table1[[#This Row],[I]:[XII]]),2)</f>
        <v>4.2300000000000004</v>
      </c>
      <c r="O8">
        <f>MIN(Table1[[#This Row],[I]:[XII]])</f>
        <v>3.5</v>
      </c>
      <c r="P8">
        <f>MAX(Table1[[#This Row],[I]:[XII]])</f>
        <v>4.7</v>
      </c>
      <c r="Q8" s="4">
        <f>IF(AND(Table1[[#This Row],[I]]&gt;B7,Table1[[#This Row],[II]]&gt;C7,Table1[[#This Row],[III]]&gt;D7,Table1[[#This Row],[IV]]&gt;E7,Table1[[#This Row],[V]]&gt;F7,Table1[[#This Row],[VI]]&gt;G7,Table1[[#This Row],[VII]]&gt;H7,Table1[[#This Row],[VIII]]&gt;I7,Table1[[#This Row],[IX]]&gt;J7,Table1[[#This Row],[X]]&gt;K7,Table1[[#This Row],[XI]]&gt;L7,Table1[[#This Row],[XII]]&gt;M7),1,0)</f>
        <v>0</v>
      </c>
      <c r="X8" s="3">
        <f>IF(Table1[[#This Row],[I]]&gt;M7,1,AI7+1)</f>
        <v>12</v>
      </c>
      <c r="Y8" s="2">
        <f>IF(Table1[[#This Row],[II]]&gt;Table1[[#This Row],[I]],1,X8+1)</f>
        <v>1</v>
      </c>
      <c r="Z8" s="2">
        <f>IF(Table1[[#This Row],[III]]&gt;Table1[[#This Row],[II]],1,Y8+1)</f>
        <v>2</v>
      </c>
      <c r="AA8" s="2">
        <f>IF(Table1[[#This Row],[IV]]&gt;Table1[[#This Row],[III]],1,Z8+1)</f>
        <v>3</v>
      </c>
      <c r="AB8" s="2">
        <f>IF(Table1[[#This Row],[V]]&gt;Table1[[#This Row],[IV]],1,AA8+1)</f>
        <v>4</v>
      </c>
      <c r="AC8" s="2">
        <f>IF(Table1[[#This Row],[VI]]&gt;Table1[[#This Row],[V]],1,AB8+1)</f>
        <v>5</v>
      </c>
      <c r="AD8" s="2">
        <f>IF(Table1[[#This Row],[VII]]&gt;Table1[[#This Row],[VI]],1,AC8+1)</f>
        <v>1</v>
      </c>
      <c r="AE8" s="2">
        <f>IF(Table1[[#This Row],[VIII]]&gt;Table1[[#This Row],[VII]],1,AD8+1)</f>
        <v>2</v>
      </c>
      <c r="AF8" s="2">
        <f>IF(Table1[[#This Row],[IX]]&gt;Table1[[#This Row],[VIII]],1,AE8+1)</f>
        <v>3</v>
      </c>
      <c r="AG8" s="2">
        <f>IF(Table1[[#This Row],[X]]&gt;Table1[[#This Row],[IX]],1,AF8+1)</f>
        <v>1</v>
      </c>
      <c r="AH8" s="2">
        <f>IF(Table1[[#This Row],[XI]]&gt;Table1[[#This Row],[X]],1,AG8+1)</f>
        <v>1</v>
      </c>
      <c r="AI8" s="2">
        <f>IF(Table1[[#This Row],[XII]]&gt;Table1[[#This Row],[XI]],1,AH8+1)</f>
        <v>2</v>
      </c>
      <c r="AN8">
        <v>1945</v>
      </c>
      <c r="AO8">
        <f>_xlfn.MINIFS(Table1[min],Table1[ROK],AN8)</f>
        <v>3.2</v>
      </c>
      <c r="AP8">
        <f>P2</f>
        <v>4.4000000000000004</v>
      </c>
    </row>
    <row r="9" spans="1:45" x14ac:dyDescent="0.3">
      <c r="A9">
        <v>1952</v>
      </c>
      <c r="B9">
        <v>2.7</v>
      </c>
      <c r="C9">
        <v>4.2</v>
      </c>
      <c r="D9">
        <v>4.0999999999999996</v>
      </c>
      <c r="E9">
        <v>3.9</v>
      </c>
      <c r="F9">
        <v>3.9</v>
      </c>
      <c r="G9">
        <v>4</v>
      </c>
      <c r="H9">
        <v>4</v>
      </c>
      <c r="I9">
        <v>4.2</v>
      </c>
      <c r="J9">
        <v>4.4000000000000004</v>
      </c>
      <c r="K9">
        <v>4.0999999999999996</v>
      </c>
      <c r="L9">
        <v>4</v>
      </c>
      <c r="M9">
        <v>3.8</v>
      </c>
      <c r="N9">
        <f>ROUND(AVERAGE(Table1[[#This Row],[I]:[XII]]),2)</f>
        <v>3.94</v>
      </c>
      <c r="O9">
        <f>MIN(Table1[[#This Row],[I]:[XII]])</f>
        <v>2.7</v>
      </c>
      <c r="P9">
        <f>MAX(Table1[[#This Row],[I]:[XII]])</f>
        <v>4.4000000000000004</v>
      </c>
      <c r="Q9" s="4">
        <f>IF(AND(Table1[[#This Row],[I]]&gt;B8,Table1[[#This Row],[II]]&gt;C8,Table1[[#This Row],[III]]&gt;D8,Table1[[#This Row],[IV]]&gt;E8,Table1[[#This Row],[V]]&gt;F8,Table1[[#This Row],[VI]]&gt;G8,Table1[[#This Row],[VII]]&gt;H8,Table1[[#This Row],[VIII]]&gt;I8,Table1[[#This Row],[IX]]&gt;J8,Table1[[#This Row],[X]]&gt;K8,Table1[[#This Row],[XI]]&gt;L8,Table1[[#This Row],[XII]]&gt;M8),1,0)</f>
        <v>0</v>
      </c>
      <c r="X9" s="3">
        <f>IF(Table1[[#This Row],[I]]&gt;M8,1,AI8+1)</f>
        <v>3</v>
      </c>
      <c r="Y9" s="2">
        <f>IF(Table1[[#This Row],[II]]&gt;Table1[[#This Row],[I]],1,X9+1)</f>
        <v>1</v>
      </c>
      <c r="Z9" s="2">
        <f>IF(Table1[[#This Row],[III]]&gt;Table1[[#This Row],[II]],1,Y9+1)</f>
        <v>2</v>
      </c>
      <c r="AA9" s="2">
        <f>IF(Table1[[#This Row],[IV]]&gt;Table1[[#This Row],[III]],1,Z9+1)</f>
        <v>3</v>
      </c>
      <c r="AB9" s="2">
        <f>IF(Table1[[#This Row],[V]]&gt;Table1[[#This Row],[IV]],1,AA9+1)</f>
        <v>4</v>
      </c>
      <c r="AC9" s="2">
        <f>IF(Table1[[#This Row],[VI]]&gt;Table1[[#This Row],[V]],1,AB9+1)</f>
        <v>1</v>
      </c>
      <c r="AD9" s="2">
        <f>IF(Table1[[#This Row],[VII]]&gt;Table1[[#This Row],[VI]],1,AC9+1)</f>
        <v>2</v>
      </c>
      <c r="AE9" s="2">
        <f>IF(Table1[[#This Row],[VIII]]&gt;Table1[[#This Row],[VII]],1,AD9+1)</f>
        <v>1</v>
      </c>
      <c r="AF9" s="2">
        <f>IF(Table1[[#This Row],[IX]]&gt;Table1[[#This Row],[VIII]],1,AE9+1)</f>
        <v>1</v>
      </c>
      <c r="AG9" s="2">
        <f>IF(Table1[[#This Row],[X]]&gt;Table1[[#This Row],[IX]],1,AF9+1)</f>
        <v>2</v>
      </c>
      <c r="AH9" s="2">
        <f>IF(Table1[[#This Row],[XI]]&gt;Table1[[#This Row],[X]],1,AG9+1)</f>
        <v>3</v>
      </c>
      <c r="AI9" s="2">
        <f>IF(Table1[[#This Row],[XII]]&gt;Table1[[#This Row],[XI]],1,AH9+1)</f>
        <v>4</v>
      </c>
      <c r="AN9">
        <v>1946</v>
      </c>
      <c r="AO9">
        <f>_xlfn.MINIFS(Table1[min],Table1[ROK],AN9)</f>
        <v>3.5</v>
      </c>
      <c r="AP9">
        <f>P3</f>
        <v>4.5</v>
      </c>
    </row>
    <row r="10" spans="1:45" x14ac:dyDescent="0.3">
      <c r="A10">
        <v>1953</v>
      </c>
      <c r="B10">
        <v>3.5</v>
      </c>
      <c r="C10">
        <v>3.6</v>
      </c>
      <c r="D10">
        <v>3.5</v>
      </c>
      <c r="E10">
        <v>3.6</v>
      </c>
      <c r="F10">
        <v>3.5</v>
      </c>
      <c r="G10">
        <v>3.2</v>
      </c>
      <c r="H10">
        <v>3.3</v>
      </c>
      <c r="I10">
        <v>3.5</v>
      </c>
      <c r="J10">
        <v>3.7</v>
      </c>
      <c r="K10">
        <v>3.8</v>
      </c>
      <c r="L10">
        <v>4</v>
      </c>
      <c r="M10">
        <v>4.5</v>
      </c>
      <c r="N10">
        <f>ROUND(AVERAGE(Table1[[#This Row],[I]:[XII]]),2)</f>
        <v>3.64</v>
      </c>
      <c r="O10">
        <f>MIN(Table1[[#This Row],[I]:[XII]])</f>
        <v>3.2</v>
      </c>
      <c r="P10">
        <f>MAX(Table1[[#This Row],[I]:[XII]])</f>
        <v>4.5</v>
      </c>
      <c r="Q10" s="4">
        <f>IF(AND(Table1[[#This Row],[I]]&gt;B9,Table1[[#This Row],[II]]&gt;C9,Table1[[#This Row],[III]]&gt;D9,Table1[[#This Row],[IV]]&gt;E9,Table1[[#This Row],[V]]&gt;F9,Table1[[#This Row],[VI]]&gt;G9,Table1[[#This Row],[VII]]&gt;H9,Table1[[#This Row],[VIII]]&gt;I9,Table1[[#This Row],[IX]]&gt;J9,Table1[[#This Row],[X]]&gt;K9,Table1[[#This Row],[XI]]&gt;L9,Table1[[#This Row],[XII]]&gt;M9),1,0)</f>
        <v>0</v>
      </c>
      <c r="X10" s="3">
        <f>IF(Table1[[#This Row],[I]]&gt;M9,1,AI9+1)</f>
        <v>5</v>
      </c>
      <c r="Y10" s="2">
        <f>IF(Table1[[#This Row],[II]]&gt;Table1[[#This Row],[I]],1,X10+1)</f>
        <v>1</v>
      </c>
      <c r="Z10" s="2">
        <f>IF(Table1[[#This Row],[III]]&gt;Table1[[#This Row],[II]],1,Y10+1)</f>
        <v>2</v>
      </c>
      <c r="AA10" s="2">
        <f>IF(Table1[[#This Row],[IV]]&gt;Table1[[#This Row],[III]],1,Z10+1)</f>
        <v>1</v>
      </c>
      <c r="AB10" s="2">
        <f>IF(Table1[[#This Row],[V]]&gt;Table1[[#This Row],[IV]],1,AA10+1)</f>
        <v>2</v>
      </c>
      <c r="AC10" s="2">
        <f>IF(Table1[[#This Row],[VI]]&gt;Table1[[#This Row],[V]],1,AB10+1)</f>
        <v>3</v>
      </c>
      <c r="AD10" s="2">
        <f>IF(Table1[[#This Row],[VII]]&gt;Table1[[#This Row],[VI]],1,AC10+1)</f>
        <v>1</v>
      </c>
      <c r="AE10" s="2">
        <f>IF(Table1[[#This Row],[VIII]]&gt;Table1[[#This Row],[VII]],1,AD10+1)</f>
        <v>1</v>
      </c>
      <c r="AF10" s="2">
        <f>IF(Table1[[#This Row],[IX]]&gt;Table1[[#This Row],[VIII]],1,AE10+1)</f>
        <v>1</v>
      </c>
      <c r="AG10" s="2">
        <f>IF(Table1[[#This Row],[X]]&gt;Table1[[#This Row],[IX]],1,AF10+1)</f>
        <v>1</v>
      </c>
      <c r="AH10" s="2">
        <f>IF(Table1[[#This Row],[XI]]&gt;Table1[[#This Row],[X]],1,AG10+1)</f>
        <v>1</v>
      </c>
      <c r="AI10" s="2">
        <f>IF(Table1[[#This Row],[XII]]&gt;Table1[[#This Row],[XI]],1,AH10+1)</f>
        <v>1</v>
      </c>
      <c r="AN10">
        <v>1947</v>
      </c>
      <c r="AO10">
        <f>_xlfn.MINIFS(Table1[min],Table1[ROK],AN10)</f>
        <v>5</v>
      </c>
      <c r="AP10">
        <f>P4</f>
        <v>7.1</v>
      </c>
    </row>
    <row r="11" spans="1:45" x14ac:dyDescent="0.3">
      <c r="A11">
        <v>1954</v>
      </c>
      <c r="B11">
        <v>5</v>
      </c>
      <c r="C11">
        <v>5.9</v>
      </c>
      <c r="D11">
        <v>6.2</v>
      </c>
      <c r="E11">
        <v>6.7</v>
      </c>
      <c r="F11">
        <v>6.9</v>
      </c>
      <c r="G11">
        <v>6.9</v>
      </c>
      <c r="H11">
        <v>6.6</v>
      </c>
      <c r="I11">
        <v>6.8</v>
      </c>
      <c r="J11">
        <v>7</v>
      </c>
      <c r="K11">
        <v>7.1</v>
      </c>
      <c r="L11">
        <v>6.7</v>
      </c>
      <c r="M11">
        <v>6.3</v>
      </c>
      <c r="N11">
        <f>ROUND(AVERAGE(Table1[[#This Row],[I]:[XII]]),2)</f>
        <v>6.51</v>
      </c>
      <c r="O11">
        <f>MIN(Table1[[#This Row],[I]:[XII]])</f>
        <v>5</v>
      </c>
      <c r="P11">
        <f>MAX(Table1[[#This Row],[I]:[XII]])</f>
        <v>7.1</v>
      </c>
      <c r="Q11" s="4">
        <f>IF(AND(Table1[[#This Row],[I]]&gt;B10,Table1[[#This Row],[II]]&gt;C10,Table1[[#This Row],[III]]&gt;D10,Table1[[#This Row],[IV]]&gt;E10,Table1[[#This Row],[V]]&gt;F10,Table1[[#This Row],[VI]]&gt;G10,Table1[[#This Row],[VII]]&gt;H10,Table1[[#This Row],[VIII]]&gt;I10,Table1[[#This Row],[IX]]&gt;J10,Table1[[#This Row],[X]]&gt;K10,Table1[[#This Row],[XI]]&gt;L10,Table1[[#This Row],[XII]]&gt;M10),1,0)</f>
        <v>1</v>
      </c>
      <c r="X11" s="3">
        <f>IF(Table1[[#This Row],[I]]&gt;M10,1,AI10+1)</f>
        <v>1</v>
      </c>
      <c r="Y11" s="2">
        <f>IF(Table1[[#This Row],[II]]&gt;Table1[[#This Row],[I]],1,X11+1)</f>
        <v>1</v>
      </c>
      <c r="Z11" s="2">
        <f>IF(Table1[[#This Row],[III]]&gt;Table1[[#This Row],[II]],1,Y11+1)</f>
        <v>1</v>
      </c>
      <c r="AA11" s="2">
        <f>IF(Table1[[#This Row],[IV]]&gt;Table1[[#This Row],[III]],1,Z11+1)</f>
        <v>1</v>
      </c>
      <c r="AB11" s="2">
        <f>IF(Table1[[#This Row],[V]]&gt;Table1[[#This Row],[IV]],1,AA11+1)</f>
        <v>1</v>
      </c>
      <c r="AC11" s="2">
        <f>IF(Table1[[#This Row],[VI]]&gt;Table1[[#This Row],[V]],1,AB11+1)</f>
        <v>2</v>
      </c>
      <c r="AD11" s="2">
        <f>IF(Table1[[#This Row],[VII]]&gt;Table1[[#This Row],[VI]],1,AC11+1)</f>
        <v>3</v>
      </c>
      <c r="AE11" s="2">
        <f>IF(Table1[[#This Row],[VIII]]&gt;Table1[[#This Row],[VII]],1,AD11+1)</f>
        <v>1</v>
      </c>
      <c r="AF11" s="2">
        <f>IF(Table1[[#This Row],[IX]]&gt;Table1[[#This Row],[VIII]],1,AE11+1)</f>
        <v>1</v>
      </c>
      <c r="AG11" s="2">
        <f>IF(Table1[[#This Row],[X]]&gt;Table1[[#This Row],[IX]],1,AF11+1)</f>
        <v>1</v>
      </c>
      <c r="AH11" s="2">
        <f>IF(Table1[[#This Row],[XI]]&gt;Table1[[#This Row],[X]],1,AG11+1)</f>
        <v>2</v>
      </c>
      <c r="AI11" s="2">
        <f>IF(Table1[[#This Row],[XII]]&gt;Table1[[#This Row],[XI]],1,AH11+1)</f>
        <v>3</v>
      </c>
      <c r="AN11">
        <v>1948</v>
      </c>
      <c r="AO11">
        <f>_xlfn.MINIFS(Table1[min],Table1[ROK],AN11)</f>
        <v>4</v>
      </c>
      <c r="AP11">
        <f>P5</f>
        <v>5</v>
      </c>
    </row>
    <row r="12" spans="1:45" x14ac:dyDescent="0.3">
      <c r="A12">
        <v>1955</v>
      </c>
      <c r="B12">
        <v>4.2</v>
      </c>
      <c r="C12">
        <v>5.9</v>
      </c>
      <c r="D12">
        <v>5.7</v>
      </c>
      <c r="E12">
        <v>5.6</v>
      </c>
      <c r="F12">
        <v>5.7</v>
      </c>
      <c r="G12">
        <v>5.3</v>
      </c>
      <c r="H12">
        <v>5.2</v>
      </c>
      <c r="I12">
        <v>5</v>
      </c>
      <c r="J12">
        <v>5.2</v>
      </c>
      <c r="K12">
        <v>5.0999999999999996</v>
      </c>
      <c r="L12">
        <v>5.3</v>
      </c>
      <c r="M12">
        <v>5.2</v>
      </c>
      <c r="N12">
        <f>ROUND(AVERAGE(Table1[[#This Row],[I]:[XII]]),2)</f>
        <v>5.28</v>
      </c>
      <c r="O12">
        <f>MIN(Table1[[#This Row],[I]:[XII]])</f>
        <v>4.2</v>
      </c>
      <c r="P12">
        <f>MAX(Table1[[#This Row],[I]:[XII]])</f>
        <v>5.9</v>
      </c>
      <c r="Q12" s="4">
        <f>IF(AND(Table1[[#This Row],[I]]&gt;B11,Table1[[#This Row],[II]]&gt;C11,Table1[[#This Row],[III]]&gt;D11,Table1[[#This Row],[IV]]&gt;E11,Table1[[#This Row],[V]]&gt;F11,Table1[[#This Row],[VI]]&gt;G11,Table1[[#This Row],[VII]]&gt;H11,Table1[[#This Row],[VIII]]&gt;I11,Table1[[#This Row],[IX]]&gt;J11,Table1[[#This Row],[X]]&gt;K11,Table1[[#This Row],[XI]]&gt;L11,Table1[[#This Row],[XII]]&gt;M11),1,0)</f>
        <v>0</v>
      </c>
      <c r="X12" s="3">
        <f>IF(Table1[[#This Row],[I]]&gt;M11,1,AI11+1)</f>
        <v>4</v>
      </c>
      <c r="Y12" s="2">
        <f>IF(Table1[[#This Row],[II]]&gt;Table1[[#This Row],[I]],1,X12+1)</f>
        <v>1</v>
      </c>
      <c r="Z12" s="2">
        <f>IF(Table1[[#This Row],[III]]&gt;Table1[[#This Row],[II]],1,Y12+1)</f>
        <v>2</v>
      </c>
      <c r="AA12" s="2">
        <f>IF(Table1[[#This Row],[IV]]&gt;Table1[[#This Row],[III]],1,Z12+1)</f>
        <v>3</v>
      </c>
      <c r="AB12" s="2">
        <f>IF(Table1[[#This Row],[V]]&gt;Table1[[#This Row],[IV]],1,AA12+1)</f>
        <v>1</v>
      </c>
      <c r="AC12" s="2">
        <f>IF(Table1[[#This Row],[VI]]&gt;Table1[[#This Row],[V]],1,AB12+1)</f>
        <v>2</v>
      </c>
      <c r="AD12" s="2">
        <f>IF(Table1[[#This Row],[VII]]&gt;Table1[[#This Row],[VI]],1,AC12+1)</f>
        <v>3</v>
      </c>
      <c r="AE12" s="2">
        <f>IF(Table1[[#This Row],[VIII]]&gt;Table1[[#This Row],[VII]],1,AD12+1)</f>
        <v>4</v>
      </c>
      <c r="AF12" s="2">
        <f>IF(Table1[[#This Row],[IX]]&gt;Table1[[#This Row],[VIII]],1,AE12+1)</f>
        <v>1</v>
      </c>
      <c r="AG12" s="2">
        <f>IF(Table1[[#This Row],[X]]&gt;Table1[[#This Row],[IX]],1,AF12+1)</f>
        <v>2</v>
      </c>
      <c r="AH12" s="2">
        <f>IF(Table1[[#This Row],[XI]]&gt;Table1[[#This Row],[X]],1,AG12+1)</f>
        <v>1</v>
      </c>
      <c r="AI12" s="2">
        <f>IF(Table1[[#This Row],[XII]]&gt;Table1[[#This Row],[XI]],1,AH12+1)</f>
        <v>2</v>
      </c>
      <c r="AN12">
        <v>1949</v>
      </c>
      <c r="AO12">
        <f>_xlfn.MINIFS(Table1[min],Table1[ROK],AN12)</f>
        <v>5.3</v>
      </c>
      <c r="AP12">
        <f>P6</f>
        <v>8.9</v>
      </c>
    </row>
    <row r="13" spans="1:45" x14ac:dyDescent="0.3">
      <c r="A13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N13">
        <f>ROUND(AVERAGE(Table1[[#This Row],[I]:[XII]]),2)</f>
        <v>5.04</v>
      </c>
      <c r="O13">
        <f>MIN(Table1[[#This Row],[I]:[XII]])</f>
        <v>4.2</v>
      </c>
      <c r="P13">
        <f>MAX(Table1[[#This Row],[I]:[XII]])</f>
        <v>5.4</v>
      </c>
      <c r="Q13" s="4">
        <f>IF(AND(Table1[[#This Row],[I]]&gt;B12,Table1[[#This Row],[II]]&gt;C12,Table1[[#This Row],[III]]&gt;D12,Table1[[#This Row],[IV]]&gt;E12,Table1[[#This Row],[V]]&gt;F12,Table1[[#This Row],[VI]]&gt;G12,Table1[[#This Row],[VII]]&gt;H12,Table1[[#This Row],[VIII]]&gt;I12,Table1[[#This Row],[IX]]&gt;J12,Table1[[#This Row],[X]]&gt;K12,Table1[[#This Row],[XI]]&gt;L12,Table1[[#This Row],[XII]]&gt;M12),1,0)</f>
        <v>0</v>
      </c>
      <c r="X13" s="3">
        <f>IF(Table1[[#This Row],[I]]&gt;M12,1,AI12+1)</f>
        <v>3</v>
      </c>
      <c r="Y13" s="2">
        <f>IF(Table1[[#This Row],[II]]&gt;Table1[[#This Row],[I]],1,X13+1)</f>
        <v>1</v>
      </c>
      <c r="Z13" s="2">
        <f>IF(Table1[[#This Row],[III]]&gt;Table1[[#This Row],[II]],1,Y13+1)</f>
        <v>2</v>
      </c>
      <c r="AA13" s="2">
        <f>IF(Table1[[#This Row],[IV]]&gt;Table1[[#This Row],[III]],1,Z13+1)</f>
        <v>1</v>
      </c>
      <c r="AB13" s="2">
        <f>IF(Table1[[#This Row],[V]]&gt;Table1[[#This Row],[IV]],1,AA13+1)</f>
        <v>2</v>
      </c>
      <c r="AC13" s="2">
        <f>IF(Table1[[#This Row],[VI]]&gt;Table1[[#This Row],[V]],1,AB13+1)</f>
        <v>1</v>
      </c>
      <c r="AD13" s="2">
        <f>IF(Table1[[#This Row],[VII]]&gt;Table1[[#This Row],[VI]],1,AC13+1)</f>
        <v>2</v>
      </c>
      <c r="AE13" s="2">
        <f>IF(Table1[[#This Row],[VIII]]&gt;Table1[[#This Row],[VII]],1,AD13+1)</f>
        <v>1</v>
      </c>
      <c r="AF13" s="2">
        <f>IF(Table1[[#This Row],[IX]]&gt;Table1[[#This Row],[VIII]],1,AE13+1)</f>
        <v>2</v>
      </c>
      <c r="AG13" s="2">
        <f>IF(Table1[[#This Row],[X]]&gt;Table1[[#This Row],[IX]],1,AF13+1)</f>
        <v>3</v>
      </c>
      <c r="AH13" s="2">
        <f>IF(Table1[[#This Row],[XI]]&gt;Table1[[#This Row],[X]],1,AG13+1)</f>
        <v>4</v>
      </c>
      <c r="AI13" s="2">
        <f>IF(Table1[[#This Row],[XII]]&gt;Table1[[#This Row],[XI]],1,AH13+1)</f>
        <v>1</v>
      </c>
      <c r="AN13">
        <v>1950</v>
      </c>
      <c r="AO13">
        <f>_xlfn.MINIFS(Table1[min],Table1[ROK],AN13)</f>
        <v>3.8</v>
      </c>
      <c r="AP13">
        <f>P7</f>
        <v>7.5</v>
      </c>
    </row>
    <row r="14" spans="1:45" x14ac:dyDescent="0.3">
      <c r="A14">
        <v>1957</v>
      </c>
      <c r="B14">
        <v>5.2</v>
      </c>
      <c r="C14">
        <v>5.2</v>
      </c>
      <c r="D14">
        <v>4.9000000000000004</v>
      </c>
      <c r="E14">
        <v>4.7</v>
      </c>
      <c r="F14">
        <v>4.9000000000000004</v>
      </c>
      <c r="G14">
        <v>5.0999999999999996</v>
      </c>
      <c r="H14">
        <v>5.3</v>
      </c>
      <c r="I14">
        <v>5.2</v>
      </c>
      <c r="J14">
        <v>5.0999999999999996</v>
      </c>
      <c r="K14">
        <v>5.4</v>
      </c>
      <c r="L14">
        <v>5.5</v>
      </c>
      <c r="M14">
        <v>6.1</v>
      </c>
      <c r="N14">
        <f>ROUND(AVERAGE(Table1[[#This Row],[I]:[XII]]),2)</f>
        <v>5.22</v>
      </c>
      <c r="O14">
        <f>MIN(Table1[[#This Row],[I]:[XII]])</f>
        <v>4.7</v>
      </c>
      <c r="P14">
        <f>MAX(Table1[[#This Row],[I]:[XII]])</f>
        <v>6.1</v>
      </c>
      <c r="Q14" s="4">
        <f>IF(AND(Table1[[#This Row],[I]]&gt;B13,Table1[[#This Row],[II]]&gt;C13,Table1[[#This Row],[III]]&gt;D13,Table1[[#This Row],[IV]]&gt;E13,Table1[[#This Row],[V]]&gt;F13,Table1[[#This Row],[VI]]&gt;G13,Table1[[#This Row],[VII]]&gt;H13,Table1[[#This Row],[VIII]]&gt;I13,Table1[[#This Row],[IX]]&gt;J13,Table1[[#This Row],[X]]&gt;K13,Table1[[#This Row],[XI]]&gt;L13,Table1[[#This Row],[XII]]&gt;M13),1,0)</f>
        <v>0</v>
      </c>
      <c r="X14" s="3">
        <f>IF(Table1[[#This Row],[I]]&gt;M13,1,AI13+1)</f>
        <v>2</v>
      </c>
      <c r="Y14" s="2">
        <f>IF(Table1[[#This Row],[II]]&gt;Table1[[#This Row],[I]],1,X14+1)</f>
        <v>3</v>
      </c>
      <c r="Z14" s="2">
        <f>IF(Table1[[#This Row],[III]]&gt;Table1[[#This Row],[II]],1,Y14+1)</f>
        <v>4</v>
      </c>
      <c r="AA14" s="2">
        <f>IF(Table1[[#This Row],[IV]]&gt;Table1[[#This Row],[III]],1,Z14+1)</f>
        <v>5</v>
      </c>
      <c r="AB14" s="2">
        <f>IF(Table1[[#This Row],[V]]&gt;Table1[[#This Row],[IV]],1,AA14+1)</f>
        <v>1</v>
      </c>
      <c r="AC14" s="2">
        <f>IF(Table1[[#This Row],[VI]]&gt;Table1[[#This Row],[V]],1,AB14+1)</f>
        <v>1</v>
      </c>
      <c r="AD14" s="2">
        <f>IF(Table1[[#This Row],[VII]]&gt;Table1[[#This Row],[VI]],1,AC14+1)</f>
        <v>1</v>
      </c>
      <c r="AE14" s="2">
        <f>IF(Table1[[#This Row],[VIII]]&gt;Table1[[#This Row],[VII]],1,AD14+1)</f>
        <v>2</v>
      </c>
      <c r="AF14" s="2">
        <f>IF(Table1[[#This Row],[IX]]&gt;Table1[[#This Row],[VIII]],1,AE14+1)</f>
        <v>3</v>
      </c>
      <c r="AG14" s="2">
        <f>IF(Table1[[#This Row],[X]]&gt;Table1[[#This Row],[IX]],1,AF14+1)</f>
        <v>1</v>
      </c>
      <c r="AH14" s="2">
        <f>IF(Table1[[#This Row],[XI]]&gt;Table1[[#This Row],[X]],1,AG14+1)</f>
        <v>1</v>
      </c>
      <c r="AI14" s="2">
        <f>IF(Table1[[#This Row],[XII]]&gt;Table1[[#This Row],[XI]],1,AH14+1)</f>
        <v>1</v>
      </c>
      <c r="AN14">
        <v>1951</v>
      </c>
      <c r="AO14">
        <f>_xlfn.MINIFS(Table1[min],Table1[ROK],AN14)</f>
        <v>3.5</v>
      </c>
      <c r="AP14">
        <f>P8</f>
        <v>4.7</v>
      </c>
    </row>
    <row r="15" spans="1:45" x14ac:dyDescent="0.3">
      <c r="A15">
        <v>1958</v>
      </c>
      <c r="B15">
        <v>6.2</v>
      </c>
      <c r="C15">
        <v>6.8</v>
      </c>
      <c r="D15">
        <v>7.4</v>
      </c>
      <c r="E15">
        <v>7.7</v>
      </c>
      <c r="F15">
        <v>8.4</v>
      </c>
      <c r="G15">
        <v>8.4</v>
      </c>
      <c r="H15">
        <v>8.3000000000000007</v>
      </c>
      <c r="I15">
        <v>8.5</v>
      </c>
      <c r="J15">
        <v>8.4</v>
      </c>
      <c r="K15">
        <v>8.1</v>
      </c>
      <c r="L15">
        <v>7.7</v>
      </c>
      <c r="M15">
        <v>7.2</v>
      </c>
      <c r="N15">
        <f>ROUND(AVERAGE(Table1[[#This Row],[I]:[XII]]),2)</f>
        <v>7.76</v>
      </c>
      <c r="O15">
        <f>MIN(Table1[[#This Row],[I]:[XII]])</f>
        <v>6.2</v>
      </c>
      <c r="P15">
        <f>MAX(Table1[[#This Row],[I]:[XII]])</f>
        <v>8.5</v>
      </c>
      <c r="Q15" s="4">
        <f>IF(AND(Table1[[#This Row],[I]]&gt;B14,Table1[[#This Row],[II]]&gt;C14,Table1[[#This Row],[III]]&gt;D14,Table1[[#This Row],[IV]]&gt;E14,Table1[[#This Row],[V]]&gt;F14,Table1[[#This Row],[VI]]&gt;G14,Table1[[#This Row],[VII]]&gt;H14,Table1[[#This Row],[VIII]]&gt;I14,Table1[[#This Row],[IX]]&gt;J14,Table1[[#This Row],[X]]&gt;K14,Table1[[#This Row],[XI]]&gt;L14,Table1[[#This Row],[XII]]&gt;M14),1,0)</f>
        <v>1</v>
      </c>
      <c r="X15" s="3">
        <f>IF(Table1[[#This Row],[I]]&gt;M14,1,AI14+1)</f>
        <v>1</v>
      </c>
      <c r="Y15" s="2">
        <f>IF(Table1[[#This Row],[II]]&gt;Table1[[#This Row],[I]],1,X15+1)</f>
        <v>1</v>
      </c>
      <c r="Z15" s="2">
        <f>IF(Table1[[#This Row],[III]]&gt;Table1[[#This Row],[II]],1,Y15+1)</f>
        <v>1</v>
      </c>
      <c r="AA15" s="2">
        <f>IF(Table1[[#This Row],[IV]]&gt;Table1[[#This Row],[III]],1,Z15+1)</f>
        <v>1</v>
      </c>
      <c r="AB15" s="2">
        <f>IF(Table1[[#This Row],[V]]&gt;Table1[[#This Row],[IV]],1,AA15+1)</f>
        <v>1</v>
      </c>
      <c r="AC15" s="2">
        <f>IF(Table1[[#This Row],[VI]]&gt;Table1[[#This Row],[V]],1,AB15+1)</f>
        <v>2</v>
      </c>
      <c r="AD15" s="2">
        <f>IF(Table1[[#This Row],[VII]]&gt;Table1[[#This Row],[VI]],1,AC15+1)</f>
        <v>3</v>
      </c>
      <c r="AE15" s="2">
        <f>IF(Table1[[#This Row],[VIII]]&gt;Table1[[#This Row],[VII]],1,AD15+1)</f>
        <v>1</v>
      </c>
      <c r="AF15" s="2">
        <f>IF(Table1[[#This Row],[IX]]&gt;Table1[[#This Row],[VIII]],1,AE15+1)</f>
        <v>2</v>
      </c>
      <c r="AG15" s="2">
        <f>IF(Table1[[#This Row],[X]]&gt;Table1[[#This Row],[IX]],1,AF15+1)</f>
        <v>3</v>
      </c>
      <c r="AH15" s="2">
        <f>IF(Table1[[#This Row],[XI]]&gt;Table1[[#This Row],[X]],1,AG15+1)</f>
        <v>4</v>
      </c>
      <c r="AI15" s="2">
        <f>IF(Table1[[#This Row],[XII]]&gt;Table1[[#This Row],[XI]],1,AH15+1)</f>
        <v>5</v>
      </c>
      <c r="AN15">
        <v>1952</v>
      </c>
      <c r="AO15">
        <f>_xlfn.MINIFS(Table1[min],Table1[ROK],AN15)</f>
        <v>2.7</v>
      </c>
      <c r="AP15">
        <f>P9</f>
        <v>4.4000000000000004</v>
      </c>
    </row>
    <row r="16" spans="1:45" x14ac:dyDescent="0.3">
      <c r="A16">
        <v>1959</v>
      </c>
      <c r="B16">
        <v>5.3</v>
      </c>
      <c r="C16">
        <v>7</v>
      </c>
      <c r="D16">
        <v>6.9</v>
      </c>
      <c r="E16">
        <v>6.6</v>
      </c>
      <c r="F16">
        <v>6.2</v>
      </c>
      <c r="G16">
        <v>6.1</v>
      </c>
      <c r="H16">
        <v>6</v>
      </c>
      <c r="I16">
        <v>6.1</v>
      </c>
      <c r="J16">
        <v>6.2</v>
      </c>
      <c r="K16">
        <v>6.5</v>
      </c>
      <c r="L16">
        <v>6.7</v>
      </c>
      <c r="M16">
        <v>6.8</v>
      </c>
      <c r="N16">
        <f>ROUND(AVERAGE(Table1[[#This Row],[I]:[XII]]),2)</f>
        <v>6.37</v>
      </c>
      <c r="O16">
        <f>MIN(Table1[[#This Row],[I]:[XII]])</f>
        <v>5.3</v>
      </c>
      <c r="P16">
        <f>MAX(Table1[[#This Row],[I]:[XII]])</f>
        <v>7</v>
      </c>
      <c r="Q16" s="4">
        <f>IF(AND(Table1[[#This Row],[I]]&gt;B15,Table1[[#This Row],[II]]&gt;C15,Table1[[#This Row],[III]]&gt;D15,Table1[[#This Row],[IV]]&gt;E15,Table1[[#This Row],[V]]&gt;F15,Table1[[#This Row],[VI]]&gt;G15,Table1[[#This Row],[VII]]&gt;H15,Table1[[#This Row],[VIII]]&gt;I15,Table1[[#This Row],[IX]]&gt;J15,Table1[[#This Row],[X]]&gt;K15,Table1[[#This Row],[XI]]&gt;L15,Table1[[#This Row],[XII]]&gt;M15),1,0)</f>
        <v>0</v>
      </c>
      <c r="X16" s="3">
        <f>IF(Table1[[#This Row],[I]]&gt;M15,1,AI15+1)</f>
        <v>6</v>
      </c>
      <c r="Y16" s="2">
        <f>IF(Table1[[#This Row],[II]]&gt;Table1[[#This Row],[I]],1,X16+1)</f>
        <v>1</v>
      </c>
      <c r="Z16" s="2">
        <f>IF(Table1[[#This Row],[III]]&gt;Table1[[#This Row],[II]],1,Y16+1)</f>
        <v>2</v>
      </c>
      <c r="AA16" s="2">
        <f>IF(Table1[[#This Row],[IV]]&gt;Table1[[#This Row],[III]],1,Z16+1)</f>
        <v>3</v>
      </c>
      <c r="AB16" s="2">
        <f>IF(Table1[[#This Row],[V]]&gt;Table1[[#This Row],[IV]],1,AA16+1)</f>
        <v>4</v>
      </c>
      <c r="AC16" s="2">
        <f>IF(Table1[[#This Row],[VI]]&gt;Table1[[#This Row],[V]],1,AB16+1)</f>
        <v>5</v>
      </c>
      <c r="AD16" s="2">
        <f>IF(Table1[[#This Row],[VII]]&gt;Table1[[#This Row],[VI]],1,AC16+1)</f>
        <v>6</v>
      </c>
      <c r="AE16" s="2">
        <f>IF(Table1[[#This Row],[VIII]]&gt;Table1[[#This Row],[VII]],1,AD16+1)</f>
        <v>1</v>
      </c>
      <c r="AF16" s="2">
        <f>IF(Table1[[#This Row],[IX]]&gt;Table1[[#This Row],[VIII]],1,AE16+1)</f>
        <v>1</v>
      </c>
      <c r="AG16" s="2">
        <f>IF(Table1[[#This Row],[X]]&gt;Table1[[#This Row],[IX]],1,AF16+1)</f>
        <v>1</v>
      </c>
      <c r="AH16" s="2">
        <f>IF(Table1[[#This Row],[XI]]&gt;Table1[[#This Row],[X]],1,AG16+1)</f>
        <v>1</v>
      </c>
      <c r="AI16" s="2">
        <f>IF(Table1[[#This Row],[XII]]&gt;Table1[[#This Row],[XI]],1,AH16+1)</f>
        <v>1</v>
      </c>
      <c r="AN16">
        <v>1953</v>
      </c>
      <c r="AO16">
        <f>_xlfn.MINIFS(Table1[min],Table1[ROK],AN16)</f>
        <v>3.2</v>
      </c>
      <c r="AP16">
        <f>P10</f>
        <v>4.5</v>
      </c>
    </row>
    <row r="17" spans="1:42" x14ac:dyDescent="0.3">
      <c r="A17">
        <v>1960</v>
      </c>
      <c r="B17">
        <v>6.6</v>
      </c>
      <c r="C17">
        <v>6.2</v>
      </c>
      <c r="D17">
        <v>5.8</v>
      </c>
      <c r="E17">
        <v>6.4</v>
      </c>
      <c r="F17">
        <v>6.2</v>
      </c>
      <c r="G17">
        <v>6.1</v>
      </c>
      <c r="H17">
        <v>6.4</v>
      </c>
      <c r="I17">
        <v>6.5</v>
      </c>
      <c r="J17">
        <v>6.6</v>
      </c>
      <c r="K17">
        <v>6.5</v>
      </c>
      <c r="L17">
        <v>7.1</v>
      </c>
      <c r="M17">
        <v>7.1</v>
      </c>
      <c r="N17">
        <f>ROUND(AVERAGE(Table1[[#This Row],[I]:[XII]]),2)</f>
        <v>6.46</v>
      </c>
      <c r="O17">
        <f>MIN(Table1[[#This Row],[I]:[XII]])</f>
        <v>5.8</v>
      </c>
      <c r="P17">
        <f>MAX(Table1[[#This Row],[I]:[XII]])</f>
        <v>7.1</v>
      </c>
      <c r="Q17" s="4">
        <f>IF(AND(Table1[[#This Row],[I]]&gt;B16,Table1[[#This Row],[II]]&gt;C16,Table1[[#This Row],[III]]&gt;D16,Table1[[#This Row],[IV]]&gt;E16,Table1[[#This Row],[V]]&gt;F16,Table1[[#This Row],[VI]]&gt;G16,Table1[[#This Row],[VII]]&gt;H16,Table1[[#This Row],[VIII]]&gt;I16,Table1[[#This Row],[IX]]&gt;J16,Table1[[#This Row],[X]]&gt;K16,Table1[[#This Row],[XI]]&gt;L16,Table1[[#This Row],[XII]]&gt;M16),1,0)</f>
        <v>0</v>
      </c>
      <c r="X17" s="3">
        <f>IF(Table1[[#This Row],[I]]&gt;M16,1,AI16+1)</f>
        <v>2</v>
      </c>
      <c r="Y17" s="2">
        <f>IF(Table1[[#This Row],[II]]&gt;Table1[[#This Row],[I]],1,X17+1)</f>
        <v>3</v>
      </c>
      <c r="Z17" s="2">
        <f>IF(Table1[[#This Row],[III]]&gt;Table1[[#This Row],[II]],1,Y17+1)</f>
        <v>4</v>
      </c>
      <c r="AA17" s="2">
        <f>IF(Table1[[#This Row],[IV]]&gt;Table1[[#This Row],[III]],1,Z17+1)</f>
        <v>1</v>
      </c>
      <c r="AB17" s="2">
        <f>IF(Table1[[#This Row],[V]]&gt;Table1[[#This Row],[IV]],1,AA17+1)</f>
        <v>2</v>
      </c>
      <c r="AC17" s="2">
        <f>IF(Table1[[#This Row],[VI]]&gt;Table1[[#This Row],[V]],1,AB17+1)</f>
        <v>3</v>
      </c>
      <c r="AD17" s="2">
        <f>IF(Table1[[#This Row],[VII]]&gt;Table1[[#This Row],[VI]],1,AC17+1)</f>
        <v>1</v>
      </c>
      <c r="AE17" s="2">
        <f>IF(Table1[[#This Row],[VIII]]&gt;Table1[[#This Row],[VII]],1,AD17+1)</f>
        <v>1</v>
      </c>
      <c r="AF17" s="2">
        <f>IF(Table1[[#This Row],[IX]]&gt;Table1[[#This Row],[VIII]],1,AE17+1)</f>
        <v>1</v>
      </c>
      <c r="AG17" s="2">
        <f>IF(Table1[[#This Row],[X]]&gt;Table1[[#This Row],[IX]],1,AF17+1)</f>
        <v>2</v>
      </c>
      <c r="AH17" s="2">
        <f>IF(Table1[[#This Row],[XI]]&gt;Table1[[#This Row],[X]],1,AG17+1)</f>
        <v>1</v>
      </c>
      <c r="AI17" s="2">
        <f>IF(Table1[[#This Row],[XII]]&gt;Table1[[#This Row],[XI]],1,AH17+1)</f>
        <v>2</v>
      </c>
      <c r="AN17">
        <v>1954</v>
      </c>
      <c r="AO17">
        <f>_xlfn.MINIFS(Table1[min],Table1[ROK],AN17)</f>
        <v>5</v>
      </c>
      <c r="AP17">
        <f>P11</f>
        <v>7.1</v>
      </c>
    </row>
    <row r="18" spans="1:42" x14ac:dyDescent="0.3">
      <c r="A18">
        <v>1961</v>
      </c>
      <c r="B18">
        <v>6</v>
      </c>
      <c r="C18">
        <v>7.6</v>
      </c>
      <c r="D18">
        <v>7.9</v>
      </c>
      <c r="E18">
        <v>7.9</v>
      </c>
      <c r="F18">
        <v>8</v>
      </c>
      <c r="G18">
        <v>8.1</v>
      </c>
      <c r="H18">
        <v>7.9</v>
      </c>
      <c r="I18">
        <v>8</v>
      </c>
      <c r="J18">
        <v>7.6</v>
      </c>
      <c r="K18">
        <v>7.7</v>
      </c>
      <c r="L18">
        <v>7.5</v>
      </c>
      <c r="M18">
        <v>7.1</v>
      </c>
      <c r="N18">
        <f>ROUND(AVERAGE(Table1[[#This Row],[I]:[XII]]),2)</f>
        <v>7.61</v>
      </c>
      <c r="O18">
        <f>MIN(Table1[[#This Row],[I]:[XII]])</f>
        <v>6</v>
      </c>
      <c r="P18">
        <f>MAX(Table1[[#This Row],[I]:[XII]])</f>
        <v>8.1</v>
      </c>
      <c r="Q18" s="4">
        <f>IF(AND(Table1[[#This Row],[I]]&gt;B17,Table1[[#This Row],[II]]&gt;C17,Table1[[#This Row],[III]]&gt;D17,Table1[[#This Row],[IV]]&gt;E17,Table1[[#This Row],[V]]&gt;F17,Table1[[#This Row],[VI]]&gt;G17,Table1[[#This Row],[VII]]&gt;H17,Table1[[#This Row],[VIII]]&gt;I17,Table1[[#This Row],[IX]]&gt;J17,Table1[[#This Row],[X]]&gt;K17,Table1[[#This Row],[XI]]&gt;L17,Table1[[#This Row],[XII]]&gt;M17),1,0)</f>
        <v>0</v>
      </c>
      <c r="X18" s="3">
        <f>IF(Table1[[#This Row],[I]]&gt;M17,1,AI17+1)</f>
        <v>3</v>
      </c>
      <c r="Y18" s="2">
        <f>IF(Table1[[#This Row],[II]]&gt;Table1[[#This Row],[I]],1,X18+1)</f>
        <v>1</v>
      </c>
      <c r="Z18" s="2">
        <f>IF(Table1[[#This Row],[III]]&gt;Table1[[#This Row],[II]],1,Y18+1)</f>
        <v>1</v>
      </c>
      <c r="AA18" s="2">
        <f>IF(Table1[[#This Row],[IV]]&gt;Table1[[#This Row],[III]],1,Z18+1)</f>
        <v>2</v>
      </c>
      <c r="AB18" s="2">
        <f>IF(Table1[[#This Row],[V]]&gt;Table1[[#This Row],[IV]],1,AA18+1)</f>
        <v>1</v>
      </c>
      <c r="AC18" s="2">
        <f>IF(Table1[[#This Row],[VI]]&gt;Table1[[#This Row],[V]],1,AB18+1)</f>
        <v>1</v>
      </c>
      <c r="AD18" s="2">
        <f>IF(Table1[[#This Row],[VII]]&gt;Table1[[#This Row],[VI]],1,AC18+1)</f>
        <v>2</v>
      </c>
      <c r="AE18" s="2">
        <f>IF(Table1[[#This Row],[VIII]]&gt;Table1[[#This Row],[VII]],1,AD18+1)</f>
        <v>1</v>
      </c>
      <c r="AF18" s="2">
        <f>IF(Table1[[#This Row],[IX]]&gt;Table1[[#This Row],[VIII]],1,AE18+1)</f>
        <v>2</v>
      </c>
      <c r="AG18" s="2">
        <f>IF(Table1[[#This Row],[X]]&gt;Table1[[#This Row],[IX]],1,AF18+1)</f>
        <v>1</v>
      </c>
      <c r="AH18" s="2">
        <f>IF(Table1[[#This Row],[XI]]&gt;Table1[[#This Row],[X]],1,AG18+1)</f>
        <v>2</v>
      </c>
      <c r="AI18" s="2">
        <f>IF(Table1[[#This Row],[XII]]&gt;Table1[[#This Row],[XI]],1,AH18+1)</f>
        <v>3</v>
      </c>
      <c r="AN18">
        <v>1955</v>
      </c>
      <c r="AO18">
        <f>_xlfn.MINIFS(Table1[min],Table1[ROK],AN18)</f>
        <v>4.2</v>
      </c>
      <c r="AP18">
        <f>P12</f>
        <v>5.9</v>
      </c>
    </row>
    <row r="19" spans="1:42" x14ac:dyDescent="0.3">
      <c r="A19">
        <v>1962</v>
      </c>
      <c r="B19">
        <v>5.5</v>
      </c>
      <c r="C19">
        <v>6.8</v>
      </c>
      <c r="D19">
        <v>6.5</v>
      </c>
      <c r="E19">
        <v>6.6</v>
      </c>
      <c r="F19">
        <v>6.6</v>
      </c>
      <c r="G19">
        <v>6.5</v>
      </c>
      <c r="H19">
        <v>6.5</v>
      </c>
      <c r="I19">
        <v>6.4</v>
      </c>
      <c r="J19">
        <v>6.7</v>
      </c>
      <c r="K19">
        <v>6.6</v>
      </c>
      <c r="L19">
        <v>6.4</v>
      </c>
      <c r="M19">
        <v>6.7</v>
      </c>
      <c r="N19">
        <f>ROUND(AVERAGE(Table1[[#This Row],[I]:[XII]]),2)</f>
        <v>6.48</v>
      </c>
      <c r="O19">
        <f>MIN(Table1[[#This Row],[I]:[XII]])</f>
        <v>5.5</v>
      </c>
      <c r="P19">
        <f>MAX(Table1[[#This Row],[I]:[XII]])</f>
        <v>6.8</v>
      </c>
      <c r="Q19" s="4">
        <f>IF(AND(Table1[[#This Row],[I]]&gt;B18,Table1[[#This Row],[II]]&gt;C18,Table1[[#This Row],[III]]&gt;D18,Table1[[#This Row],[IV]]&gt;E18,Table1[[#This Row],[V]]&gt;F18,Table1[[#This Row],[VI]]&gt;G18,Table1[[#This Row],[VII]]&gt;H18,Table1[[#This Row],[VIII]]&gt;I18,Table1[[#This Row],[IX]]&gt;J18,Table1[[#This Row],[X]]&gt;K18,Table1[[#This Row],[XI]]&gt;L18,Table1[[#This Row],[XII]]&gt;M18),1,0)</f>
        <v>0</v>
      </c>
      <c r="X19" s="3">
        <f>IF(Table1[[#This Row],[I]]&gt;M18,1,AI18+1)</f>
        <v>4</v>
      </c>
      <c r="Y19" s="2">
        <f>IF(Table1[[#This Row],[II]]&gt;Table1[[#This Row],[I]],1,X19+1)</f>
        <v>1</v>
      </c>
      <c r="Z19" s="2">
        <f>IF(Table1[[#This Row],[III]]&gt;Table1[[#This Row],[II]],1,Y19+1)</f>
        <v>2</v>
      </c>
      <c r="AA19" s="2">
        <f>IF(Table1[[#This Row],[IV]]&gt;Table1[[#This Row],[III]],1,Z19+1)</f>
        <v>1</v>
      </c>
      <c r="AB19" s="2">
        <f>IF(Table1[[#This Row],[V]]&gt;Table1[[#This Row],[IV]],1,AA19+1)</f>
        <v>2</v>
      </c>
      <c r="AC19" s="2">
        <f>IF(Table1[[#This Row],[VI]]&gt;Table1[[#This Row],[V]],1,AB19+1)</f>
        <v>3</v>
      </c>
      <c r="AD19" s="2">
        <f>IF(Table1[[#This Row],[VII]]&gt;Table1[[#This Row],[VI]],1,AC19+1)</f>
        <v>4</v>
      </c>
      <c r="AE19" s="2">
        <f>IF(Table1[[#This Row],[VIII]]&gt;Table1[[#This Row],[VII]],1,AD19+1)</f>
        <v>5</v>
      </c>
      <c r="AF19" s="2">
        <f>IF(Table1[[#This Row],[IX]]&gt;Table1[[#This Row],[VIII]],1,AE19+1)</f>
        <v>1</v>
      </c>
      <c r="AG19" s="2">
        <f>IF(Table1[[#This Row],[X]]&gt;Table1[[#This Row],[IX]],1,AF19+1)</f>
        <v>2</v>
      </c>
      <c r="AH19" s="2">
        <f>IF(Table1[[#This Row],[XI]]&gt;Table1[[#This Row],[X]],1,AG19+1)</f>
        <v>3</v>
      </c>
      <c r="AI19" s="2">
        <f>IF(Table1[[#This Row],[XII]]&gt;Table1[[#This Row],[XI]],1,AH19+1)</f>
        <v>1</v>
      </c>
      <c r="AN19">
        <v>1956</v>
      </c>
      <c r="AO19">
        <f>_xlfn.MINIFS(Table1[min],Table1[ROK],AN19)</f>
        <v>4.2</v>
      </c>
      <c r="AP19">
        <f>P13</f>
        <v>5.4</v>
      </c>
    </row>
    <row r="20" spans="1:42" x14ac:dyDescent="0.3">
      <c r="A20">
        <v>1963</v>
      </c>
      <c r="B20">
        <v>5.5</v>
      </c>
      <c r="C20">
        <v>6.7</v>
      </c>
      <c r="D20">
        <v>6.9</v>
      </c>
      <c r="E20">
        <v>6.7</v>
      </c>
      <c r="F20">
        <v>6.7</v>
      </c>
      <c r="G20">
        <v>6.9</v>
      </c>
      <c r="H20">
        <v>6.6</v>
      </c>
      <c r="I20">
        <v>6.6</v>
      </c>
      <c r="J20">
        <v>6.4</v>
      </c>
      <c r="K20">
        <v>6.5</v>
      </c>
      <c r="L20">
        <v>6.5</v>
      </c>
      <c r="M20">
        <v>6.7</v>
      </c>
      <c r="N20">
        <f>ROUND(AVERAGE(Table1[[#This Row],[I]:[XII]]),2)</f>
        <v>6.56</v>
      </c>
      <c r="O20">
        <f>MIN(Table1[[#This Row],[I]:[XII]])</f>
        <v>5.5</v>
      </c>
      <c r="P20">
        <f>MAX(Table1[[#This Row],[I]:[XII]])</f>
        <v>6.9</v>
      </c>
      <c r="Q20" s="4">
        <f>IF(AND(Table1[[#This Row],[I]]&gt;B19,Table1[[#This Row],[II]]&gt;C19,Table1[[#This Row],[III]]&gt;D19,Table1[[#This Row],[IV]]&gt;E19,Table1[[#This Row],[V]]&gt;F19,Table1[[#This Row],[VI]]&gt;G19,Table1[[#This Row],[VII]]&gt;H19,Table1[[#This Row],[VIII]]&gt;I19,Table1[[#This Row],[IX]]&gt;J19,Table1[[#This Row],[X]]&gt;K19,Table1[[#This Row],[XI]]&gt;L19,Table1[[#This Row],[XII]]&gt;M19),1,0)</f>
        <v>0</v>
      </c>
      <c r="X20" s="3">
        <f>IF(Table1[[#This Row],[I]]&gt;M19,1,AI19+1)</f>
        <v>2</v>
      </c>
      <c r="Y20" s="2">
        <f>IF(Table1[[#This Row],[II]]&gt;Table1[[#This Row],[I]],1,X20+1)</f>
        <v>1</v>
      </c>
      <c r="Z20" s="2">
        <f>IF(Table1[[#This Row],[III]]&gt;Table1[[#This Row],[II]],1,Y20+1)</f>
        <v>1</v>
      </c>
      <c r="AA20" s="2">
        <f>IF(Table1[[#This Row],[IV]]&gt;Table1[[#This Row],[III]],1,Z20+1)</f>
        <v>2</v>
      </c>
      <c r="AB20" s="2">
        <f>IF(Table1[[#This Row],[V]]&gt;Table1[[#This Row],[IV]],1,AA20+1)</f>
        <v>3</v>
      </c>
      <c r="AC20" s="2">
        <f>IF(Table1[[#This Row],[VI]]&gt;Table1[[#This Row],[V]],1,AB20+1)</f>
        <v>1</v>
      </c>
      <c r="AD20" s="2">
        <f>IF(Table1[[#This Row],[VII]]&gt;Table1[[#This Row],[VI]],1,AC20+1)</f>
        <v>2</v>
      </c>
      <c r="AE20" s="2">
        <f>IF(Table1[[#This Row],[VIII]]&gt;Table1[[#This Row],[VII]],1,AD20+1)</f>
        <v>3</v>
      </c>
      <c r="AF20" s="2">
        <f>IF(Table1[[#This Row],[IX]]&gt;Table1[[#This Row],[VIII]],1,AE20+1)</f>
        <v>4</v>
      </c>
      <c r="AG20" s="2">
        <f>IF(Table1[[#This Row],[X]]&gt;Table1[[#This Row],[IX]],1,AF20+1)</f>
        <v>1</v>
      </c>
      <c r="AH20" s="2">
        <f>IF(Table1[[#This Row],[XI]]&gt;Table1[[#This Row],[X]],1,AG20+1)</f>
        <v>2</v>
      </c>
      <c r="AI20" s="2">
        <f>IF(Table1[[#This Row],[XII]]&gt;Table1[[#This Row],[XI]],1,AH20+1)</f>
        <v>1</v>
      </c>
      <c r="AN20">
        <v>1957</v>
      </c>
      <c r="AO20">
        <f>_xlfn.MINIFS(Table1[min],Table1[ROK],AN20)</f>
        <v>4.7</v>
      </c>
      <c r="AP20">
        <f>P14</f>
        <v>6.1</v>
      </c>
    </row>
    <row r="21" spans="1:42" x14ac:dyDescent="0.3">
      <c r="A21">
        <v>1964</v>
      </c>
      <c r="B21">
        <v>5</v>
      </c>
      <c r="C21">
        <v>6.6</v>
      </c>
      <c r="D21">
        <v>6.4</v>
      </c>
      <c r="E21">
        <v>6.4</v>
      </c>
      <c r="F21">
        <v>6.3</v>
      </c>
      <c r="G21">
        <v>6.1</v>
      </c>
      <c r="H21">
        <v>6.2</v>
      </c>
      <c r="I21">
        <v>5.9</v>
      </c>
      <c r="J21">
        <v>6</v>
      </c>
      <c r="K21">
        <v>6.1</v>
      </c>
      <c r="L21">
        <v>6.1</v>
      </c>
      <c r="M21">
        <v>5.8</v>
      </c>
      <c r="N21">
        <f>ROUND(AVERAGE(Table1[[#This Row],[I]:[XII]]),2)</f>
        <v>6.08</v>
      </c>
      <c r="O21">
        <f>MIN(Table1[[#This Row],[I]:[XII]])</f>
        <v>5</v>
      </c>
      <c r="P21">
        <f>MAX(Table1[[#This Row],[I]:[XII]])</f>
        <v>6.6</v>
      </c>
      <c r="Q21" s="4">
        <f>IF(AND(Table1[[#This Row],[I]]&gt;B20,Table1[[#This Row],[II]]&gt;C20,Table1[[#This Row],[III]]&gt;D20,Table1[[#This Row],[IV]]&gt;E20,Table1[[#This Row],[V]]&gt;F20,Table1[[#This Row],[VI]]&gt;G20,Table1[[#This Row],[VII]]&gt;H20,Table1[[#This Row],[VIII]]&gt;I20,Table1[[#This Row],[IX]]&gt;J20,Table1[[#This Row],[X]]&gt;K20,Table1[[#This Row],[XI]]&gt;L20,Table1[[#This Row],[XII]]&gt;M20),1,0)</f>
        <v>0</v>
      </c>
      <c r="X21" s="3">
        <f>IF(Table1[[#This Row],[I]]&gt;M20,1,AI20+1)</f>
        <v>2</v>
      </c>
      <c r="Y21" s="2">
        <f>IF(Table1[[#This Row],[II]]&gt;Table1[[#This Row],[I]],1,X21+1)</f>
        <v>1</v>
      </c>
      <c r="Z21" s="2">
        <f>IF(Table1[[#This Row],[III]]&gt;Table1[[#This Row],[II]],1,Y21+1)</f>
        <v>2</v>
      </c>
      <c r="AA21" s="2">
        <f>IF(Table1[[#This Row],[IV]]&gt;Table1[[#This Row],[III]],1,Z21+1)</f>
        <v>3</v>
      </c>
      <c r="AB21" s="2">
        <f>IF(Table1[[#This Row],[V]]&gt;Table1[[#This Row],[IV]],1,AA21+1)</f>
        <v>4</v>
      </c>
      <c r="AC21" s="2">
        <f>IF(Table1[[#This Row],[VI]]&gt;Table1[[#This Row],[V]],1,AB21+1)</f>
        <v>5</v>
      </c>
      <c r="AD21" s="2">
        <f>IF(Table1[[#This Row],[VII]]&gt;Table1[[#This Row],[VI]],1,AC21+1)</f>
        <v>1</v>
      </c>
      <c r="AE21" s="2">
        <f>IF(Table1[[#This Row],[VIII]]&gt;Table1[[#This Row],[VII]],1,AD21+1)</f>
        <v>2</v>
      </c>
      <c r="AF21" s="2">
        <f>IF(Table1[[#This Row],[IX]]&gt;Table1[[#This Row],[VIII]],1,AE21+1)</f>
        <v>1</v>
      </c>
      <c r="AG21" s="2">
        <f>IF(Table1[[#This Row],[X]]&gt;Table1[[#This Row],[IX]],1,AF21+1)</f>
        <v>1</v>
      </c>
      <c r="AH21" s="2">
        <f>IF(Table1[[#This Row],[XI]]&gt;Table1[[#This Row],[X]],1,AG21+1)</f>
        <v>2</v>
      </c>
      <c r="AI21" s="2">
        <f>IF(Table1[[#This Row],[XII]]&gt;Table1[[#This Row],[XI]],1,AH21+1)</f>
        <v>3</v>
      </c>
      <c r="AN21">
        <v>1958</v>
      </c>
      <c r="AO21">
        <f>_xlfn.MINIFS(Table1[min],Table1[ROK],AN21)</f>
        <v>6.2</v>
      </c>
      <c r="AP21">
        <f>P15</f>
        <v>8.5</v>
      </c>
    </row>
    <row r="22" spans="1:42" x14ac:dyDescent="0.3">
      <c r="A22">
        <v>1965</v>
      </c>
      <c r="B22">
        <v>4</v>
      </c>
      <c r="C22">
        <v>5.9</v>
      </c>
      <c r="D22">
        <v>6.1</v>
      </c>
      <c r="E22">
        <v>5.7</v>
      </c>
      <c r="F22">
        <v>5.8</v>
      </c>
      <c r="G22">
        <v>5.6</v>
      </c>
      <c r="H22">
        <v>5.6</v>
      </c>
      <c r="I22">
        <v>5.4</v>
      </c>
      <c r="J22">
        <v>5.4</v>
      </c>
      <c r="K22">
        <v>5.3</v>
      </c>
      <c r="L22">
        <v>5.2</v>
      </c>
      <c r="M22">
        <v>5.0999999999999996</v>
      </c>
      <c r="N22">
        <f>ROUND(AVERAGE(Table1[[#This Row],[I]:[XII]]),2)</f>
        <v>5.43</v>
      </c>
      <c r="O22">
        <f>MIN(Table1[[#This Row],[I]:[XII]])</f>
        <v>4</v>
      </c>
      <c r="P22">
        <f>MAX(Table1[[#This Row],[I]:[XII]])</f>
        <v>6.1</v>
      </c>
      <c r="Q22" s="4">
        <f>IF(AND(Table1[[#This Row],[I]]&gt;B21,Table1[[#This Row],[II]]&gt;C21,Table1[[#This Row],[III]]&gt;D21,Table1[[#This Row],[IV]]&gt;E21,Table1[[#This Row],[V]]&gt;F21,Table1[[#This Row],[VI]]&gt;G21,Table1[[#This Row],[VII]]&gt;H21,Table1[[#This Row],[VIII]]&gt;I21,Table1[[#This Row],[IX]]&gt;J21,Table1[[#This Row],[X]]&gt;K21,Table1[[#This Row],[XI]]&gt;L21,Table1[[#This Row],[XII]]&gt;M21),1,0)</f>
        <v>0</v>
      </c>
      <c r="X22" s="3">
        <f>IF(Table1[[#This Row],[I]]&gt;M21,1,AI21+1)</f>
        <v>4</v>
      </c>
      <c r="Y22" s="2">
        <f>IF(Table1[[#This Row],[II]]&gt;Table1[[#This Row],[I]],1,X22+1)</f>
        <v>1</v>
      </c>
      <c r="Z22" s="2">
        <f>IF(Table1[[#This Row],[III]]&gt;Table1[[#This Row],[II]],1,Y22+1)</f>
        <v>1</v>
      </c>
      <c r="AA22" s="2">
        <f>IF(Table1[[#This Row],[IV]]&gt;Table1[[#This Row],[III]],1,Z22+1)</f>
        <v>2</v>
      </c>
      <c r="AB22" s="2">
        <f>IF(Table1[[#This Row],[V]]&gt;Table1[[#This Row],[IV]],1,AA22+1)</f>
        <v>1</v>
      </c>
      <c r="AC22" s="2">
        <f>IF(Table1[[#This Row],[VI]]&gt;Table1[[#This Row],[V]],1,AB22+1)</f>
        <v>2</v>
      </c>
      <c r="AD22" s="2">
        <f>IF(Table1[[#This Row],[VII]]&gt;Table1[[#This Row],[VI]],1,AC22+1)</f>
        <v>3</v>
      </c>
      <c r="AE22" s="2">
        <f>IF(Table1[[#This Row],[VIII]]&gt;Table1[[#This Row],[VII]],1,AD22+1)</f>
        <v>4</v>
      </c>
      <c r="AF22" s="2">
        <f>IF(Table1[[#This Row],[IX]]&gt;Table1[[#This Row],[VIII]],1,AE22+1)</f>
        <v>5</v>
      </c>
      <c r="AG22" s="2">
        <f>IF(Table1[[#This Row],[X]]&gt;Table1[[#This Row],[IX]],1,AF22+1)</f>
        <v>6</v>
      </c>
      <c r="AH22" s="2">
        <f>IF(Table1[[#This Row],[XI]]&gt;Table1[[#This Row],[X]],1,AG22+1)</f>
        <v>7</v>
      </c>
      <c r="AI22" s="2">
        <f>IF(Table1[[#This Row],[XII]]&gt;Table1[[#This Row],[XI]],1,AH22+1)</f>
        <v>8</v>
      </c>
      <c r="AN22">
        <v>1959</v>
      </c>
      <c r="AO22">
        <f>_xlfn.MINIFS(Table1[min],Table1[ROK],AN22)</f>
        <v>5.3</v>
      </c>
      <c r="AP22">
        <f>P16</f>
        <v>7</v>
      </c>
    </row>
    <row r="23" spans="1:42" x14ac:dyDescent="0.3">
      <c r="A23">
        <v>1966</v>
      </c>
      <c r="B23">
        <v>3.8</v>
      </c>
      <c r="C23">
        <v>5</v>
      </c>
      <c r="D23">
        <v>4.8</v>
      </c>
      <c r="E23">
        <v>4.8</v>
      </c>
      <c r="F23">
        <v>4.8</v>
      </c>
      <c r="G23">
        <v>4.9000000000000004</v>
      </c>
      <c r="H23">
        <v>4.8</v>
      </c>
      <c r="I23">
        <v>4.8</v>
      </c>
      <c r="J23">
        <v>4.8</v>
      </c>
      <c r="K23">
        <v>4.7</v>
      </c>
      <c r="L23">
        <v>4.7</v>
      </c>
      <c r="M23">
        <v>4.5999999999999996</v>
      </c>
      <c r="N23">
        <f>ROUND(AVERAGE(Table1[[#This Row],[I]:[XII]]),2)</f>
        <v>4.71</v>
      </c>
      <c r="O23">
        <f>MIN(Table1[[#This Row],[I]:[XII]])</f>
        <v>3.8</v>
      </c>
      <c r="P23">
        <f>MAX(Table1[[#This Row],[I]:[XII]])</f>
        <v>5</v>
      </c>
      <c r="Q23" s="4">
        <f>IF(AND(Table1[[#This Row],[I]]&gt;B22,Table1[[#This Row],[II]]&gt;C22,Table1[[#This Row],[III]]&gt;D22,Table1[[#This Row],[IV]]&gt;E22,Table1[[#This Row],[V]]&gt;F22,Table1[[#This Row],[VI]]&gt;G22,Table1[[#This Row],[VII]]&gt;H22,Table1[[#This Row],[VIII]]&gt;I22,Table1[[#This Row],[IX]]&gt;J22,Table1[[#This Row],[X]]&gt;K22,Table1[[#This Row],[XI]]&gt;L22,Table1[[#This Row],[XII]]&gt;M22),1,0)</f>
        <v>0</v>
      </c>
      <c r="X23" s="3">
        <f>IF(Table1[[#This Row],[I]]&gt;M22,1,AI22+1)</f>
        <v>9</v>
      </c>
      <c r="Y23" s="2">
        <f>IF(Table1[[#This Row],[II]]&gt;Table1[[#This Row],[I]],1,X23+1)</f>
        <v>1</v>
      </c>
      <c r="Z23" s="2">
        <f>IF(Table1[[#This Row],[III]]&gt;Table1[[#This Row],[II]],1,Y23+1)</f>
        <v>2</v>
      </c>
      <c r="AA23" s="2">
        <f>IF(Table1[[#This Row],[IV]]&gt;Table1[[#This Row],[III]],1,Z23+1)</f>
        <v>3</v>
      </c>
      <c r="AB23" s="2">
        <f>IF(Table1[[#This Row],[V]]&gt;Table1[[#This Row],[IV]],1,AA23+1)</f>
        <v>4</v>
      </c>
      <c r="AC23" s="2">
        <f>IF(Table1[[#This Row],[VI]]&gt;Table1[[#This Row],[V]],1,AB23+1)</f>
        <v>1</v>
      </c>
      <c r="AD23" s="2">
        <f>IF(Table1[[#This Row],[VII]]&gt;Table1[[#This Row],[VI]],1,AC23+1)</f>
        <v>2</v>
      </c>
      <c r="AE23" s="2">
        <f>IF(Table1[[#This Row],[VIII]]&gt;Table1[[#This Row],[VII]],1,AD23+1)</f>
        <v>3</v>
      </c>
      <c r="AF23" s="2">
        <f>IF(Table1[[#This Row],[IX]]&gt;Table1[[#This Row],[VIII]],1,AE23+1)</f>
        <v>4</v>
      </c>
      <c r="AG23" s="2">
        <f>IF(Table1[[#This Row],[X]]&gt;Table1[[#This Row],[IX]],1,AF23+1)</f>
        <v>5</v>
      </c>
      <c r="AH23" s="2">
        <f>IF(Table1[[#This Row],[XI]]&gt;Table1[[#This Row],[X]],1,AG23+1)</f>
        <v>6</v>
      </c>
      <c r="AI23" s="2">
        <f>IF(Table1[[#This Row],[XII]]&gt;Table1[[#This Row],[XI]],1,AH23+1)</f>
        <v>7</v>
      </c>
      <c r="AN23">
        <v>1960</v>
      </c>
      <c r="AO23">
        <f>_xlfn.MINIFS(Table1[min],Table1[ROK],AN23)</f>
        <v>5.8</v>
      </c>
      <c r="AP23">
        <f>P17</f>
        <v>7.1</v>
      </c>
    </row>
    <row r="24" spans="1:42" x14ac:dyDescent="0.3">
      <c r="A24">
        <v>1967</v>
      </c>
      <c r="B24">
        <v>3.8</v>
      </c>
      <c r="C24">
        <v>4.9000000000000004</v>
      </c>
      <c r="D24">
        <v>4.8</v>
      </c>
      <c r="E24">
        <v>4.8</v>
      </c>
      <c r="F24">
        <v>4.8</v>
      </c>
      <c r="G24">
        <v>4.8</v>
      </c>
      <c r="H24">
        <v>4.9000000000000004</v>
      </c>
      <c r="I24">
        <v>4.8</v>
      </c>
      <c r="J24">
        <v>4.8</v>
      </c>
      <c r="K24">
        <v>4.8</v>
      </c>
      <c r="L24">
        <v>5</v>
      </c>
      <c r="M24">
        <v>4.9000000000000004</v>
      </c>
      <c r="N24">
        <f>ROUND(AVERAGE(Table1[[#This Row],[I]:[XII]]),2)</f>
        <v>4.76</v>
      </c>
      <c r="O24">
        <f>MIN(Table1[[#This Row],[I]:[XII]])</f>
        <v>3.8</v>
      </c>
      <c r="P24">
        <f>MAX(Table1[[#This Row],[I]:[XII]])</f>
        <v>5</v>
      </c>
      <c r="Q24" s="4">
        <f>IF(AND(Table1[[#This Row],[I]]&gt;B23,Table1[[#This Row],[II]]&gt;C23,Table1[[#This Row],[III]]&gt;D23,Table1[[#This Row],[IV]]&gt;E23,Table1[[#This Row],[V]]&gt;F23,Table1[[#This Row],[VI]]&gt;G23,Table1[[#This Row],[VII]]&gt;H23,Table1[[#This Row],[VIII]]&gt;I23,Table1[[#This Row],[IX]]&gt;J23,Table1[[#This Row],[X]]&gt;K23,Table1[[#This Row],[XI]]&gt;L23,Table1[[#This Row],[XII]]&gt;M23),1,0)</f>
        <v>0</v>
      </c>
      <c r="X24" s="3">
        <f>IF(Table1[[#This Row],[I]]&gt;M23,1,AI23+1)</f>
        <v>8</v>
      </c>
      <c r="Y24" s="2">
        <f>IF(Table1[[#This Row],[II]]&gt;Table1[[#This Row],[I]],1,X24+1)</f>
        <v>1</v>
      </c>
      <c r="Z24" s="2">
        <f>IF(Table1[[#This Row],[III]]&gt;Table1[[#This Row],[II]],1,Y24+1)</f>
        <v>2</v>
      </c>
      <c r="AA24" s="2">
        <f>IF(Table1[[#This Row],[IV]]&gt;Table1[[#This Row],[III]],1,Z24+1)</f>
        <v>3</v>
      </c>
      <c r="AB24" s="2">
        <f>IF(Table1[[#This Row],[V]]&gt;Table1[[#This Row],[IV]],1,AA24+1)</f>
        <v>4</v>
      </c>
      <c r="AC24" s="2">
        <f>IF(Table1[[#This Row],[VI]]&gt;Table1[[#This Row],[V]],1,AB24+1)</f>
        <v>5</v>
      </c>
      <c r="AD24" s="2">
        <f>IF(Table1[[#This Row],[VII]]&gt;Table1[[#This Row],[VI]],1,AC24+1)</f>
        <v>1</v>
      </c>
      <c r="AE24" s="2">
        <f>IF(Table1[[#This Row],[VIII]]&gt;Table1[[#This Row],[VII]],1,AD24+1)</f>
        <v>2</v>
      </c>
      <c r="AF24" s="2">
        <f>IF(Table1[[#This Row],[IX]]&gt;Table1[[#This Row],[VIII]],1,AE24+1)</f>
        <v>3</v>
      </c>
      <c r="AG24" s="2">
        <f>IF(Table1[[#This Row],[X]]&gt;Table1[[#This Row],[IX]],1,AF24+1)</f>
        <v>4</v>
      </c>
      <c r="AH24" s="2">
        <f>IF(Table1[[#This Row],[XI]]&gt;Table1[[#This Row],[X]],1,AG24+1)</f>
        <v>1</v>
      </c>
      <c r="AI24" s="2">
        <f>IF(Table1[[#This Row],[XII]]&gt;Table1[[#This Row],[XI]],1,AH24+1)</f>
        <v>2</v>
      </c>
      <c r="AN24">
        <v>1961</v>
      </c>
      <c r="AO24">
        <f>_xlfn.MINIFS(Table1[min],Table1[ROK],AN24)</f>
        <v>6</v>
      </c>
      <c r="AP24">
        <f>P18</f>
        <v>8.1</v>
      </c>
    </row>
    <row r="25" spans="1:42" x14ac:dyDescent="0.3">
      <c r="A25">
        <v>1968</v>
      </c>
      <c r="B25">
        <v>3.4</v>
      </c>
      <c r="C25">
        <v>4.7</v>
      </c>
      <c r="D25">
        <v>4.8</v>
      </c>
      <c r="E25">
        <v>4.7</v>
      </c>
      <c r="F25">
        <v>4.5</v>
      </c>
      <c r="G25">
        <v>4.5</v>
      </c>
      <c r="H25">
        <v>4.7</v>
      </c>
      <c r="I25">
        <v>4.7</v>
      </c>
      <c r="J25">
        <v>4.5</v>
      </c>
      <c r="K25">
        <v>4.4000000000000004</v>
      </c>
      <c r="L25">
        <v>4.4000000000000004</v>
      </c>
      <c r="M25">
        <v>4.4000000000000004</v>
      </c>
      <c r="N25">
        <f>ROUND(AVERAGE(Table1[[#This Row],[I]:[XII]]),2)</f>
        <v>4.4800000000000004</v>
      </c>
      <c r="O25">
        <f>MIN(Table1[[#This Row],[I]:[XII]])</f>
        <v>3.4</v>
      </c>
      <c r="P25">
        <f>MAX(Table1[[#This Row],[I]:[XII]])</f>
        <v>4.8</v>
      </c>
      <c r="Q25" s="4">
        <f>IF(AND(Table1[[#This Row],[I]]&gt;B24,Table1[[#This Row],[II]]&gt;C24,Table1[[#This Row],[III]]&gt;D24,Table1[[#This Row],[IV]]&gt;E24,Table1[[#This Row],[V]]&gt;F24,Table1[[#This Row],[VI]]&gt;G24,Table1[[#This Row],[VII]]&gt;H24,Table1[[#This Row],[VIII]]&gt;I24,Table1[[#This Row],[IX]]&gt;J24,Table1[[#This Row],[X]]&gt;K24,Table1[[#This Row],[XI]]&gt;L24,Table1[[#This Row],[XII]]&gt;M24),1,0)</f>
        <v>0</v>
      </c>
      <c r="X25" s="3">
        <f>IF(Table1[[#This Row],[I]]&gt;M24,1,AI24+1)</f>
        <v>3</v>
      </c>
      <c r="Y25" s="2">
        <f>IF(Table1[[#This Row],[II]]&gt;Table1[[#This Row],[I]],1,X25+1)</f>
        <v>1</v>
      </c>
      <c r="Z25" s="2">
        <f>IF(Table1[[#This Row],[III]]&gt;Table1[[#This Row],[II]],1,Y25+1)</f>
        <v>1</v>
      </c>
      <c r="AA25" s="2">
        <f>IF(Table1[[#This Row],[IV]]&gt;Table1[[#This Row],[III]],1,Z25+1)</f>
        <v>2</v>
      </c>
      <c r="AB25" s="2">
        <f>IF(Table1[[#This Row],[V]]&gt;Table1[[#This Row],[IV]],1,AA25+1)</f>
        <v>3</v>
      </c>
      <c r="AC25" s="2">
        <f>IF(Table1[[#This Row],[VI]]&gt;Table1[[#This Row],[V]],1,AB25+1)</f>
        <v>4</v>
      </c>
      <c r="AD25" s="2">
        <f>IF(Table1[[#This Row],[VII]]&gt;Table1[[#This Row],[VI]],1,AC25+1)</f>
        <v>1</v>
      </c>
      <c r="AE25" s="2">
        <f>IF(Table1[[#This Row],[VIII]]&gt;Table1[[#This Row],[VII]],1,AD25+1)</f>
        <v>2</v>
      </c>
      <c r="AF25" s="2">
        <f>IF(Table1[[#This Row],[IX]]&gt;Table1[[#This Row],[VIII]],1,AE25+1)</f>
        <v>3</v>
      </c>
      <c r="AG25" s="2">
        <f>IF(Table1[[#This Row],[X]]&gt;Table1[[#This Row],[IX]],1,AF25+1)</f>
        <v>4</v>
      </c>
      <c r="AH25" s="2">
        <f>IF(Table1[[#This Row],[XI]]&gt;Table1[[#This Row],[X]],1,AG25+1)</f>
        <v>5</v>
      </c>
      <c r="AI25" s="2">
        <f>IF(Table1[[#This Row],[XII]]&gt;Table1[[#This Row],[XI]],1,AH25+1)</f>
        <v>6</v>
      </c>
      <c r="AN25">
        <v>1962</v>
      </c>
      <c r="AO25">
        <f>_xlfn.MINIFS(Table1[min],Table1[ROK],AN25)</f>
        <v>5.5</v>
      </c>
      <c r="AP25">
        <f>P19</f>
        <v>6.8</v>
      </c>
    </row>
    <row r="26" spans="1:42" x14ac:dyDescent="0.3">
      <c r="A26">
        <v>1969</v>
      </c>
      <c r="B26">
        <v>3.5</v>
      </c>
      <c r="C26">
        <v>4.4000000000000004</v>
      </c>
      <c r="D26">
        <v>4.4000000000000004</v>
      </c>
      <c r="E26">
        <v>4.4000000000000004</v>
      </c>
      <c r="F26">
        <v>4.4000000000000004</v>
      </c>
      <c r="G26">
        <v>4.4000000000000004</v>
      </c>
      <c r="H26">
        <v>4.5</v>
      </c>
      <c r="I26">
        <v>4.5</v>
      </c>
      <c r="J26">
        <v>4.5</v>
      </c>
      <c r="K26">
        <v>4.7</v>
      </c>
      <c r="L26">
        <v>4.7</v>
      </c>
      <c r="M26">
        <v>4.5</v>
      </c>
      <c r="N26">
        <f>ROUND(AVERAGE(Table1[[#This Row],[I]:[XII]]),2)</f>
        <v>4.41</v>
      </c>
      <c r="O26">
        <f>MIN(Table1[[#This Row],[I]:[XII]])</f>
        <v>3.5</v>
      </c>
      <c r="P26">
        <f>MAX(Table1[[#This Row],[I]:[XII]])</f>
        <v>4.7</v>
      </c>
      <c r="Q26" s="4">
        <f>IF(AND(Table1[[#This Row],[I]]&gt;B25,Table1[[#This Row],[II]]&gt;C25,Table1[[#This Row],[III]]&gt;D25,Table1[[#This Row],[IV]]&gt;E25,Table1[[#This Row],[V]]&gt;F25,Table1[[#This Row],[VI]]&gt;G25,Table1[[#This Row],[VII]]&gt;H25,Table1[[#This Row],[VIII]]&gt;I25,Table1[[#This Row],[IX]]&gt;J25,Table1[[#This Row],[X]]&gt;K25,Table1[[#This Row],[XI]]&gt;L25,Table1[[#This Row],[XII]]&gt;M25),1,0)</f>
        <v>0</v>
      </c>
      <c r="X26" s="3">
        <f>IF(Table1[[#This Row],[I]]&gt;M25,1,AI25+1)</f>
        <v>7</v>
      </c>
      <c r="Y26" s="2">
        <f>IF(Table1[[#This Row],[II]]&gt;Table1[[#This Row],[I]],1,X26+1)</f>
        <v>1</v>
      </c>
      <c r="Z26" s="2">
        <f>IF(Table1[[#This Row],[III]]&gt;Table1[[#This Row],[II]],1,Y26+1)</f>
        <v>2</v>
      </c>
      <c r="AA26" s="2">
        <f>IF(Table1[[#This Row],[IV]]&gt;Table1[[#This Row],[III]],1,Z26+1)</f>
        <v>3</v>
      </c>
      <c r="AB26" s="2">
        <f>IF(Table1[[#This Row],[V]]&gt;Table1[[#This Row],[IV]],1,AA26+1)</f>
        <v>4</v>
      </c>
      <c r="AC26" s="2">
        <f>IF(Table1[[#This Row],[VI]]&gt;Table1[[#This Row],[V]],1,AB26+1)</f>
        <v>5</v>
      </c>
      <c r="AD26" s="2">
        <f>IF(Table1[[#This Row],[VII]]&gt;Table1[[#This Row],[VI]],1,AC26+1)</f>
        <v>1</v>
      </c>
      <c r="AE26" s="2">
        <f>IF(Table1[[#This Row],[VIII]]&gt;Table1[[#This Row],[VII]],1,AD26+1)</f>
        <v>2</v>
      </c>
      <c r="AF26" s="2">
        <f>IF(Table1[[#This Row],[IX]]&gt;Table1[[#This Row],[VIII]],1,AE26+1)</f>
        <v>3</v>
      </c>
      <c r="AG26" s="2">
        <f>IF(Table1[[#This Row],[X]]&gt;Table1[[#This Row],[IX]],1,AF26+1)</f>
        <v>1</v>
      </c>
      <c r="AH26" s="2">
        <f>IF(Table1[[#This Row],[XI]]&gt;Table1[[#This Row],[X]],1,AG26+1)</f>
        <v>2</v>
      </c>
      <c r="AI26" s="2">
        <f>IF(Table1[[#This Row],[XII]]&gt;Table1[[#This Row],[XI]],1,AH26+1)</f>
        <v>3</v>
      </c>
      <c r="AN26">
        <v>1963</v>
      </c>
      <c r="AO26">
        <f>_xlfn.MINIFS(Table1[min],Table1[ROK],AN26)</f>
        <v>5.5</v>
      </c>
      <c r="AP26">
        <f>P20</f>
        <v>6.9</v>
      </c>
    </row>
    <row r="27" spans="1:42" x14ac:dyDescent="0.3">
      <c r="A27">
        <v>1970</v>
      </c>
      <c r="B27">
        <v>6.1</v>
      </c>
      <c r="C27">
        <v>4.9000000000000004</v>
      </c>
      <c r="D27">
        <v>5.2</v>
      </c>
      <c r="E27">
        <v>5.4</v>
      </c>
      <c r="F27">
        <v>5.6</v>
      </c>
      <c r="G27">
        <v>5.8</v>
      </c>
      <c r="H27">
        <v>5.9</v>
      </c>
      <c r="I27">
        <v>6</v>
      </c>
      <c r="J27">
        <v>6.1</v>
      </c>
      <c r="K27">
        <v>6.4</v>
      </c>
      <c r="L27">
        <v>6.5</v>
      </c>
      <c r="M27">
        <v>6.9</v>
      </c>
      <c r="N27">
        <f>ROUND(AVERAGE(Table1[[#This Row],[I]:[XII]]),2)</f>
        <v>5.9</v>
      </c>
      <c r="O27">
        <f>MIN(Table1[[#This Row],[I]:[XII]])</f>
        <v>4.9000000000000004</v>
      </c>
      <c r="P27">
        <f>MAX(Table1[[#This Row],[I]:[XII]])</f>
        <v>6.9</v>
      </c>
      <c r="Q27" s="4">
        <f>IF(AND(Table1[[#This Row],[I]]&gt;B26,Table1[[#This Row],[II]]&gt;C26,Table1[[#This Row],[III]]&gt;D26,Table1[[#This Row],[IV]]&gt;E26,Table1[[#This Row],[V]]&gt;F26,Table1[[#This Row],[VI]]&gt;G26,Table1[[#This Row],[VII]]&gt;H26,Table1[[#This Row],[VIII]]&gt;I26,Table1[[#This Row],[IX]]&gt;J26,Table1[[#This Row],[X]]&gt;K26,Table1[[#This Row],[XI]]&gt;L26,Table1[[#This Row],[XII]]&gt;M26),1,0)</f>
        <v>1</v>
      </c>
      <c r="X27" s="3">
        <f>IF(Table1[[#This Row],[I]]&gt;M26,1,AI26+1)</f>
        <v>1</v>
      </c>
      <c r="Y27" s="2">
        <f>IF(Table1[[#This Row],[II]]&gt;Table1[[#This Row],[I]],1,X27+1)</f>
        <v>2</v>
      </c>
      <c r="Z27" s="2">
        <f>IF(Table1[[#This Row],[III]]&gt;Table1[[#This Row],[II]],1,Y27+1)</f>
        <v>1</v>
      </c>
      <c r="AA27" s="2">
        <f>IF(Table1[[#This Row],[IV]]&gt;Table1[[#This Row],[III]],1,Z27+1)</f>
        <v>1</v>
      </c>
      <c r="AB27" s="2">
        <f>IF(Table1[[#This Row],[V]]&gt;Table1[[#This Row],[IV]],1,AA27+1)</f>
        <v>1</v>
      </c>
      <c r="AC27" s="2">
        <f>IF(Table1[[#This Row],[VI]]&gt;Table1[[#This Row],[V]],1,AB27+1)</f>
        <v>1</v>
      </c>
      <c r="AD27" s="2">
        <f>IF(Table1[[#This Row],[VII]]&gt;Table1[[#This Row],[VI]],1,AC27+1)</f>
        <v>1</v>
      </c>
      <c r="AE27" s="2">
        <f>IF(Table1[[#This Row],[VIII]]&gt;Table1[[#This Row],[VII]],1,AD27+1)</f>
        <v>1</v>
      </c>
      <c r="AF27" s="2">
        <f>IF(Table1[[#This Row],[IX]]&gt;Table1[[#This Row],[VIII]],1,AE27+1)</f>
        <v>1</v>
      </c>
      <c r="AG27" s="2">
        <f>IF(Table1[[#This Row],[X]]&gt;Table1[[#This Row],[IX]],1,AF27+1)</f>
        <v>1</v>
      </c>
      <c r="AH27" s="2">
        <f>IF(Table1[[#This Row],[XI]]&gt;Table1[[#This Row],[X]],1,AG27+1)</f>
        <v>1</v>
      </c>
      <c r="AI27" s="2">
        <f>IF(Table1[[#This Row],[XII]]&gt;Table1[[#This Row],[XI]],1,AH27+1)</f>
        <v>1</v>
      </c>
      <c r="AN27">
        <v>1964</v>
      </c>
      <c r="AO27">
        <f>_xlfn.MINIFS(Table1[min],Table1[ROK],AN27)</f>
        <v>5</v>
      </c>
      <c r="AP27">
        <f>P21</f>
        <v>6.6</v>
      </c>
    </row>
    <row r="28" spans="1:42" x14ac:dyDescent="0.3">
      <c r="A28">
        <v>1971</v>
      </c>
      <c r="B28">
        <v>6</v>
      </c>
      <c r="C28">
        <v>6.9</v>
      </c>
      <c r="D28">
        <v>6.9</v>
      </c>
      <c r="E28">
        <v>7</v>
      </c>
      <c r="F28">
        <v>6.9</v>
      </c>
      <c r="G28">
        <v>6.9</v>
      </c>
      <c r="H28">
        <v>6.9</v>
      </c>
      <c r="I28">
        <v>7</v>
      </c>
      <c r="J28">
        <v>7.1</v>
      </c>
      <c r="K28">
        <v>7</v>
      </c>
      <c r="L28">
        <v>6.8</v>
      </c>
      <c r="M28">
        <v>7</v>
      </c>
      <c r="N28">
        <f>ROUND(AVERAGE(Table1[[#This Row],[I]:[XII]]),2)</f>
        <v>6.87</v>
      </c>
      <c r="O28">
        <f>MIN(Table1[[#This Row],[I]:[XII]])</f>
        <v>6</v>
      </c>
      <c r="P28">
        <f>MAX(Table1[[#This Row],[I]:[XII]])</f>
        <v>7.1</v>
      </c>
      <c r="Q28" s="4">
        <f>IF(AND(Table1[[#This Row],[I]]&gt;B27,Table1[[#This Row],[II]]&gt;C27,Table1[[#This Row],[III]]&gt;D27,Table1[[#This Row],[IV]]&gt;E27,Table1[[#This Row],[V]]&gt;F27,Table1[[#This Row],[VI]]&gt;G27,Table1[[#This Row],[VII]]&gt;H27,Table1[[#This Row],[VIII]]&gt;I27,Table1[[#This Row],[IX]]&gt;J27,Table1[[#This Row],[X]]&gt;K27,Table1[[#This Row],[XI]]&gt;L27,Table1[[#This Row],[XII]]&gt;M27),1,0)</f>
        <v>0</v>
      </c>
      <c r="X28" s="3">
        <f>IF(Table1[[#This Row],[I]]&gt;M27,1,AI27+1)</f>
        <v>2</v>
      </c>
      <c r="Y28" s="2">
        <f>IF(Table1[[#This Row],[II]]&gt;Table1[[#This Row],[I]],1,X28+1)</f>
        <v>1</v>
      </c>
      <c r="Z28" s="2">
        <f>IF(Table1[[#This Row],[III]]&gt;Table1[[#This Row],[II]],1,Y28+1)</f>
        <v>2</v>
      </c>
      <c r="AA28" s="2">
        <f>IF(Table1[[#This Row],[IV]]&gt;Table1[[#This Row],[III]],1,Z28+1)</f>
        <v>1</v>
      </c>
      <c r="AB28" s="2">
        <f>IF(Table1[[#This Row],[V]]&gt;Table1[[#This Row],[IV]],1,AA28+1)</f>
        <v>2</v>
      </c>
      <c r="AC28" s="2">
        <f>IF(Table1[[#This Row],[VI]]&gt;Table1[[#This Row],[V]],1,AB28+1)</f>
        <v>3</v>
      </c>
      <c r="AD28" s="2">
        <f>IF(Table1[[#This Row],[VII]]&gt;Table1[[#This Row],[VI]],1,AC28+1)</f>
        <v>4</v>
      </c>
      <c r="AE28" s="2">
        <f>IF(Table1[[#This Row],[VIII]]&gt;Table1[[#This Row],[VII]],1,AD28+1)</f>
        <v>1</v>
      </c>
      <c r="AF28" s="2">
        <f>IF(Table1[[#This Row],[IX]]&gt;Table1[[#This Row],[VIII]],1,AE28+1)</f>
        <v>1</v>
      </c>
      <c r="AG28" s="2">
        <f>IF(Table1[[#This Row],[X]]&gt;Table1[[#This Row],[IX]],1,AF28+1)</f>
        <v>2</v>
      </c>
      <c r="AH28" s="2">
        <f>IF(Table1[[#This Row],[XI]]&gt;Table1[[#This Row],[X]],1,AG28+1)</f>
        <v>3</v>
      </c>
      <c r="AI28" s="2">
        <f>IF(Table1[[#This Row],[XII]]&gt;Table1[[#This Row],[XI]],1,AH28+1)</f>
        <v>1</v>
      </c>
      <c r="AN28">
        <v>1965</v>
      </c>
      <c r="AO28">
        <f>_xlfn.MINIFS(Table1[min],Table1[ROK],AN28)</f>
        <v>4</v>
      </c>
      <c r="AP28">
        <f>P22</f>
        <v>6.1</v>
      </c>
    </row>
    <row r="29" spans="1:42" x14ac:dyDescent="0.3">
      <c r="A29">
        <v>1972</v>
      </c>
      <c r="B29">
        <v>5.2</v>
      </c>
      <c r="C29">
        <v>6.8</v>
      </c>
      <c r="D29">
        <v>6.7</v>
      </c>
      <c r="E29">
        <v>6.8</v>
      </c>
      <c r="F29">
        <v>6.7</v>
      </c>
      <c r="G29">
        <v>6.7</v>
      </c>
      <c r="H29">
        <v>6.7</v>
      </c>
      <c r="I29">
        <v>6.6</v>
      </c>
      <c r="J29">
        <v>6.6</v>
      </c>
      <c r="K29">
        <v>6.5</v>
      </c>
      <c r="L29">
        <v>6.6</v>
      </c>
      <c r="M29">
        <v>6.3</v>
      </c>
      <c r="N29">
        <f>ROUND(AVERAGE(Table1[[#This Row],[I]:[XII]]),2)</f>
        <v>6.52</v>
      </c>
      <c r="O29">
        <f>MIN(Table1[[#This Row],[I]:[XII]])</f>
        <v>5.2</v>
      </c>
      <c r="P29">
        <f>MAX(Table1[[#This Row],[I]:[XII]])</f>
        <v>6.8</v>
      </c>
      <c r="Q29" s="4">
        <f>IF(AND(Table1[[#This Row],[I]]&gt;B28,Table1[[#This Row],[II]]&gt;C28,Table1[[#This Row],[III]]&gt;D28,Table1[[#This Row],[IV]]&gt;E28,Table1[[#This Row],[V]]&gt;F28,Table1[[#This Row],[VI]]&gt;G28,Table1[[#This Row],[VII]]&gt;H28,Table1[[#This Row],[VIII]]&gt;I28,Table1[[#This Row],[IX]]&gt;J28,Table1[[#This Row],[X]]&gt;K28,Table1[[#This Row],[XI]]&gt;L28,Table1[[#This Row],[XII]]&gt;M28),1,0)</f>
        <v>0</v>
      </c>
      <c r="X29" s="3">
        <f>IF(Table1[[#This Row],[I]]&gt;M28,1,AI28+1)</f>
        <v>2</v>
      </c>
      <c r="Y29" s="2">
        <f>IF(Table1[[#This Row],[II]]&gt;Table1[[#This Row],[I]],1,X29+1)</f>
        <v>1</v>
      </c>
      <c r="Z29" s="2">
        <f>IF(Table1[[#This Row],[III]]&gt;Table1[[#This Row],[II]],1,Y29+1)</f>
        <v>2</v>
      </c>
      <c r="AA29" s="2">
        <f>IF(Table1[[#This Row],[IV]]&gt;Table1[[#This Row],[III]],1,Z29+1)</f>
        <v>1</v>
      </c>
      <c r="AB29" s="2">
        <f>IF(Table1[[#This Row],[V]]&gt;Table1[[#This Row],[IV]],1,AA29+1)</f>
        <v>2</v>
      </c>
      <c r="AC29" s="2">
        <f>IF(Table1[[#This Row],[VI]]&gt;Table1[[#This Row],[V]],1,AB29+1)</f>
        <v>3</v>
      </c>
      <c r="AD29" s="2">
        <f>IF(Table1[[#This Row],[VII]]&gt;Table1[[#This Row],[VI]],1,AC29+1)</f>
        <v>4</v>
      </c>
      <c r="AE29" s="2">
        <f>IF(Table1[[#This Row],[VIII]]&gt;Table1[[#This Row],[VII]],1,AD29+1)</f>
        <v>5</v>
      </c>
      <c r="AF29" s="2">
        <f>IF(Table1[[#This Row],[IX]]&gt;Table1[[#This Row],[VIII]],1,AE29+1)</f>
        <v>6</v>
      </c>
      <c r="AG29" s="2">
        <f>IF(Table1[[#This Row],[X]]&gt;Table1[[#This Row],[IX]],1,AF29+1)</f>
        <v>7</v>
      </c>
      <c r="AH29" s="2">
        <f>IF(Table1[[#This Row],[XI]]&gt;Table1[[#This Row],[X]],1,AG29+1)</f>
        <v>1</v>
      </c>
      <c r="AI29" s="2">
        <f>IF(Table1[[#This Row],[XII]]&gt;Table1[[#This Row],[XI]],1,AH29+1)</f>
        <v>2</v>
      </c>
      <c r="AN29">
        <v>1966</v>
      </c>
      <c r="AO29">
        <f>_xlfn.MINIFS(Table1[min],Table1[ROK],AN29)</f>
        <v>3.8</v>
      </c>
      <c r="AP29">
        <f>P23</f>
        <v>5</v>
      </c>
    </row>
    <row r="30" spans="1:42" x14ac:dyDescent="0.3">
      <c r="A30">
        <v>1973</v>
      </c>
      <c r="B30">
        <v>4.9000000000000004</v>
      </c>
      <c r="C30">
        <v>5.9</v>
      </c>
      <c r="D30">
        <v>6</v>
      </c>
      <c r="E30">
        <v>5.9</v>
      </c>
      <c r="F30">
        <v>6</v>
      </c>
      <c r="G30">
        <v>5.9</v>
      </c>
      <c r="H30">
        <v>5.9</v>
      </c>
      <c r="I30">
        <v>5.8</v>
      </c>
      <c r="J30">
        <v>5.8</v>
      </c>
      <c r="K30">
        <v>5.8</v>
      </c>
      <c r="L30">
        <v>5.6</v>
      </c>
      <c r="M30">
        <v>5.8</v>
      </c>
      <c r="N30">
        <f>ROUND(AVERAGE(Table1[[#This Row],[I]:[XII]]),2)</f>
        <v>5.78</v>
      </c>
      <c r="O30">
        <f>MIN(Table1[[#This Row],[I]:[XII]])</f>
        <v>4.9000000000000004</v>
      </c>
      <c r="P30">
        <f>MAX(Table1[[#This Row],[I]:[XII]])</f>
        <v>6</v>
      </c>
      <c r="Q30" s="4">
        <f>IF(AND(Table1[[#This Row],[I]]&gt;B29,Table1[[#This Row],[II]]&gt;C29,Table1[[#This Row],[III]]&gt;D29,Table1[[#This Row],[IV]]&gt;E29,Table1[[#This Row],[V]]&gt;F29,Table1[[#This Row],[VI]]&gt;G29,Table1[[#This Row],[VII]]&gt;H29,Table1[[#This Row],[VIII]]&gt;I29,Table1[[#This Row],[IX]]&gt;J29,Table1[[#This Row],[X]]&gt;K29,Table1[[#This Row],[XI]]&gt;L29,Table1[[#This Row],[XII]]&gt;M29),1,0)</f>
        <v>0</v>
      </c>
      <c r="X30" s="3">
        <f>IF(Table1[[#This Row],[I]]&gt;M29,1,AI29+1)</f>
        <v>3</v>
      </c>
      <c r="Y30" s="2">
        <f>IF(Table1[[#This Row],[II]]&gt;Table1[[#This Row],[I]],1,X30+1)</f>
        <v>1</v>
      </c>
      <c r="Z30" s="2">
        <f>IF(Table1[[#This Row],[III]]&gt;Table1[[#This Row],[II]],1,Y30+1)</f>
        <v>1</v>
      </c>
      <c r="AA30" s="2">
        <f>IF(Table1[[#This Row],[IV]]&gt;Table1[[#This Row],[III]],1,Z30+1)</f>
        <v>2</v>
      </c>
      <c r="AB30" s="2">
        <f>IF(Table1[[#This Row],[V]]&gt;Table1[[#This Row],[IV]],1,AA30+1)</f>
        <v>1</v>
      </c>
      <c r="AC30" s="2">
        <f>IF(Table1[[#This Row],[VI]]&gt;Table1[[#This Row],[V]],1,AB30+1)</f>
        <v>2</v>
      </c>
      <c r="AD30" s="2">
        <f>IF(Table1[[#This Row],[VII]]&gt;Table1[[#This Row],[VI]],1,AC30+1)</f>
        <v>3</v>
      </c>
      <c r="AE30" s="2">
        <f>IF(Table1[[#This Row],[VIII]]&gt;Table1[[#This Row],[VII]],1,AD30+1)</f>
        <v>4</v>
      </c>
      <c r="AF30" s="2">
        <f>IF(Table1[[#This Row],[IX]]&gt;Table1[[#This Row],[VIII]],1,AE30+1)</f>
        <v>5</v>
      </c>
      <c r="AG30" s="2">
        <f>IF(Table1[[#This Row],[X]]&gt;Table1[[#This Row],[IX]],1,AF30+1)</f>
        <v>6</v>
      </c>
      <c r="AH30" s="2">
        <f>IF(Table1[[#This Row],[XI]]&gt;Table1[[#This Row],[X]],1,AG30+1)</f>
        <v>7</v>
      </c>
      <c r="AI30" s="2">
        <f>IF(Table1[[#This Row],[XII]]&gt;Table1[[#This Row],[XI]],1,AH30+1)</f>
        <v>1</v>
      </c>
      <c r="AN30">
        <v>1967</v>
      </c>
      <c r="AO30">
        <f>_xlfn.MINIFS(Table1[min],Table1[ROK],AN30)</f>
        <v>3.8</v>
      </c>
      <c r="AP30">
        <f>P24</f>
        <v>5</v>
      </c>
    </row>
    <row r="31" spans="1:42" x14ac:dyDescent="0.3">
      <c r="A31">
        <v>1974</v>
      </c>
      <c r="B31">
        <v>7.2</v>
      </c>
      <c r="C31">
        <v>6.1</v>
      </c>
      <c r="D31">
        <v>6.2</v>
      </c>
      <c r="E31">
        <v>6.1</v>
      </c>
      <c r="F31">
        <v>6.1</v>
      </c>
      <c r="G31">
        <v>6.1</v>
      </c>
      <c r="H31">
        <v>6.4</v>
      </c>
      <c r="I31">
        <v>6.5</v>
      </c>
      <c r="J31">
        <v>6.5</v>
      </c>
      <c r="K31">
        <v>6.9</v>
      </c>
      <c r="L31">
        <v>7</v>
      </c>
      <c r="M31">
        <v>7.6</v>
      </c>
      <c r="N31">
        <f>ROUND(AVERAGE(Table1[[#This Row],[I]:[XII]]),2)</f>
        <v>6.56</v>
      </c>
      <c r="O31">
        <f>MIN(Table1[[#This Row],[I]:[XII]])</f>
        <v>6.1</v>
      </c>
      <c r="P31">
        <f>MAX(Table1[[#This Row],[I]:[XII]])</f>
        <v>7.6</v>
      </c>
      <c r="Q31" s="4">
        <f>IF(AND(Table1[[#This Row],[I]]&gt;B30,Table1[[#This Row],[II]]&gt;C30,Table1[[#This Row],[III]]&gt;D30,Table1[[#This Row],[IV]]&gt;E30,Table1[[#This Row],[V]]&gt;F30,Table1[[#This Row],[VI]]&gt;G30,Table1[[#This Row],[VII]]&gt;H30,Table1[[#This Row],[VIII]]&gt;I30,Table1[[#This Row],[IX]]&gt;J30,Table1[[#This Row],[X]]&gt;K30,Table1[[#This Row],[XI]]&gt;L30,Table1[[#This Row],[XII]]&gt;M30),1,0)</f>
        <v>1</v>
      </c>
      <c r="X31" s="3">
        <f>IF(Table1[[#This Row],[I]]&gt;M30,1,AI30+1)</f>
        <v>1</v>
      </c>
      <c r="Y31" s="2">
        <f>IF(Table1[[#This Row],[II]]&gt;Table1[[#This Row],[I]],1,X31+1)</f>
        <v>2</v>
      </c>
      <c r="Z31" s="2">
        <f>IF(Table1[[#This Row],[III]]&gt;Table1[[#This Row],[II]],1,Y31+1)</f>
        <v>1</v>
      </c>
      <c r="AA31" s="2">
        <f>IF(Table1[[#This Row],[IV]]&gt;Table1[[#This Row],[III]],1,Z31+1)</f>
        <v>2</v>
      </c>
      <c r="AB31" s="2">
        <f>IF(Table1[[#This Row],[V]]&gt;Table1[[#This Row],[IV]],1,AA31+1)</f>
        <v>3</v>
      </c>
      <c r="AC31" s="2">
        <f>IF(Table1[[#This Row],[VI]]&gt;Table1[[#This Row],[V]],1,AB31+1)</f>
        <v>4</v>
      </c>
      <c r="AD31" s="2">
        <f>IF(Table1[[#This Row],[VII]]&gt;Table1[[#This Row],[VI]],1,AC31+1)</f>
        <v>1</v>
      </c>
      <c r="AE31" s="2">
        <f>IF(Table1[[#This Row],[VIII]]&gt;Table1[[#This Row],[VII]],1,AD31+1)</f>
        <v>1</v>
      </c>
      <c r="AF31" s="2">
        <f>IF(Table1[[#This Row],[IX]]&gt;Table1[[#This Row],[VIII]],1,AE31+1)</f>
        <v>2</v>
      </c>
      <c r="AG31" s="2">
        <f>IF(Table1[[#This Row],[X]]&gt;Table1[[#This Row],[IX]],1,AF31+1)</f>
        <v>1</v>
      </c>
      <c r="AH31" s="2">
        <f>IF(Table1[[#This Row],[XI]]&gt;Table1[[#This Row],[X]],1,AG31+1)</f>
        <v>1</v>
      </c>
      <c r="AI31" s="2">
        <f>IF(Table1[[#This Row],[XII]]&gt;Table1[[#This Row],[XI]],1,AH31+1)</f>
        <v>1</v>
      </c>
      <c r="AN31">
        <v>1968</v>
      </c>
      <c r="AO31">
        <f>_xlfn.MINIFS(Table1[min],Table1[ROK],AN31)</f>
        <v>3.4</v>
      </c>
      <c r="AP31">
        <f>P25</f>
        <v>4.8</v>
      </c>
    </row>
    <row r="32" spans="1:42" x14ac:dyDescent="0.3">
      <c r="A32">
        <v>1975</v>
      </c>
      <c r="B32">
        <v>8.1999999999999993</v>
      </c>
      <c r="C32">
        <v>9.1</v>
      </c>
      <c r="D32">
        <v>9.1</v>
      </c>
      <c r="E32">
        <v>9.6</v>
      </c>
      <c r="F32">
        <v>9.8000000000000007</v>
      </c>
      <c r="G32">
        <v>10</v>
      </c>
      <c r="H32">
        <v>9.8000000000000007</v>
      </c>
      <c r="I32">
        <v>9.6</v>
      </c>
      <c r="J32">
        <v>9.4</v>
      </c>
      <c r="K32">
        <v>9.4</v>
      </c>
      <c r="L32">
        <v>9.4</v>
      </c>
      <c r="M32">
        <v>9.3000000000000007</v>
      </c>
      <c r="N32">
        <f>ROUND(AVERAGE(Table1[[#This Row],[I]:[XII]]),2)</f>
        <v>9.39</v>
      </c>
      <c r="O32">
        <f>MIN(Table1[[#This Row],[I]:[XII]])</f>
        <v>8.1999999999999993</v>
      </c>
      <c r="P32">
        <f>MAX(Table1[[#This Row],[I]:[XII]])</f>
        <v>10</v>
      </c>
      <c r="Q32" s="4">
        <f>IF(AND(Table1[[#This Row],[I]]&gt;B31,Table1[[#This Row],[II]]&gt;C31,Table1[[#This Row],[III]]&gt;D31,Table1[[#This Row],[IV]]&gt;E31,Table1[[#This Row],[V]]&gt;F31,Table1[[#This Row],[VI]]&gt;G31,Table1[[#This Row],[VII]]&gt;H31,Table1[[#This Row],[VIII]]&gt;I31,Table1[[#This Row],[IX]]&gt;J31,Table1[[#This Row],[X]]&gt;K31,Table1[[#This Row],[XI]]&gt;L31,Table1[[#This Row],[XII]]&gt;M31),1,0)</f>
        <v>1</v>
      </c>
      <c r="X32" s="3">
        <f>IF(Table1[[#This Row],[I]]&gt;M31,1,AI31+1)</f>
        <v>1</v>
      </c>
      <c r="Y32" s="2">
        <f>IF(Table1[[#This Row],[II]]&gt;Table1[[#This Row],[I]],1,X32+1)</f>
        <v>1</v>
      </c>
      <c r="Z32" s="2">
        <f>IF(Table1[[#This Row],[III]]&gt;Table1[[#This Row],[II]],1,Y32+1)</f>
        <v>2</v>
      </c>
      <c r="AA32" s="2">
        <f>IF(Table1[[#This Row],[IV]]&gt;Table1[[#This Row],[III]],1,Z32+1)</f>
        <v>1</v>
      </c>
      <c r="AB32" s="2">
        <f>IF(Table1[[#This Row],[V]]&gt;Table1[[#This Row],[IV]],1,AA32+1)</f>
        <v>1</v>
      </c>
      <c r="AC32" s="2">
        <f>IF(Table1[[#This Row],[VI]]&gt;Table1[[#This Row],[V]],1,AB32+1)</f>
        <v>1</v>
      </c>
      <c r="AD32" s="2">
        <f>IF(Table1[[#This Row],[VII]]&gt;Table1[[#This Row],[VI]],1,AC32+1)</f>
        <v>2</v>
      </c>
      <c r="AE32" s="2">
        <f>IF(Table1[[#This Row],[VIII]]&gt;Table1[[#This Row],[VII]],1,AD32+1)</f>
        <v>3</v>
      </c>
      <c r="AF32" s="2">
        <f>IF(Table1[[#This Row],[IX]]&gt;Table1[[#This Row],[VIII]],1,AE32+1)</f>
        <v>4</v>
      </c>
      <c r="AG32" s="2">
        <f>IF(Table1[[#This Row],[X]]&gt;Table1[[#This Row],[IX]],1,AF32+1)</f>
        <v>5</v>
      </c>
      <c r="AH32" s="2">
        <f>IF(Table1[[#This Row],[XI]]&gt;Table1[[#This Row],[X]],1,AG32+1)</f>
        <v>6</v>
      </c>
      <c r="AI32" s="2">
        <f>IF(Table1[[#This Row],[XII]]&gt;Table1[[#This Row],[XI]],1,AH32+1)</f>
        <v>7</v>
      </c>
      <c r="AN32">
        <v>1969</v>
      </c>
      <c r="AO32">
        <f>_xlfn.MINIFS(Table1[min],Table1[ROK],AN32)</f>
        <v>3.5</v>
      </c>
      <c r="AP32">
        <f>P26</f>
        <v>4.7</v>
      </c>
    </row>
    <row r="33" spans="1:42" x14ac:dyDescent="0.3">
      <c r="A33">
        <v>1976</v>
      </c>
      <c r="B33">
        <v>7.8</v>
      </c>
      <c r="C33">
        <v>8.9</v>
      </c>
      <c r="D33">
        <v>8.6999999999999993</v>
      </c>
      <c r="E33">
        <v>8.6</v>
      </c>
      <c r="F33">
        <v>8.6999999999999993</v>
      </c>
      <c r="G33">
        <v>8.4</v>
      </c>
      <c r="H33">
        <v>8.6</v>
      </c>
      <c r="I33">
        <v>8.8000000000000007</v>
      </c>
      <c r="J33">
        <v>8.8000000000000007</v>
      </c>
      <c r="K33">
        <v>8.6</v>
      </c>
      <c r="L33">
        <v>8.6999999999999993</v>
      </c>
      <c r="M33">
        <v>8.8000000000000007</v>
      </c>
      <c r="N33">
        <f>ROUND(AVERAGE(Table1[[#This Row],[I]:[XII]]),2)</f>
        <v>8.6199999999999992</v>
      </c>
      <c r="O33">
        <f>MIN(Table1[[#This Row],[I]:[XII]])</f>
        <v>7.8</v>
      </c>
      <c r="P33">
        <f>MAX(Table1[[#This Row],[I]:[XII]])</f>
        <v>8.9</v>
      </c>
      <c r="Q33" s="4">
        <f>IF(AND(Table1[[#This Row],[I]]&gt;B32,Table1[[#This Row],[II]]&gt;C32,Table1[[#This Row],[III]]&gt;D32,Table1[[#This Row],[IV]]&gt;E32,Table1[[#This Row],[V]]&gt;F32,Table1[[#This Row],[VI]]&gt;G32,Table1[[#This Row],[VII]]&gt;H32,Table1[[#This Row],[VIII]]&gt;I32,Table1[[#This Row],[IX]]&gt;J32,Table1[[#This Row],[X]]&gt;K32,Table1[[#This Row],[XI]]&gt;L32,Table1[[#This Row],[XII]]&gt;M32),1,0)</f>
        <v>0</v>
      </c>
      <c r="X33" s="3">
        <f>IF(Table1[[#This Row],[I]]&gt;M32,1,AI32+1)</f>
        <v>8</v>
      </c>
      <c r="Y33" s="2">
        <f>IF(Table1[[#This Row],[II]]&gt;Table1[[#This Row],[I]],1,X33+1)</f>
        <v>1</v>
      </c>
      <c r="Z33" s="2">
        <f>IF(Table1[[#This Row],[III]]&gt;Table1[[#This Row],[II]],1,Y33+1)</f>
        <v>2</v>
      </c>
      <c r="AA33" s="2">
        <f>IF(Table1[[#This Row],[IV]]&gt;Table1[[#This Row],[III]],1,Z33+1)</f>
        <v>3</v>
      </c>
      <c r="AB33" s="2">
        <f>IF(Table1[[#This Row],[V]]&gt;Table1[[#This Row],[IV]],1,AA33+1)</f>
        <v>1</v>
      </c>
      <c r="AC33" s="2">
        <f>IF(Table1[[#This Row],[VI]]&gt;Table1[[#This Row],[V]],1,AB33+1)</f>
        <v>2</v>
      </c>
      <c r="AD33" s="2">
        <f>IF(Table1[[#This Row],[VII]]&gt;Table1[[#This Row],[VI]],1,AC33+1)</f>
        <v>1</v>
      </c>
      <c r="AE33" s="2">
        <f>IF(Table1[[#This Row],[VIII]]&gt;Table1[[#This Row],[VII]],1,AD33+1)</f>
        <v>1</v>
      </c>
      <c r="AF33" s="2">
        <f>IF(Table1[[#This Row],[IX]]&gt;Table1[[#This Row],[VIII]],1,AE33+1)</f>
        <v>2</v>
      </c>
      <c r="AG33" s="2">
        <f>IF(Table1[[#This Row],[X]]&gt;Table1[[#This Row],[IX]],1,AF33+1)</f>
        <v>3</v>
      </c>
      <c r="AH33" s="2">
        <f>IF(Table1[[#This Row],[XI]]&gt;Table1[[#This Row],[X]],1,AG33+1)</f>
        <v>1</v>
      </c>
      <c r="AI33" s="2">
        <f>IF(Table1[[#This Row],[XII]]&gt;Table1[[#This Row],[XI]],1,AH33+1)</f>
        <v>1</v>
      </c>
      <c r="AN33">
        <v>1970</v>
      </c>
      <c r="AO33">
        <f>_xlfn.MINIFS(Table1[min],Table1[ROK],AN33)</f>
        <v>4.9000000000000004</v>
      </c>
      <c r="AP33">
        <f>P27</f>
        <v>6.9</v>
      </c>
    </row>
    <row r="34" spans="1:42" x14ac:dyDescent="0.3">
      <c r="A34">
        <v>1977</v>
      </c>
      <c r="B34">
        <v>6.4</v>
      </c>
      <c r="C34">
        <v>8.5</v>
      </c>
      <c r="D34">
        <v>8.6</v>
      </c>
      <c r="E34">
        <v>8.4</v>
      </c>
      <c r="F34">
        <v>8.1999999999999993</v>
      </c>
      <c r="G34">
        <v>8</v>
      </c>
      <c r="H34">
        <v>8.1999999999999993</v>
      </c>
      <c r="I34">
        <v>7.9</v>
      </c>
      <c r="J34">
        <v>8</v>
      </c>
      <c r="K34">
        <v>7.8</v>
      </c>
      <c r="L34">
        <v>7.8</v>
      </c>
      <c r="M34">
        <v>7.8</v>
      </c>
      <c r="N34">
        <f>ROUND(AVERAGE(Table1[[#This Row],[I]:[XII]]),2)</f>
        <v>7.97</v>
      </c>
      <c r="O34">
        <f>MIN(Table1[[#This Row],[I]:[XII]])</f>
        <v>6.4</v>
      </c>
      <c r="P34">
        <f>MAX(Table1[[#This Row],[I]:[XII]])</f>
        <v>8.6</v>
      </c>
      <c r="Q34" s="4">
        <f>IF(AND(Table1[[#This Row],[I]]&gt;B33,Table1[[#This Row],[II]]&gt;C33,Table1[[#This Row],[III]]&gt;D33,Table1[[#This Row],[IV]]&gt;E33,Table1[[#This Row],[V]]&gt;F33,Table1[[#This Row],[VI]]&gt;G33,Table1[[#This Row],[VII]]&gt;H33,Table1[[#This Row],[VIII]]&gt;I33,Table1[[#This Row],[IX]]&gt;J33,Table1[[#This Row],[X]]&gt;K33,Table1[[#This Row],[XI]]&gt;L33,Table1[[#This Row],[XII]]&gt;M33),1,0)</f>
        <v>0</v>
      </c>
      <c r="X34" s="3">
        <f>IF(Table1[[#This Row],[I]]&gt;M33,1,AI33+1)</f>
        <v>2</v>
      </c>
      <c r="Y34" s="2">
        <f>IF(Table1[[#This Row],[II]]&gt;Table1[[#This Row],[I]],1,X34+1)</f>
        <v>1</v>
      </c>
      <c r="Z34" s="2">
        <f>IF(Table1[[#This Row],[III]]&gt;Table1[[#This Row],[II]],1,Y34+1)</f>
        <v>1</v>
      </c>
      <c r="AA34" s="2">
        <f>IF(Table1[[#This Row],[IV]]&gt;Table1[[#This Row],[III]],1,Z34+1)</f>
        <v>2</v>
      </c>
      <c r="AB34" s="2">
        <f>IF(Table1[[#This Row],[V]]&gt;Table1[[#This Row],[IV]],1,AA34+1)</f>
        <v>3</v>
      </c>
      <c r="AC34" s="2">
        <f>IF(Table1[[#This Row],[VI]]&gt;Table1[[#This Row],[V]],1,AB34+1)</f>
        <v>4</v>
      </c>
      <c r="AD34" s="2">
        <f>IF(Table1[[#This Row],[VII]]&gt;Table1[[#This Row],[VI]],1,AC34+1)</f>
        <v>1</v>
      </c>
      <c r="AE34" s="2">
        <f>IF(Table1[[#This Row],[VIII]]&gt;Table1[[#This Row],[VII]],1,AD34+1)</f>
        <v>2</v>
      </c>
      <c r="AF34" s="2">
        <f>IF(Table1[[#This Row],[IX]]&gt;Table1[[#This Row],[VIII]],1,AE34+1)</f>
        <v>1</v>
      </c>
      <c r="AG34" s="2">
        <f>IF(Table1[[#This Row],[X]]&gt;Table1[[#This Row],[IX]],1,AF34+1)</f>
        <v>2</v>
      </c>
      <c r="AH34" s="2">
        <f>IF(Table1[[#This Row],[XI]]&gt;Table1[[#This Row],[X]],1,AG34+1)</f>
        <v>3</v>
      </c>
      <c r="AI34" s="2">
        <f>IF(Table1[[#This Row],[XII]]&gt;Table1[[#This Row],[XI]],1,AH34+1)</f>
        <v>4</v>
      </c>
      <c r="AN34">
        <v>1971</v>
      </c>
      <c r="AO34">
        <f>_xlfn.MINIFS(Table1[min],Table1[ROK],AN34)</f>
        <v>6</v>
      </c>
      <c r="AP34">
        <f>P28</f>
        <v>7.1</v>
      </c>
    </row>
    <row r="35" spans="1:42" x14ac:dyDescent="0.3">
      <c r="A35">
        <v>1978</v>
      </c>
      <c r="B35">
        <v>6</v>
      </c>
      <c r="C35">
        <v>7.4</v>
      </c>
      <c r="D35">
        <v>7.3</v>
      </c>
      <c r="E35">
        <v>7.3</v>
      </c>
      <c r="F35">
        <v>7.1</v>
      </c>
      <c r="G35">
        <v>7</v>
      </c>
      <c r="H35">
        <v>6.9</v>
      </c>
      <c r="I35">
        <v>7.2</v>
      </c>
      <c r="J35">
        <v>6.9</v>
      </c>
      <c r="K35">
        <v>7</v>
      </c>
      <c r="L35">
        <v>6.8</v>
      </c>
      <c r="M35">
        <v>6.9</v>
      </c>
      <c r="N35">
        <f>ROUND(AVERAGE(Table1[[#This Row],[I]:[XII]]),2)</f>
        <v>6.98</v>
      </c>
      <c r="O35">
        <f>MIN(Table1[[#This Row],[I]:[XII]])</f>
        <v>6</v>
      </c>
      <c r="P35">
        <f>MAX(Table1[[#This Row],[I]:[XII]])</f>
        <v>7.4</v>
      </c>
      <c r="Q35" s="4">
        <f>IF(AND(Table1[[#This Row],[I]]&gt;B34,Table1[[#This Row],[II]]&gt;C34,Table1[[#This Row],[III]]&gt;D34,Table1[[#This Row],[IV]]&gt;E34,Table1[[#This Row],[V]]&gt;F34,Table1[[#This Row],[VI]]&gt;G34,Table1[[#This Row],[VII]]&gt;H34,Table1[[#This Row],[VIII]]&gt;I34,Table1[[#This Row],[IX]]&gt;J34,Table1[[#This Row],[X]]&gt;K34,Table1[[#This Row],[XI]]&gt;L34,Table1[[#This Row],[XII]]&gt;M34),1,0)</f>
        <v>0</v>
      </c>
      <c r="X35" s="3">
        <f>IF(Table1[[#This Row],[I]]&gt;M34,1,AI34+1)</f>
        <v>5</v>
      </c>
      <c r="Y35" s="2">
        <f>IF(Table1[[#This Row],[II]]&gt;Table1[[#This Row],[I]],1,X35+1)</f>
        <v>1</v>
      </c>
      <c r="Z35" s="2">
        <f>IF(Table1[[#This Row],[III]]&gt;Table1[[#This Row],[II]],1,Y35+1)</f>
        <v>2</v>
      </c>
      <c r="AA35" s="2">
        <f>IF(Table1[[#This Row],[IV]]&gt;Table1[[#This Row],[III]],1,Z35+1)</f>
        <v>3</v>
      </c>
      <c r="AB35" s="2">
        <f>IF(Table1[[#This Row],[V]]&gt;Table1[[#This Row],[IV]],1,AA35+1)</f>
        <v>4</v>
      </c>
      <c r="AC35" s="2">
        <f>IF(Table1[[#This Row],[VI]]&gt;Table1[[#This Row],[V]],1,AB35+1)</f>
        <v>5</v>
      </c>
      <c r="AD35" s="2">
        <f>IF(Table1[[#This Row],[VII]]&gt;Table1[[#This Row],[VI]],1,AC35+1)</f>
        <v>6</v>
      </c>
      <c r="AE35" s="2">
        <f>IF(Table1[[#This Row],[VIII]]&gt;Table1[[#This Row],[VII]],1,AD35+1)</f>
        <v>1</v>
      </c>
      <c r="AF35" s="2">
        <f>IF(Table1[[#This Row],[IX]]&gt;Table1[[#This Row],[VIII]],1,AE35+1)</f>
        <v>2</v>
      </c>
      <c r="AG35" s="2">
        <f>IF(Table1[[#This Row],[X]]&gt;Table1[[#This Row],[IX]],1,AF35+1)</f>
        <v>1</v>
      </c>
      <c r="AH35" s="2">
        <f>IF(Table1[[#This Row],[XI]]&gt;Table1[[#This Row],[X]],1,AG35+1)</f>
        <v>2</v>
      </c>
      <c r="AI35" s="2">
        <f>IF(Table1[[#This Row],[XII]]&gt;Table1[[#This Row],[XI]],1,AH35+1)</f>
        <v>1</v>
      </c>
      <c r="AN35">
        <v>1972</v>
      </c>
      <c r="AO35">
        <f>_xlfn.MINIFS(Table1[min],Table1[ROK],AN35)</f>
        <v>5.2</v>
      </c>
      <c r="AP35">
        <f>P29</f>
        <v>6.8</v>
      </c>
    </row>
    <row r="36" spans="1:42" x14ac:dyDescent="0.3">
      <c r="A36">
        <v>1979</v>
      </c>
      <c r="B36">
        <v>6</v>
      </c>
      <c r="C36">
        <v>6.9</v>
      </c>
      <c r="D36">
        <v>6.9</v>
      </c>
      <c r="E36">
        <v>6.8</v>
      </c>
      <c r="F36">
        <v>6.8</v>
      </c>
      <c r="G36">
        <v>6.6</v>
      </c>
      <c r="H36">
        <v>6.7</v>
      </c>
      <c r="I36">
        <v>6.7</v>
      </c>
      <c r="J36">
        <v>7</v>
      </c>
      <c r="K36">
        <v>6.9</v>
      </c>
      <c r="L36">
        <v>7</v>
      </c>
      <c r="M36">
        <v>6.9</v>
      </c>
      <c r="N36">
        <f>ROUND(AVERAGE(Table1[[#This Row],[I]:[XII]]),2)</f>
        <v>6.77</v>
      </c>
      <c r="O36">
        <f>MIN(Table1[[#This Row],[I]:[XII]])</f>
        <v>6</v>
      </c>
      <c r="P36">
        <f>MAX(Table1[[#This Row],[I]:[XII]])</f>
        <v>7</v>
      </c>
      <c r="Q36" s="4">
        <f>IF(AND(Table1[[#This Row],[I]]&gt;B35,Table1[[#This Row],[II]]&gt;C35,Table1[[#This Row],[III]]&gt;D35,Table1[[#This Row],[IV]]&gt;E35,Table1[[#This Row],[V]]&gt;F35,Table1[[#This Row],[VI]]&gt;G35,Table1[[#This Row],[VII]]&gt;H35,Table1[[#This Row],[VIII]]&gt;I35,Table1[[#This Row],[IX]]&gt;J35,Table1[[#This Row],[X]]&gt;K35,Table1[[#This Row],[XI]]&gt;L35,Table1[[#This Row],[XII]]&gt;M35),1,0)</f>
        <v>0</v>
      </c>
      <c r="X36" s="3">
        <f>IF(Table1[[#This Row],[I]]&gt;M35,1,AI35+1)</f>
        <v>2</v>
      </c>
      <c r="Y36" s="2">
        <f>IF(Table1[[#This Row],[II]]&gt;Table1[[#This Row],[I]],1,X36+1)</f>
        <v>1</v>
      </c>
      <c r="Z36" s="2">
        <f>IF(Table1[[#This Row],[III]]&gt;Table1[[#This Row],[II]],1,Y36+1)</f>
        <v>2</v>
      </c>
      <c r="AA36" s="2">
        <f>IF(Table1[[#This Row],[IV]]&gt;Table1[[#This Row],[III]],1,Z36+1)</f>
        <v>3</v>
      </c>
      <c r="AB36" s="2">
        <f>IF(Table1[[#This Row],[V]]&gt;Table1[[#This Row],[IV]],1,AA36+1)</f>
        <v>4</v>
      </c>
      <c r="AC36" s="2">
        <f>IF(Table1[[#This Row],[VI]]&gt;Table1[[#This Row],[V]],1,AB36+1)</f>
        <v>5</v>
      </c>
      <c r="AD36" s="2">
        <f>IF(Table1[[#This Row],[VII]]&gt;Table1[[#This Row],[VI]],1,AC36+1)</f>
        <v>1</v>
      </c>
      <c r="AE36" s="2">
        <f>IF(Table1[[#This Row],[VIII]]&gt;Table1[[#This Row],[VII]],1,AD36+1)</f>
        <v>2</v>
      </c>
      <c r="AF36" s="2">
        <f>IF(Table1[[#This Row],[IX]]&gt;Table1[[#This Row],[VIII]],1,AE36+1)</f>
        <v>1</v>
      </c>
      <c r="AG36" s="2">
        <f>IF(Table1[[#This Row],[X]]&gt;Table1[[#This Row],[IX]],1,AF36+1)</f>
        <v>2</v>
      </c>
      <c r="AH36" s="2">
        <f>IF(Table1[[#This Row],[XI]]&gt;Table1[[#This Row],[X]],1,AG36+1)</f>
        <v>1</v>
      </c>
      <c r="AI36" s="2">
        <f>IF(Table1[[#This Row],[XII]]&gt;Table1[[#This Row],[XI]],1,AH36+1)</f>
        <v>2</v>
      </c>
      <c r="AN36">
        <v>1973</v>
      </c>
      <c r="AO36">
        <f>_xlfn.MINIFS(Table1[min],Table1[ROK],AN36)</f>
        <v>4.9000000000000004</v>
      </c>
      <c r="AP36">
        <f>P30</f>
        <v>6</v>
      </c>
    </row>
    <row r="37" spans="1:42" x14ac:dyDescent="0.3">
      <c r="A37">
        <v>1980</v>
      </c>
      <c r="B37">
        <v>7.2</v>
      </c>
      <c r="C37">
        <v>7.3</v>
      </c>
      <c r="D37">
        <v>7.3</v>
      </c>
      <c r="E37">
        <v>7.3</v>
      </c>
      <c r="F37">
        <v>7.9</v>
      </c>
      <c r="G37">
        <v>8.5</v>
      </c>
      <c r="H37">
        <v>8.6</v>
      </c>
      <c r="I37">
        <v>8.8000000000000007</v>
      </c>
      <c r="J37">
        <v>8.6999999999999993</v>
      </c>
      <c r="K37">
        <v>8.5</v>
      </c>
      <c r="L37">
        <v>8.5</v>
      </c>
      <c r="M37">
        <v>8.5</v>
      </c>
      <c r="N37">
        <f>ROUND(AVERAGE(Table1[[#This Row],[I]:[XII]]),2)</f>
        <v>8.09</v>
      </c>
      <c r="O37">
        <f>MIN(Table1[[#This Row],[I]:[XII]])</f>
        <v>7.2</v>
      </c>
      <c r="P37">
        <f>MAX(Table1[[#This Row],[I]:[XII]])</f>
        <v>8.8000000000000007</v>
      </c>
      <c r="Q37" s="4">
        <f>IF(AND(Table1[[#This Row],[I]]&gt;B36,Table1[[#This Row],[II]]&gt;C36,Table1[[#This Row],[III]]&gt;D36,Table1[[#This Row],[IV]]&gt;E36,Table1[[#This Row],[V]]&gt;F36,Table1[[#This Row],[VI]]&gt;G36,Table1[[#This Row],[VII]]&gt;H36,Table1[[#This Row],[VIII]]&gt;I36,Table1[[#This Row],[IX]]&gt;J36,Table1[[#This Row],[X]]&gt;K36,Table1[[#This Row],[XI]]&gt;L36,Table1[[#This Row],[XII]]&gt;M36),1,0)</f>
        <v>1</v>
      </c>
      <c r="X37" s="3">
        <f>IF(Table1[[#This Row],[I]]&gt;M36,1,AI36+1)</f>
        <v>1</v>
      </c>
      <c r="Y37" s="2">
        <f>IF(Table1[[#This Row],[II]]&gt;Table1[[#This Row],[I]],1,X37+1)</f>
        <v>1</v>
      </c>
      <c r="Z37" s="2">
        <f>IF(Table1[[#This Row],[III]]&gt;Table1[[#This Row],[II]],1,Y37+1)</f>
        <v>2</v>
      </c>
      <c r="AA37" s="2">
        <f>IF(Table1[[#This Row],[IV]]&gt;Table1[[#This Row],[III]],1,Z37+1)</f>
        <v>3</v>
      </c>
      <c r="AB37" s="2">
        <f>IF(Table1[[#This Row],[V]]&gt;Table1[[#This Row],[IV]],1,AA37+1)</f>
        <v>1</v>
      </c>
      <c r="AC37" s="2">
        <f>IF(Table1[[#This Row],[VI]]&gt;Table1[[#This Row],[V]],1,AB37+1)</f>
        <v>1</v>
      </c>
      <c r="AD37" s="2">
        <f>IF(Table1[[#This Row],[VII]]&gt;Table1[[#This Row],[VI]],1,AC37+1)</f>
        <v>1</v>
      </c>
      <c r="AE37" s="2">
        <f>IF(Table1[[#This Row],[VIII]]&gt;Table1[[#This Row],[VII]],1,AD37+1)</f>
        <v>1</v>
      </c>
      <c r="AF37" s="2">
        <f>IF(Table1[[#This Row],[IX]]&gt;Table1[[#This Row],[VIII]],1,AE37+1)</f>
        <v>2</v>
      </c>
      <c r="AG37" s="2">
        <f>IF(Table1[[#This Row],[X]]&gt;Table1[[#This Row],[IX]],1,AF37+1)</f>
        <v>3</v>
      </c>
      <c r="AH37" s="2">
        <f>IF(Table1[[#This Row],[XI]]&gt;Table1[[#This Row],[X]],1,AG37+1)</f>
        <v>4</v>
      </c>
      <c r="AI37" s="2">
        <f>IF(Table1[[#This Row],[XII]]&gt;Table1[[#This Row],[XI]],1,AH37+1)</f>
        <v>5</v>
      </c>
      <c r="AN37">
        <v>1974</v>
      </c>
      <c r="AO37">
        <f>_xlfn.MINIFS(Table1[min],Table1[ROK],AN37)</f>
        <v>6.1</v>
      </c>
      <c r="AP37">
        <f>P31</f>
        <v>7.6</v>
      </c>
    </row>
    <row r="38" spans="1:42" x14ac:dyDescent="0.3">
      <c r="A38">
        <v>1981</v>
      </c>
      <c r="B38">
        <v>8.5</v>
      </c>
      <c r="C38">
        <v>8.5</v>
      </c>
      <c r="D38">
        <v>8.4</v>
      </c>
      <c r="E38">
        <v>8.4</v>
      </c>
      <c r="F38">
        <v>8.1999999999999993</v>
      </c>
      <c r="G38">
        <v>8.5</v>
      </c>
      <c r="H38">
        <v>8.5</v>
      </c>
      <c r="I38">
        <v>8.1999999999999993</v>
      </c>
      <c r="J38">
        <v>8.4</v>
      </c>
      <c r="K38">
        <v>8.6</v>
      </c>
      <c r="L38">
        <v>8.9</v>
      </c>
      <c r="M38">
        <v>9.3000000000000007</v>
      </c>
      <c r="N38">
        <f>ROUND(AVERAGE(Table1[[#This Row],[I]:[XII]]),2)</f>
        <v>8.5299999999999994</v>
      </c>
      <c r="O38">
        <f>MIN(Table1[[#This Row],[I]:[XII]])</f>
        <v>8.1999999999999993</v>
      </c>
      <c r="P38">
        <f>MAX(Table1[[#This Row],[I]:[XII]])</f>
        <v>9.3000000000000007</v>
      </c>
      <c r="Q38" s="4">
        <f>IF(AND(Table1[[#This Row],[I]]&gt;B37,Table1[[#This Row],[II]]&gt;C37,Table1[[#This Row],[III]]&gt;D37,Table1[[#This Row],[IV]]&gt;E37,Table1[[#This Row],[V]]&gt;F37,Table1[[#This Row],[VI]]&gt;G37,Table1[[#This Row],[VII]]&gt;H37,Table1[[#This Row],[VIII]]&gt;I37,Table1[[#This Row],[IX]]&gt;J37,Table1[[#This Row],[X]]&gt;K37,Table1[[#This Row],[XI]]&gt;L37,Table1[[#This Row],[XII]]&gt;M37),1,0)</f>
        <v>0</v>
      </c>
      <c r="X38" s="3">
        <f>IF(Table1[[#This Row],[I]]&gt;M37,1,AI37+1)</f>
        <v>6</v>
      </c>
      <c r="Y38" s="2">
        <f>IF(Table1[[#This Row],[II]]&gt;Table1[[#This Row],[I]],1,X38+1)</f>
        <v>7</v>
      </c>
      <c r="Z38" s="2">
        <f>IF(Table1[[#This Row],[III]]&gt;Table1[[#This Row],[II]],1,Y38+1)</f>
        <v>8</v>
      </c>
      <c r="AA38" s="2">
        <f>IF(Table1[[#This Row],[IV]]&gt;Table1[[#This Row],[III]],1,Z38+1)</f>
        <v>9</v>
      </c>
      <c r="AB38" s="2">
        <f>IF(Table1[[#This Row],[V]]&gt;Table1[[#This Row],[IV]],1,AA38+1)</f>
        <v>10</v>
      </c>
      <c r="AC38" s="2">
        <f>IF(Table1[[#This Row],[VI]]&gt;Table1[[#This Row],[V]],1,AB38+1)</f>
        <v>1</v>
      </c>
      <c r="AD38" s="2">
        <f>IF(Table1[[#This Row],[VII]]&gt;Table1[[#This Row],[VI]],1,AC38+1)</f>
        <v>2</v>
      </c>
      <c r="AE38" s="2">
        <f>IF(Table1[[#This Row],[VIII]]&gt;Table1[[#This Row],[VII]],1,AD38+1)</f>
        <v>3</v>
      </c>
      <c r="AF38" s="2">
        <f>IF(Table1[[#This Row],[IX]]&gt;Table1[[#This Row],[VIII]],1,AE38+1)</f>
        <v>1</v>
      </c>
      <c r="AG38" s="2">
        <f>IF(Table1[[#This Row],[X]]&gt;Table1[[#This Row],[IX]],1,AF38+1)</f>
        <v>1</v>
      </c>
      <c r="AH38" s="2">
        <f>IF(Table1[[#This Row],[XI]]&gt;Table1[[#This Row],[X]],1,AG38+1)</f>
        <v>1</v>
      </c>
      <c r="AI38" s="2">
        <f>IF(Table1[[#This Row],[XII]]&gt;Table1[[#This Row],[XI]],1,AH38+1)</f>
        <v>1</v>
      </c>
      <c r="AN38">
        <v>1975</v>
      </c>
      <c r="AO38">
        <f>_xlfn.MINIFS(Table1[min],Table1[ROK],AN38)</f>
        <v>8.1999999999999993</v>
      </c>
      <c r="AP38">
        <f>P32</f>
        <v>10</v>
      </c>
    </row>
    <row r="39" spans="1:42" x14ac:dyDescent="0.3">
      <c r="A39">
        <v>1982</v>
      </c>
      <c r="B39">
        <v>10.8</v>
      </c>
      <c r="C39">
        <v>9.9</v>
      </c>
      <c r="D39">
        <v>9.9</v>
      </c>
      <c r="E39">
        <v>10.1</v>
      </c>
      <c r="F39">
        <v>10.3</v>
      </c>
      <c r="G39">
        <v>10.7</v>
      </c>
      <c r="H39">
        <v>10.8</v>
      </c>
      <c r="I39">
        <v>10.9</v>
      </c>
      <c r="J39">
        <v>11.1</v>
      </c>
      <c r="K39">
        <v>11.4</v>
      </c>
      <c r="L39">
        <v>11.9</v>
      </c>
      <c r="M39">
        <v>12.4</v>
      </c>
      <c r="N39">
        <f>ROUND(AVERAGE(Table1[[#This Row],[I]:[XII]]),2)</f>
        <v>10.85</v>
      </c>
      <c r="O39">
        <f>MIN(Table1[[#This Row],[I]:[XII]])</f>
        <v>9.9</v>
      </c>
      <c r="P39">
        <f>MAX(Table1[[#This Row],[I]:[XII]])</f>
        <v>12.4</v>
      </c>
      <c r="Q39" s="4">
        <f>IF(AND(Table1[[#This Row],[I]]&gt;B38,Table1[[#This Row],[II]]&gt;C38,Table1[[#This Row],[III]]&gt;D38,Table1[[#This Row],[IV]]&gt;E38,Table1[[#This Row],[V]]&gt;F38,Table1[[#This Row],[VI]]&gt;G38,Table1[[#This Row],[VII]]&gt;H38,Table1[[#This Row],[VIII]]&gt;I38,Table1[[#This Row],[IX]]&gt;J38,Table1[[#This Row],[X]]&gt;K38,Table1[[#This Row],[XI]]&gt;L38,Table1[[#This Row],[XII]]&gt;M38),1,0)</f>
        <v>1</v>
      </c>
      <c r="X39" s="3">
        <f>IF(Table1[[#This Row],[I]]&gt;M38,1,AI38+1)</f>
        <v>1</v>
      </c>
      <c r="Y39" s="2">
        <f>IF(Table1[[#This Row],[II]]&gt;Table1[[#This Row],[I]],1,X39+1)</f>
        <v>2</v>
      </c>
      <c r="Z39" s="2">
        <f>IF(Table1[[#This Row],[III]]&gt;Table1[[#This Row],[II]],1,Y39+1)</f>
        <v>3</v>
      </c>
      <c r="AA39" s="2">
        <f>IF(Table1[[#This Row],[IV]]&gt;Table1[[#This Row],[III]],1,Z39+1)</f>
        <v>1</v>
      </c>
      <c r="AB39" s="2">
        <f>IF(Table1[[#This Row],[V]]&gt;Table1[[#This Row],[IV]],1,AA39+1)</f>
        <v>1</v>
      </c>
      <c r="AC39" s="2">
        <f>IF(Table1[[#This Row],[VI]]&gt;Table1[[#This Row],[V]],1,AB39+1)</f>
        <v>1</v>
      </c>
      <c r="AD39" s="2">
        <f>IF(Table1[[#This Row],[VII]]&gt;Table1[[#This Row],[VI]],1,AC39+1)</f>
        <v>1</v>
      </c>
      <c r="AE39" s="2">
        <f>IF(Table1[[#This Row],[VIII]]&gt;Table1[[#This Row],[VII]],1,AD39+1)</f>
        <v>1</v>
      </c>
      <c r="AF39" s="2">
        <f>IF(Table1[[#This Row],[IX]]&gt;Table1[[#This Row],[VIII]],1,AE39+1)</f>
        <v>1</v>
      </c>
      <c r="AG39" s="2">
        <f>IF(Table1[[#This Row],[X]]&gt;Table1[[#This Row],[IX]],1,AF39+1)</f>
        <v>1</v>
      </c>
      <c r="AH39" s="2">
        <f>IF(Table1[[#This Row],[XI]]&gt;Table1[[#This Row],[X]],1,AG39+1)</f>
        <v>1</v>
      </c>
      <c r="AI39" s="2">
        <f>IF(Table1[[#This Row],[XII]]&gt;Table1[[#This Row],[XI]],1,AH39+1)</f>
        <v>1</v>
      </c>
      <c r="AN39">
        <v>1976</v>
      </c>
      <c r="AO39">
        <f>_xlfn.MINIFS(Table1[min],Table1[ROK],AN39)</f>
        <v>7.8</v>
      </c>
      <c r="AP39">
        <f>P33</f>
        <v>8.9</v>
      </c>
    </row>
    <row r="40" spans="1:42" x14ac:dyDescent="0.3">
      <c r="A40">
        <v>1983</v>
      </c>
      <c r="B40">
        <v>8.3000000000000007</v>
      </c>
      <c r="C40">
        <v>11.4</v>
      </c>
      <c r="D40">
        <v>11.4</v>
      </c>
      <c r="E40">
        <v>11.3</v>
      </c>
      <c r="F40">
        <v>11.2</v>
      </c>
      <c r="G40">
        <v>11.1</v>
      </c>
      <c r="H40">
        <v>11.1</v>
      </c>
      <c r="I40">
        <v>10.4</v>
      </c>
      <c r="J40">
        <v>10.5</v>
      </c>
      <c r="K40">
        <v>10.199999999999999</v>
      </c>
      <c r="L40">
        <v>9.8000000000000007</v>
      </c>
      <c r="M40">
        <v>9.5</v>
      </c>
      <c r="N40">
        <f>ROUND(AVERAGE(Table1[[#This Row],[I]:[XII]]),2)</f>
        <v>10.52</v>
      </c>
      <c r="O40">
        <f>MIN(Table1[[#This Row],[I]:[XII]])</f>
        <v>8.3000000000000007</v>
      </c>
      <c r="P40">
        <f>MAX(Table1[[#This Row],[I]:[XII]])</f>
        <v>11.4</v>
      </c>
      <c r="Q40" s="4">
        <f>IF(AND(Table1[[#This Row],[I]]&gt;B39,Table1[[#This Row],[II]]&gt;C39,Table1[[#This Row],[III]]&gt;D39,Table1[[#This Row],[IV]]&gt;E39,Table1[[#This Row],[V]]&gt;F39,Table1[[#This Row],[VI]]&gt;G39,Table1[[#This Row],[VII]]&gt;H39,Table1[[#This Row],[VIII]]&gt;I39,Table1[[#This Row],[IX]]&gt;J39,Table1[[#This Row],[X]]&gt;K39,Table1[[#This Row],[XI]]&gt;L39,Table1[[#This Row],[XII]]&gt;M39),1,0)</f>
        <v>0</v>
      </c>
      <c r="X40" s="3">
        <f>IF(Table1[[#This Row],[I]]&gt;M39,1,AI39+1)</f>
        <v>2</v>
      </c>
      <c r="Y40" s="2">
        <f>IF(Table1[[#This Row],[II]]&gt;Table1[[#This Row],[I]],1,X40+1)</f>
        <v>1</v>
      </c>
      <c r="Z40" s="2">
        <f>IF(Table1[[#This Row],[III]]&gt;Table1[[#This Row],[II]],1,Y40+1)</f>
        <v>2</v>
      </c>
      <c r="AA40" s="2">
        <f>IF(Table1[[#This Row],[IV]]&gt;Table1[[#This Row],[III]],1,Z40+1)</f>
        <v>3</v>
      </c>
      <c r="AB40" s="2">
        <f>IF(Table1[[#This Row],[V]]&gt;Table1[[#This Row],[IV]],1,AA40+1)</f>
        <v>4</v>
      </c>
      <c r="AC40" s="2">
        <f>IF(Table1[[#This Row],[VI]]&gt;Table1[[#This Row],[V]],1,AB40+1)</f>
        <v>5</v>
      </c>
      <c r="AD40" s="2">
        <f>IF(Table1[[#This Row],[VII]]&gt;Table1[[#This Row],[VI]],1,AC40+1)</f>
        <v>6</v>
      </c>
      <c r="AE40" s="2">
        <f>IF(Table1[[#This Row],[VIII]]&gt;Table1[[#This Row],[VII]],1,AD40+1)</f>
        <v>7</v>
      </c>
      <c r="AF40" s="2">
        <f>IF(Table1[[#This Row],[IX]]&gt;Table1[[#This Row],[VIII]],1,AE40+1)</f>
        <v>1</v>
      </c>
      <c r="AG40" s="2">
        <f>IF(Table1[[#This Row],[X]]&gt;Table1[[#This Row],[IX]],1,AF40+1)</f>
        <v>2</v>
      </c>
      <c r="AH40" s="2">
        <f>IF(Table1[[#This Row],[XI]]&gt;Table1[[#This Row],[X]],1,AG40+1)</f>
        <v>3</v>
      </c>
      <c r="AI40" s="2">
        <f>IF(Table1[[#This Row],[XII]]&gt;Table1[[#This Row],[XI]],1,AH40+1)</f>
        <v>4</v>
      </c>
      <c r="AN40">
        <v>1977</v>
      </c>
      <c r="AO40">
        <f>_xlfn.MINIFS(Table1[min],Table1[ROK],AN40)</f>
        <v>6.4</v>
      </c>
      <c r="AP40">
        <f>P34</f>
        <v>8.6</v>
      </c>
    </row>
    <row r="41" spans="1:42" x14ac:dyDescent="0.3">
      <c r="A41">
        <v>1984</v>
      </c>
      <c r="B41">
        <v>7.3</v>
      </c>
      <c r="C41">
        <v>9</v>
      </c>
      <c r="D41">
        <v>8.8000000000000007</v>
      </c>
      <c r="E41">
        <v>8.8000000000000007</v>
      </c>
      <c r="F41">
        <v>8.6999999999999993</v>
      </c>
      <c r="G41">
        <v>8.4</v>
      </c>
      <c r="H41">
        <v>8.1999999999999993</v>
      </c>
      <c r="I41">
        <v>8.5</v>
      </c>
      <c r="J41">
        <v>8.5</v>
      </c>
      <c r="K41">
        <v>8.3000000000000007</v>
      </c>
      <c r="L41">
        <v>8.4</v>
      </c>
      <c r="M41">
        <v>8.1999999999999993</v>
      </c>
      <c r="N41">
        <f>ROUND(AVERAGE(Table1[[#This Row],[I]:[XII]]),2)</f>
        <v>8.43</v>
      </c>
      <c r="O41">
        <f>MIN(Table1[[#This Row],[I]:[XII]])</f>
        <v>7.3</v>
      </c>
      <c r="P41">
        <f>MAX(Table1[[#This Row],[I]:[XII]])</f>
        <v>9</v>
      </c>
      <c r="Q41" s="4">
        <f>IF(AND(Table1[[#This Row],[I]]&gt;B40,Table1[[#This Row],[II]]&gt;C40,Table1[[#This Row],[III]]&gt;D40,Table1[[#This Row],[IV]]&gt;E40,Table1[[#This Row],[V]]&gt;F40,Table1[[#This Row],[VI]]&gt;G40,Table1[[#This Row],[VII]]&gt;H40,Table1[[#This Row],[VIII]]&gt;I40,Table1[[#This Row],[IX]]&gt;J40,Table1[[#This Row],[X]]&gt;K40,Table1[[#This Row],[XI]]&gt;L40,Table1[[#This Row],[XII]]&gt;M40),1,0)</f>
        <v>0</v>
      </c>
      <c r="X41" s="3">
        <f>IF(Table1[[#This Row],[I]]&gt;M40,1,AI40+1)</f>
        <v>5</v>
      </c>
      <c r="Y41" s="2">
        <f>IF(Table1[[#This Row],[II]]&gt;Table1[[#This Row],[I]],1,X41+1)</f>
        <v>1</v>
      </c>
      <c r="Z41" s="2">
        <f>IF(Table1[[#This Row],[III]]&gt;Table1[[#This Row],[II]],1,Y41+1)</f>
        <v>2</v>
      </c>
      <c r="AA41" s="2">
        <f>IF(Table1[[#This Row],[IV]]&gt;Table1[[#This Row],[III]],1,Z41+1)</f>
        <v>3</v>
      </c>
      <c r="AB41" s="2">
        <f>IF(Table1[[#This Row],[V]]&gt;Table1[[#This Row],[IV]],1,AA41+1)</f>
        <v>4</v>
      </c>
      <c r="AC41" s="2">
        <f>IF(Table1[[#This Row],[VI]]&gt;Table1[[#This Row],[V]],1,AB41+1)</f>
        <v>5</v>
      </c>
      <c r="AD41" s="2">
        <f>IF(Table1[[#This Row],[VII]]&gt;Table1[[#This Row],[VI]],1,AC41+1)</f>
        <v>6</v>
      </c>
      <c r="AE41" s="2">
        <f>IF(Table1[[#This Row],[VIII]]&gt;Table1[[#This Row],[VII]],1,AD41+1)</f>
        <v>1</v>
      </c>
      <c r="AF41" s="2">
        <f>IF(Table1[[#This Row],[IX]]&gt;Table1[[#This Row],[VIII]],1,AE41+1)</f>
        <v>2</v>
      </c>
      <c r="AG41" s="2">
        <f>IF(Table1[[#This Row],[X]]&gt;Table1[[#This Row],[IX]],1,AF41+1)</f>
        <v>3</v>
      </c>
      <c r="AH41" s="2">
        <f>IF(Table1[[#This Row],[XI]]&gt;Table1[[#This Row],[X]],1,AG41+1)</f>
        <v>1</v>
      </c>
      <c r="AI41" s="2">
        <f>IF(Table1[[#This Row],[XII]]&gt;Table1[[#This Row],[XI]],1,AH41+1)</f>
        <v>2</v>
      </c>
      <c r="AN41">
        <v>1978</v>
      </c>
      <c r="AO41">
        <f>_xlfn.MINIFS(Table1[min],Table1[ROK],AN41)</f>
        <v>6</v>
      </c>
      <c r="AP41">
        <f>P35</f>
        <v>7.4</v>
      </c>
    </row>
    <row r="42" spans="1:42" x14ac:dyDescent="0.3">
      <c r="A42">
        <v>1985</v>
      </c>
      <c r="B42">
        <v>7</v>
      </c>
      <c r="C42">
        <v>8.3000000000000007</v>
      </c>
      <c r="D42">
        <v>8.1999999999999993</v>
      </c>
      <c r="E42">
        <v>8.1999999999999993</v>
      </c>
      <c r="F42">
        <v>8.3000000000000007</v>
      </c>
      <c r="G42">
        <v>8.1999999999999993</v>
      </c>
      <c r="H42">
        <v>8.4</v>
      </c>
      <c r="I42">
        <v>8.4</v>
      </c>
      <c r="J42">
        <v>8.1</v>
      </c>
      <c r="K42">
        <v>8.1</v>
      </c>
      <c r="L42">
        <v>8.1</v>
      </c>
      <c r="M42">
        <v>8</v>
      </c>
      <c r="N42">
        <f>ROUND(AVERAGE(Table1[[#This Row],[I]:[XII]]),2)</f>
        <v>8.11</v>
      </c>
      <c r="O42">
        <f>MIN(Table1[[#This Row],[I]:[XII]])</f>
        <v>7</v>
      </c>
      <c r="P42">
        <f>MAX(Table1[[#This Row],[I]:[XII]])</f>
        <v>8.4</v>
      </c>
      <c r="Q42" s="4">
        <f>IF(AND(Table1[[#This Row],[I]]&gt;B41,Table1[[#This Row],[II]]&gt;C41,Table1[[#This Row],[III]]&gt;D41,Table1[[#This Row],[IV]]&gt;E41,Table1[[#This Row],[V]]&gt;F41,Table1[[#This Row],[VI]]&gt;G41,Table1[[#This Row],[VII]]&gt;H41,Table1[[#This Row],[VIII]]&gt;I41,Table1[[#This Row],[IX]]&gt;J41,Table1[[#This Row],[X]]&gt;K41,Table1[[#This Row],[XI]]&gt;L41,Table1[[#This Row],[XII]]&gt;M41),1,0)</f>
        <v>0</v>
      </c>
      <c r="X42" s="3">
        <f>IF(Table1[[#This Row],[I]]&gt;M41,1,AI41+1)</f>
        <v>3</v>
      </c>
      <c r="Y42" s="2">
        <f>IF(Table1[[#This Row],[II]]&gt;Table1[[#This Row],[I]],1,X42+1)</f>
        <v>1</v>
      </c>
      <c r="Z42" s="2">
        <f>IF(Table1[[#This Row],[III]]&gt;Table1[[#This Row],[II]],1,Y42+1)</f>
        <v>2</v>
      </c>
      <c r="AA42" s="2">
        <f>IF(Table1[[#This Row],[IV]]&gt;Table1[[#This Row],[III]],1,Z42+1)</f>
        <v>3</v>
      </c>
      <c r="AB42" s="2">
        <f>IF(Table1[[#This Row],[V]]&gt;Table1[[#This Row],[IV]],1,AA42+1)</f>
        <v>1</v>
      </c>
      <c r="AC42" s="2">
        <f>IF(Table1[[#This Row],[VI]]&gt;Table1[[#This Row],[V]],1,AB42+1)</f>
        <v>2</v>
      </c>
      <c r="AD42" s="2">
        <f>IF(Table1[[#This Row],[VII]]&gt;Table1[[#This Row],[VI]],1,AC42+1)</f>
        <v>1</v>
      </c>
      <c r="AE42" s="2">
        <f>IF(Table1[[#This Row],[VIII]]&gt;Table1[[#This Row],[VII]],1,AD42+1)</f>
        <v>2</v>
      </c>
      <c r="AF42" s="2">
        <f>IF(Table1[[#This Row],[IX]]&gt;Table1[[#This Row],[VIII]],1,AE42+1)</f>
        <v>3</v>
      </c>
      <c r="AG42" s="2">
        <f>IF(Table1[[#This Row],[X]]&gt;Table1[[#This Row],[IX]],1,AF42+1)</f>
        <v>4</v>
      </c>
      <c r="AH42" s="2">
        <f>IF(Table1[[#This Row],[XI]]&gt;Table1[[#This Row],[X]],1,AG42+1)</f>
        <v>5</v>
      </c>
      <c r="AI42" s="2">
        <f>IF(Table1[[#This Row],[XII]]&gt;Table1[[#This Row],[XI]],1,AH42+1)</f>
        <v>6</v>
      </c>
      <c r="AN42">
        <v>1979</v>
      </c>
      <c r="AO42">
        <f>_xlfn.MINIFS(Table1[min],Table1[ROK],AN42)</f>
        <v>6</v>
      </c>
      <c r="AP42">
        <f>P36</f>
        <v>7</v>
      </c>
    </row>
    <row r="43" spans="1:42" x14ac:dyDescent="0.3">
      <c r="A43">
        <v>1986</v>
      </c>
      <c r="B43">
        <v>6.6</v>
      </c>
      <c r="C43">
        <v>7.7</v>
      </c>
      <c r="D43">
        <v>8.1999999999999993</v>
      </c>
      <c r="E43">
        <v>8.1999999999999993</v>
      </c>
      <c r="F43">
        <v>8.1</v>
      </c>
      <c r="G43">
        <v>8.1999999999999993</v>
      </c>
      <c r="H43">
        <v>8.1999999999999993</v>
      </c>
      <c r="I43">
        <v>8</v>
      </c>
      <c r="J43">
        <v>7.9</v>
      </c>
      <c r="K43">
        <v>8</v>
      </c>
      <c r="L43">
        <v>8</v>
      </c>
      <c r="M43">
        <v>7.9</v>
      </c>
      <c r="N43">
        <f>ROUND(AVERAGE(Table1[[#This Row],[I]:[XII]]),2)</f>
        <v>7.92</v>
      </c>
      <c r="O43">
        <f>MIN(Table1[[#This Row],[I]:[XII]])</f>
        <v>6.6</v>
      </c>
      <c r="P43">
        <f>MAX(Table1[[#This Row],[I]:[XII]])</f>
        <v>8.1999999999999993</v>
      </c>
      <c r="Q43" s="4">
        <f>IF(AND(Table1[[#This Row],[I]]&gt;B42,Table1[[#This Row],[II]]&gt;C42,Table1[[#This Row],[III]]&gt;D42,Table1[[#This Row],[IV]]&gt;E42,Table1[[#This Row],[V]]&gt;F42,Table1[[#This Row],[VI]]&gt;G42,Table1[[#This Row],[VII]]&gt;H42,Table1[[#This Row],[VIII]]&gt;I42,Table1[[#This Row],[IX]]&gt;J42,Table1[[#This Row],[X]]&gt;K42,Table1[[#This Row],[XI]]&gt;L42,Table1[[#This Row],[XII]]&gt;M42),1,0)</f>
        <v>0</v>
      </c>
      <c r="X43" s="3">
        <f>IF(Table1[[#This Row],[I]]&gt;M42,1,AI42+1)</f>
        <v>7</v>
      </c>
      <c r="Y43" s="2">
        <f>IF(Table1[[#This Row],[II]]&gt;Table1[[#This Row],[I]],1,X43+1)</f>
        <v>1</v>
      </c>
      <c r="Z43" s="2">
        <f>IF(Table1[[#This Row],[III]]&gt;Table1[[#This Row],[II]],1,Y43+1)</f>
        <v>1</v>
      </c>
      <c r="AA43" s="2">
        <f>IF(Table1[[#This Row],[IV]]&gt;Table1[[#This Row],[III]],1,Z43+1)</f>
        <v>2</v>
      </c>
      <c r="AB43" s="2">
        <f>IF(Table1[[#This Row],[V]]&gt;Table1[[#This Row],[IV]],1,AA43+1)</f>
        <v>3</v>
      </c>
      <c r="AC43" s="2">
        <f>IF(Table1[[#This Row],[VI]]&gt;Table1[[#This Row],[V]],1,AB43+1)</f>
        <v>1</v>
      </c>
      <c r="AD43" s="2">
        <f>IF(Table1[[#This Row],[VII]]&gt;Table1[[#This Row],[VI]],1,AC43+1)</f>
        <v>2</v>
      </c>
      <c r="AE43" s="2">
        <f>IF(Table1[[#This Row],[VIII]]&gt;Table1[[#This Row],[VII]],1,AD43+1)</f>
        <v>3</v>
      </c>
      <c r="AF43" s="2">
        <f>IF(Table1[[#This Row],[IX]]&gt;Table1[[#This Row],[VIII]],1,AE43+1)</f>
        <v>4</v>
      </c>
      <c r="AG43" s="2">
        <f>IF(Table1[[#This Row],[X]]&gt;Table1[[#This Row],[IX]],1,AF43+1)</f>
        <v>1</v>
      </c>
      <c r="AH43" s="2">
        <f>IF(Table1[[#This Row],[XI]]&gt;Table1[[#This Row],[X]],1,AG43+1)</f>
        <v>2</v>
      </c>
      <c r="AI43" s="2">
        <f>IF(Table1[[#This Row],[XII]]&gt;Table1[[#This Row],[XI]],1,AH43+1)</f>
        <v>3</v>
      </c>
      <c r="AN43">
        <v>1980</v>
      </c>
      <c r="AO43">
        <f>_xlfn.MINIFS(Table1[min],Table1[ROK],AN43)</f>
        <v>7.2</v>
      </c>
      <c r="AP43">
        <f>P37</f>
        <v>8.8000000000000007</v>
      </c>
    </row>
    <row r="44" spans="1:42" x14ac:dyDescent="0.3">
      <c r="A44">
        <v>1987</v>
      </c>
      <c r="B44">
        <v>5.7</v>
      </c>
      <c r="C44">
        <v>7.6</v>
      </c>
      <c r="D44">
        <v>7.6</v>
      </c>
      <c r="E44">
        <v>7.6</v>
      </c>
      <c r="F44">
        <v>7.3</v>
      </c>
      <c r="G44">
        <v>7.3</v>
      </c>
      <c r="H44">
        <v>7.2</v>
      </c>
      <c r="I44">
        <v>7.1</v>
      </c>
      <c r="J44">
        <v>7</v>
      </c>
      <c r="K44">
        <v>6.9</v>
      </c>
      <c r="L44">
        <v>7</v>
      </c>
      <c r="M44">
        <v>6.8</v>
      </c>
      <c r="N44">
        <f>ROUND(AVERAGE(Table1[[#This Row],[I]:[XII]]),2)</f>
        <v>7.09</v>
      </c>
      <c r="O44">
        <f>MIN(Table1[[#This Row],[I]:[XII]])</f>
        <v>5.7</v>
      </c>
      <c r="P44">
        <f>MAX(Table1[[#This Row],[I]:[XII]])</f>
        <v>7.6</v>
      </c>
      <c r="Q44" s="4">
        <f>IF(AND(Table1[[#This Row],[I]]&gt;B43,Table1[[#This Row],[II]]&gt;C43,Table1[[#This Row],[III]]&gt;D43,Table1[[#This Row],[IV]]&gt;E43,Table1[[#This Row],[V]]&gt;F43,Table1[[#This Row],[VI]]&gt;G43,Table1[[#This Row],[VII]]&gt;H43,Table1[[#This Row],[VIII]]&gt;I43,Table1[[#This Row],[IX]]&gt;J43,Table1[[#This Row],[X]]&gt;K43,Table1[[#This Row],[XI]]&gt;L43,Table1[[#This Row],[XII]]&gt;M43),1,0)</f>
        <v>0</v>
      </c>
      <c r="X44" s="3">
        <f>IF(Table1[[#This Row],[I]]&gt;M43,1,AI43+1)</f>
        <v>4</v>
      </c>
      <c r="Y44" s="2">
        <f>IF(Table1[[#This Row],[II]]&gt;Table1[[#This Row],[I]],1,X44+1)</f>
        <v>1</v>
      </c>
      <c r="Z44" s="2">
        <f>IF(Table1[[#This Row],[III]]&gt;Table1[[#This Row],[II]],1,Y44+1)</f>
        <v>2</v>
      </c>
      <c r="AA44" s="2">
        <f>IF(Table1[[#This Row],[IV]]&gt;Table1[[#This Row],[III]],1,Z44+1)</f>
        <v>3</v>
      </c>
      <c r="AB44" s="2">
        <f>IF(Table1[[#This Row],[V]]&gt;Table1[[#This Row],[IV]],1,AA44+1)</f>
        <v>4</v>
      </c>
      <c r="AC44" s="2">
        <f>IF(Table1[[#This Row],[VI]]&gt;Table1[[#This Row],[V]],1,AB44+1)</f>
        <v>5</v>
      </c>
      <c r="AD44" s="2">
        <f>IF(Table1[[#This Row],[VII]]&gt;Table1[[#This Row],[VI]],1,AC44+1)</f>
        <v>6</v>
      </c>
      <c r="AE44" s="2">
        <f>IF(Table1[[#This Row],[VIII]]&gt;Table1[[#This Row],[VII]],1,AD44+1)</f>
        <v>7</v>
      </c>
      <c r="AF44" s="2">
        <f>IF(Table1[[#This Row],[IX]]&gt;Table1[[#This Row],[VIII]],1,AE44+1)</f>
        <v>8</v>
      </c>
      <c r="AG44" s="2">
        <f>IF(Table1[[#This Row],[X]]&gt;Table1[[#This Row],[IX]],1,AF44+1)</f>
        <v>9</v>
      </c>
      <c r="AH44" s="2">
        <f>IF(Table1[[#This Row],[XI]]&gt;Table1[[#This Row],[X]],1,AG44+1)</f>
        <v>1</v>
      </c>
      <c r="AI44" s="2">
        <f>IF(Table1[[#This Row],[XII]]&gt;Table1[[#This Row],[XI]],1,AH44+1)</f>
        <v>2</v>
      </c>
      <c r="AN44">
        <v>1981</v>
      </c>
      <c r="AO44">
        <f>_xlfn.MINIFS(Table1[min],Table1[ROK],AN44)</f>
        <v>8.1999999999999993</v>
      </c>
      <c r="AP44">
        <f>P38</f>
        <v>9.3000000000000007</v>
      </c>
    </row>
    <row r="45" spans="1:42" x14ac:dyDescent="0.3">
      <c r="A45">
        <v>1988</v>
      </c>
      <c r="B45">
        <v>5.3</v>
      </c>
      <c r="C45">
        <v>6.7</v>
      </c>
      <c r="D45">
        <v>6.7</v>
      </c>
      <c r="E45">
        <v>6.7</v>
      </c>
      <c r="F45">
        <v>6.4</v>
      </c>
      <c r="G45">
        <v>6.6</v>
      </c>
      <c r="H45">
        <v>6.4</v>
      </c>
      <c r="I45">
        <v>6.4</v>
      </c>
      <c r="J45">
        <v>6.6</v>
      </c>
      <c r="K45">
        <v>6.4</v>
      </c>
      <c r="L45">
        <v>6.4</v>
      </c>
      <c r="M45">
        <v>6.3</v>
      </c>
      <c r="N45">
        <f>ROUND(AVERAGE(Table1[[#This Row],[I]:[XII]]),2)</f>
        <v>6.41</v>
      </c>
      <c r="O45">
        <f>MIN(Table1[[#This Row],[I]:[XII]])</f>
        <v>5.3</v>
      </c>
      <c r="P45">
        <f>MAX(Table1[[#This Row],[I]:[XII]])</f>
        <v>6.7</v>
      </c>
      <c r="Q45" s="4">
        <f>IF(AND(Table1[[#This Row],[I]]&gt;B44,Table1[[#This Row],[II]]&gt;C44,Table1[[#This Row],[III]]&gt;D44,Table1[[#This Row],[IV]]&gt;E44,Table1[[#This Row],[V]]&gt;F44,Table1[[#This Row],[VI]]&gt;G44,Table1[[#This Row],[VII]]&gt;H44,Table1[[#This Row],[VIII]]&gt;I44,Table1[[#This Row],[IX]]&gt;J44,Table1[[#This Row],[X]]&gt;K44,Table1[[#This Row],[XI]]&gt;L44,Table1[[#This Row],[XII]]&gt;M44),1,0)</f>
        <v>0</v>
      </c>
      <c r="X45" s="3">
        <f>IF(Table1[[#This Row],[I]]&gt;M44,1,AI44+1)</f>
        <v>3</v>
      </c>
      <c r="Y45" s="2">
        <f>IF(Table1[[#This Row],[II]]&gt;Table1[[#This Row],[I]],1,X45+1)</f>
        <v>1</v>
      </c>
      <c r="Z45" s="2">
        <f>IF(Table1[[#This Row],[III]]&gt;Table1[[#This Row],[II]],1,Y45+1)</f>
        <v>2</v>
      </c>
      <c r="AA45" s="2">
        <f>IF(Table1[[#This Row],[IV]]&gt;Table1[[#This Row],[III]],1,Z45+1)</f>
        <v>3</v>
      </c>
      <c r="AB45" s="2">
        <f>IF(Table1[[#This Row],[V]]&gt;Table1[[#This Row],[IV]],1,AA45+1)</f>
        <v>4</v>
      </c>
      <c r="AC45" s="2">
        <f>IF(Table1[[#This Row],[VI]]&gt;Table1[[#This Row],[V]],1,AB45+1)</f>
        <v>1</v>
      </c>
      <c r="AD45" s="2">
        <f>IF(Table1[[#This Row],[VII]]&gt;Table1[[#This Row],[VI]],1,AC45+1)</f>
        <v>2</v>
      </c>
      <c r="AE45" s="2">
        <f>IF(Table1[[#This Row],[VIII]]&gt;Table1[[#This Row],[VII]],1,AD45+1)</f>
        <v>3</v>
      </c>
      <c r="AF45" s="2">
        <f>IF(Table1[[#This Row],[IX]]&gt;Table1[[#This Row],[VIII]],1,AE45+1)</f>
        <v>1</v>
      </c>
      <c r="AG45" s="2">
        <f>IF(Table1[[#This Row],[X]]&gt;Table1[[#This Row],[IX]],1,AF45+1)</f>
        <v>2</v>
      </c>
      <c r="AH45" s="2">
        <f>IF(Table1[[#This Row],[XI]]&gt;Table1[[#This Row],[X]],1,AG45+1)</f>
        <v>3</v>
      </c>
      <c r="AI45" s="2">
        <f>IF(Table1[[#This Row],[XII]]&gt;Table1[[#This Row],[XI]],1,AH45+1)</f>
        <v>4</v>
      </c>
      <c r="AN45">
        <v>1982</v>
      </c>
      <c r="AO45">
        <f>_xlfn.MINIFS(Table1[min],Table1[ROK],AN45)</f>
        <v>9.9</v>
      </c>
      <c r="AP45">
        <f>P39</f>
        <v>12.4</v>
      </c>
    </row>
    <row r="46" spans="1:42" x14ac:dyDescent="0.3">
      <c r="A46">
        <v>1989</v>
      </c>
      <c r="B46">
        <v>5.4</v>
      </c>
      <c r="C46">
        <v>6.4</v>
      </c>
      <c r="D46">
        <v>6.2</v>
      </c>
      <c r="E46">
        <v>6</v>
      </c>
      <c r="F46">
        <v>6.2</v>
      </c>
      <c r="G46">
        <v>6.2</v>
      </c>
      <c r="H46">
        <v>6.3</v>
      </c>
      <c r="I46">
        <v>6.2</v>
      </c>
      <c r="J46">
        <v>6.2</v>
      </c>
      <c r="K46">
        <v>6.3</v>
      </c>
      <c r="L46">
        <v>6.3</v>
      </c>
      <c r="M46">
        <v>6.4</v>
      </c>
      <c r="N46">
        <f>ROUND(AVERAGE(Table1[[#This Row],[I]:[XII]]),2)</f>
        <v>6.18</v>
      </c>
      <c r="O46">
        <f>MIN(Table1[[#This Row],[I]:[XII]])</f>
        <v>5.4</v>
      </c>
      <c r="P46">
        <f>MAX(Table1[[#This Row],[I]:[XII]])</f>
        <v>6.4</v>
      </c>
      <c r="Q46" s="4">
        <f>IF(AND(Table1[[#This Row],[I]]&gt;B45,Table1[[#This Row],[II]]&gt;C45,Table1[[#This Row],[III]]&gt;D45,Table1[[#This Row],[IV]]&gt;E45,Table1[[#This Row],[V]]&gt;F45,Table1[[#This Row],[VI]]&gt;G45,Table1[[#This Row],[VII]]&gt;H45,Table1[[#This Row],[VIII]]&gt;I45,Table1[[#This Row],[IX]]&gt;J45,Table1[[#This Row],[X]]&gt;K45,Table1[[#This Row],[XI]]&gt;L45,Table1[[#This Row],[XII]]&gt;M45),1,0)</f>
        <v>0</v>
      </c>
      <c r="X46" s="3">
        <f>IF(Table1[[#This Row],[I]]&gt;M45,1,AI45+1)</f>
        <v>5</v>
      </c>
      <c r="Y46" s="2">
        <f>IF(Table1[[#This Row],[II]]&gt;Table1[[#This Row],[I]],1,X46+1)</f>
        <v>1</v>
      </c>
      <c r="Z46" s="2">
        <f>IF(Table1[[#This Row],[III]]&gt;Table1[[#This Row],[II]],1,Y46+1)</f>
        <v>2</v>
      </c>
      <c r="AA46" s="2">
        <f>IF(Table1[[#This Row],[IV]]&gt;Table1[[#This Row],[III]],1,Z46+1)</f>
        <v>3</v>
      </c>
      <c r="AB46" s="2">
        <f>IF(Table1[[#This Row],[V]]&gt;Table1[[#This Row],[IV]],1,AA46+1)</f>
        <v>1</v>
      </c>
      <c r="AC46" s="2">
        <f>IF(Table1[[#This Row],[VI]]&gt;Table1[[#This Row],[V]],1,AB46+1)</f>
        <v>2</v>
      </c>
      <c r="AD46" s="2">
        <f>IF(Table1[[#This Row],[VII]]&gt;Table1[[#This Row],[VI]],1,AC46+1)</f>
        <v>1</v>
      </c>
      <c r="AE46" s="2">
        <f>IF(Table1[[#This Row],[VIII]]&gt;Table1[[#This Row],[VII]],1,AD46+1)</f>
        <v>2</v>
      </c>
      <c r="AF46" s="2">
        <f>IF(Table1[[#This Row],[IX]]&gt;Table1[[#This Row],[VIII]],1,AE46+1)</f>
        <v>3</v>
      </c>
      <c r="AG46" s="2">
        <f>IF(Table1[[#This Row],[X]]&gt;Table1[[#This Row],[IX]],1,AF46+1)</f>
        <v>1</v>
      </c>
      <c r="AH46" s="2">
        <f>IF(Table1[[#This Row],[XI]]&gt;Table1[[#This Row],[X]],1,AG46+1)</f>
        <v>2</v>
      </c>
      <c r="AI46" s="2">
        <f>IF(Table1[[#This Row],[XII]]&gt;Table1[[#This Row],[XI]],1,AH46+1)</f>
        <v>1</v>
      </c>
      <c r="AN46">
        <v>1983</v>
      </c>
      <c r="AO46">
        <f>_xlfn.MINIFS(Table1[min],Table1[ROK],AN46)</f>
        <v>8.3000000000000007</v>
      </c>
      <c r="AP46">
        <f>P40</f>
        <v>11.4</v>
      </c>
    </row>
    <row r="47" spans="1:42" x14ac:dyDescent="0.3">
      <c r="A47">
        <v>1990</v>
      </c>
      <c r="B47">
        <v>6.3</v>
      </c>
      <c r="C47">
        <v>6.4</v>
      </c>
      <c r="D47">
        <v>6.3</v>
      </c>
      <c r="E47">
        <v>6.2</v>
      </c>
      <c r="F47">
        <v>6.4</v>
      </c>
      <c r="G47">
        <v>6.4</v>
      </c>
      <c r="H47">
        <v>6.2</v>
      </c>
      <c r="I47">
        <v>6.5</v>
      </c>
      <c r="J47">
        <v>6.7</v>
      </c>
      <c r="K47">
        <v>6.9</v>
      </c>
      <c r="L47">
        <v>6.9</v>
      </c>
      <c r="M47">
        <v>7.2</v>
      </c>
      <c r="N47">
        <f>ROUND(AVERAGE(Table1[[#This Row],[I]:[XII]]),2)</f>
        <v>6.53</v>
      </c>
      <c r="O47">
        <f>MIN(Table1[[#This Row],[I]:[XII]])</f>
        <v>6.2</v>
      </c>
      <c r="P47">
        <f>MAX(Table1[[#This Row],[I]:[XII]])</f>
        <v>7.2</v>
      </c>
      <c r="Q47" s="4">
        <f>IF(AND(Table1[[#This Row],[I]]&gt;B46,Table1[[#This Row],[II]]&gt;C46,Table1[[#This Row],[III]]&gt;D46,Table1[[#This Row],[IV]]&gt;E46,Table1[[#This Row],[V]]&gt;F46,Table1[[#This Row],[VI]]&gt;G46,Table1[[#This Row],[VII]]&gt;H46,Table1[[#This Row],[VIII]]&gt;I46,Table1[[#This Row],[IX]]&gt;J46,Table1[[#This Row],[X]]&gt;K46,Table1[[#This Row],[XI]]&gt;L46,Table1[[#This Row],[XII]]&gt;M46),1,0)</f>
        <v>0</v>
      </c>
      <c r="X47" s="3">
        <f>IF(Table1[[#This Row],[I]]&gt;M46,1,AI46+1)</f>
        <v>2</v>
      </c>
      <c r="Y47" s="2">
        <f>IF(Table1[[#This Row],[II]]&gt;Table1[[#This Row],[I]],1,X47+1)</f>
        <v>1</v>
      </c>
      <c r="Z47" s="2">
        <f>IF(Table1[[#This Row],[III]]&gt;Table1[[#This Row],[II]],1,Y47+1)</f>
        <v>2</v>
      </c>
      <c r="AA47" s="2">
        <f>IF(Table1[[#This Row],[IV]]&gt;Table1[[#This Row],[III]],1,Z47+1)</f>
        <v>3</v>
      </c>
      <c r="AB47" s="2">
        <f>IF(Table1[[#This Row],[V]]&gt;Table1[[#This Row],[IV]],1,AA47+1)</f>
        <v>1</v>
      </c>
      <c r="AC47" s="2">
        <f>IF(Table1[[#This Row],[VI]]&gt;Table1[[#This Row],[V]],1,AB47+1)</f>
        <v>2</v>
      </c>
      <c r="AD47" s="2">
        <f>IF(Table1[[#This Row],[VII]]&gt;Table1[[#This Row],[VI]],1,AC47+1)</f>
        <v>3</v>
      </c>
      <c r="AE47" s="2">
        <f>IF(Table1[[#This Row],[VIII]]&gt;Table1[[#This Row],[VII]],1,AD47+1)</f>
        <v>1</v>
      </c>
      <c r="AF47" s="2">
        <f>IF(Table1[[#This Row],[IX]]&gt;Table1[[#This Row],[VIII]],1,AE47+1)</f>
        <v>1</v>
      </c>
      <c r="AG47" s="2">
        <f>IF(Table1[[#This Row],[X]]&gt;Table1[[#This Row],[IX]],1,AF47+1)</f>
        <v>1</v>
      </c>
      <c r="AH47" s="2">
        <f>IF(Table1[[#This Row],[XI]]&gt;Table1[[#This Row],[X]],1,AG47+1)</f>
        <v>2</v>
      </c>
      <c r="AI47" s="2">
        <f>IF(Table1[[#This Row],[XII]]&gt;Table1[[#This Row],[XI]],1,AH47+1)</f>
        <v>1</v>
      </c>
      <c r="AN47">
        <v>1984</v>
      </c>
      <c r="AO47">
        <f>_xlfn.MINIFS(Table1[min],Table1[ROK],AN47)</f>
        <v>7.3</v>
      </c>
      <c r="AP47">
        <f>P41</f>
        <v>9</v>
      </c>
    </row>
    <row r="48" spans="1:42" x14ac:dyDescent="0.3">
      <c r="A48">
        <v>1991</v>
      </c>
      <c r="B48">
        <v>7.3</v>
      </c>
      <c r="C48">
        <v>7.4</v>
      </c>
      <c r="D48">
        <v>7.6</v>
      </c>
      <c r="E48">
        <v>7.8</v>
      </c>
      <c r="F48">
        <v>7.7</v>
      </c>
      <c r="G48">
        <v>7.9</v>
      </c>
      <c r="H48">
        <v>7.9</v>
      </c>
      <c r="I48">
        <v>7.8</v>
      </c>
      <c r="J48">
        <v>7.9</v>
      </c>
      <c r="K48">
        <v>7.9</v>
      </c>
      <c r="L48">
        <v>8</v>
      </c>
      <c r="M48">
        <v>8</v>
      </c>
      <c r="N48">
        <f>ROUND(AVERAGE(Table1[[#This Row],[I]:[XII]]),2)</f>
        <v>7.77</v>
      </c>
      <c r="O48">
        <f>MIN(Table1[[#This Row],[I]:[XII]])</f>
        <v>7.3</v>
      </c>
      <c r="P48">
        <f>MAX(Table1[[#This Row],[I]:[XII]])</f>
        <v>8</v>
      </c>
      <c r="Q48" s="4">
        <f>IF(AND(Table1[[#This Row],[I]]&gt;B47,Table1[[#This Row],[II]]&gt;C47,Table1[[#This Row],[III]]&gt;D47,Table1[[#This Row],[IV]]&gt;E47,Table1[[#This Row],[V]]&gt;F47,Table1[[#This Row],[VI]]&gt;G47,Table1[[#This Row],[VII]]&gt;H47,Table1[[#This Row],[VIII]]&gt;I47,Table1[[#This Row],[IX]]&gt;J47,Table1[[#This Row],[X]]&gt;K47,Table1[[#This Row],[XI]]&gt;L47,Table1[[#This Row],[XII]]&gt;M47),1,0)</f>
        <v>1</v>
      </c>
      <c r="X48" s="3">
        <f>IF(Table1[[#This Row],[I]]&gt;M47,1,AI47+1)</f>
        <v>1</v>
      </c>
      <c r="Y48" s="2">
        <f>IF(Table1[[#This Row],[II]]&gt;Table1[[#This Row],[I]],1,X48+1)</f>
        <v>1</v>
      </c>
      <c r="Z48" s="2">
        <f>IF(Table1[[#This Row],[III]]&gt;Table1[[#This Row],[II]],1,Y48+1)</f>
        <v>1</v>
      </c>
      <c r="AA48" s="2">
        <f>IF(Table1[[#This Row],[IV]]&gt;Table1[[#This Row],[III]],1,Z48+1)</f>
        <v>1</v>
      </c>
      <c r="AB48" s="2">
        <f>IF(Table1[[#This Row],[V]]&gt;Table1[[#This Row],[IV]],1,AA48+1)</f>
        <v>2</v>
      </c>
      <c r="AC48" s="2">
        <f>IF(Table1[[#This Row],[VI]]&gt;Table1[[#This Row],[V]],1,AB48+1)</f>
        <v>1</v>
      </c>
      <c r="AD48" s="2">
        <f>IF(Table1[[#This Row],[VII]]&gt;Table1[[#This Row],[VI]],1,AC48+1)</f>
        <v>2</v>
      </c>
      <c r="AE48" s="2">
        <f>IF(Table1[[#This Row],[VIII]]&gt;Table1[[#This Row],[VII]],1,AD48+1)</f>
        <v>3</v>
      </c>
      <c r="AF48" s="2">
        <f>IF(Table1[[#This Row],[IX]]&gt;Table1[[#This Row],[VIII]],1,AE48+1)</f>
        <v>1</v>
      </c>
      <c r="AG48" s="2">
        <f>IF(Table1[[#This Row],[X]]&gt;Table1[[#This Row],[IX]],1,AF48+1)</f>
        <v>2</v>
      </c>
      <c r="AH48" s="2">
        <f>IF(Table1[[#This Row],[XI]]&gt;Table1[[#This Row],[X]],1,AG48+1)</f>
        <v>1</v>
      </c>
      <c r="AI48" s="2">
        <f>IF(Table1[[#This Row],[XII]]&gt;Table1[[#This Row],[XI]],1,AH48+1)</f>
        <v>2</v>
      </c>
      <c r="AN48">
        <v>1985</v>
      </c>
      <c r="AO48">
        <f>_xlfn.MINIFS(Table1[min],Table1[ROK],AN48)</f>
        <v>7</v>
      </c>
      <c r="AP48">
        <f>P42</f>
        <v>8.4</v>
      </c>
    </row>
    <row r="49" spans="1:42" x14ac:dyDescent="0.3">
      <c r="A49">
        <v>1992</v>
      </c>
      <c r="B49">
        <v>7.4</v>
      </c>
      <c r="C49">
        <v>8.3000000000000007</v>
      </c>
      <c r="D49">
        <v>8.4</v>
      </c>
      <c r="E49">
        <v>8.4</v>
      </c>
      <c r="F49">
        <v>8.4</v>
      </c>
      <c r="G49">
        <v>8.6</v>
      </c>
      <c r="H49">
        <v>8.8000000000000007</v>
      </c>
      <c r="I49">
        <v>8.6999999999999993</v>
      </c>
      <c r="J49">
        <v>8.6</v>
      </c>
      <c r="K49">
        <v>8.6</v>
      </c>
      <c r="L49">
        <v>8.3000000000000007</v>
      </c>
      <c r="M49">
        <v>8.4</v>
      </c>
      <c r="N49">
        <f>ROUND(AVERAGE(Table1[[#This Row],[I]:[XII]]),2)</f>
        <v>8.41</v>
      </c>
      <c r="O49">
        <f>MIN(Table1[[#This Row],[I]:[XII]])</f>
        <v>7.4</v>
      </c>
      <c r="P49">
        <f>MAX(Table1[[#This Row],[I]:[XII]])</f>
        <v>8.8000000000000007</v>
      </c>
      <c r="Q49" s="4">
        <f>IF(AND(Table1[[#This Row],[I]]&gt;B48,Table1[[#This Row],[II]]&gt;C48,Table1[[#This Row],[III]]&gt;D48,Table1[[#This Row],[IV]]&gt;E48,Table1[[#This Row],[V]]&gt;F48,Table1[[#This Row],[VI]]&gt;G48,Table1[[#This Row],[VII]]&gt;H48,Table1[[#This Row],[VIII]]&gt;I48,Table1[[#This Row],[IX]]&gt;J48,Table1[[#This Row],[X]]&gt;K48,Table1[[#This Row],[XI]]&gt;L48,Table1[[#This Row],[XII]]&gt;M48),1,0)</f>
        <v>1</v>
      </c>
      <c r="X49" s="3">
        <f>IF(Table1[[#This Row],[I]]&gt;M48,1,AI48+1)</f>
        <v>3</v>
      </c>
      <c r="Y49" s="2">
        <f>IF(Table1[[#This Row],[II]]&gt;Table1[[#This Row],[I]],1,X49+1)</f>
        <v>1</v>
      </c>
      <c r="Z49" s="2">
        <f>IF(Table1[[#This Row],[III]]&gt;Table1[[#This Row],[II]],1,Y49+1)</f>
        <v>1</v>
      </c>
      <c r="AA49" s="2">
        <f>IF(Table1[[#This Row],[IV]]&gt;Table1[[#This Row],[III]],1,Z49+1)</f>
        <v>2</v>
      </c>
      <c r="AB49" s="2">
        <f>IF(Table1[[#This Row],[V]]&gt;Table1[[#This Row],[IV]],1,AA49+1)</f>
        <v>3</v>
      </c>
      <c r="AC49" s="2">
        <f>IF(Table1[[#This Row],[VI]]&gt;Table1[[#This Row],[V]],1,AB49+1)</f>
        <v>1</v>
      </c>
      <c r="AD49" s="2">
        <f>IF(Table1[[#This Row],[VII]]&gt;Table1[[#This Row],[VI]],1,AC49+1)</f>
        <v>1</v>
      </c>
      <c r="AE49" s="2">
        <f>IF(Table1[[#This Row],[VIII]]&gt;Table1[[#This Row],[VII]],1,AD49+1)</f>
        <v>2</v>
      </c>
      <c r="AF49" s="2">
        <f>IF(Table1[[#This Row],[IX]]&gt;Table1[[#This Row],[VIII]],1,AE49+1)</f>
        <v>3</v>
      </c>
      <c r="AG49" s="2">
        <f>IF(Table1[[#This Row],[X]]&gt;Table1[[#This Row],[IX]],1,AF49+1)</f>
        <v>4</v>
      </c>
      <c r="AH49" s="2">
        <f>IF(Table1[[#This Row],[XI]]&gt;Table1[[#This Row],[X]],1,AG49+1)</f>
        <v>5</v>
      </c>
      <c r="AI49" s="2">
        <f>IF(Table1[[#This Row],[XII]]&gt;Table1[[#This Row],[XI]],1,AH49+1)</f>
        <v>1</v>
      </c>
      <c r="AN49">
        <v>1986</v>
      </c>
      <c r="AO49">
        <f>_xlfn.MINIFS(Table1[min],Table1[ROK],AN49)</f>
        <v>6.6</v>
      </c>
      <c r="AP49">
        <f>P43</f>
        <v>8.1999999999999993</v>
      </c>
    </row>
    <row r="50" spans="1:42" x14ac:dyDescent="0.3">
      <c r="A50">
        <v>1993</v>
      </c>
      <c r="B50">
        <v>6.5</v>
      </c>
      <c r="C50">
        <v>8.3000000000000007</v>
      </c>
      <c r="D50">
        <v>8.1</v>
      </c>
      <c r="E50">
        <v>8</v>
      </c>
      <c r="F50">
        <v>8.1</v>
      </c>
      <c r="G50">
        <v>8.1</v>
      </c>
      <c r="H50">
        <v>8</v>
      </c>
      <c r="I50">
        <v>7.9</v>
      </c>
      <c r="J50">
        <v>7.8</v>
      </c>
      <c r="K50">
        <v>7.7</v>
      </c>
      <c r="L50">
        <v>7.8</v>
      </c>
      <c r="M50">
        <v>7.6</v>
      </c>
      <c r="N50">
        <f>ROUND(AVERAGE(Table1[[#This Row],[I]:[XII]]),2)</f>
        <v>7.83</v>
      </c>
      <c r="O50">
        <f>MIN(Table1[[#This Row],[I]:[XII]])</f>
        <v>6.5</v>
      </c>
      <c r="P50">
        <f>MAX(Table1[[#This Row],[I]:[XII]])</f>
        <v>8.3000000000000007</v>
      </c>
      <c r="Q50" s="4">
        <f>IF(AND(Table1[[#This Row],[I]]&gt;B49,Table1[[#This Row],[II]]&gt;C49,Table1[[#This Row],[III]]&gt;D49,Table1[[#This Row],[IV]]&gt;E49,Table1[[#This Row],[V]]&gt;F49,Table1[[#This Row],[VI]]&gt;G49,Table1[[#This Row],[VII]]&gt;H49,Table1[[#This Row],[VIII]]&gt;I49,Table1[[#This Row],[IX]]&gt;J49,Table1[[#This Row],[X]]&gt;K49,Table1[[#This Row],[XI]]&gt;L49,Table1[[#This Row],[XII]]&gt;M49),1,0)</f>
        <v>0</v>
      </c>
      <c r="X50" s="3">
        <f>IF(Table1[[#This Row],[I]]&gt;M49,1,AI49+1)</f>
        <v>2</v>
      </c>
      <c r="Y50" s="2">
        <f>IF(Table1[[#This Row],[II]]&gt;Table1[[#This Row],[I]],1,X50+1)</f>
        <v>1</v>
      </c>
      <c r="Z50" s="2">
        <f>IF(Table1[[#This Row],[III]]&gt;Table1[[#This Row],[II]],1,Y50+1)</f>
        <v>2</v>
      </c>
      <c r="AA50" s="2">
        <f>IF(Table1[[#This Row],[IV]]&gt;Table1[[#This Row],[III]],1,Z50+1)</f>
        <v>3</v>
      </c>
      <c r="AB50" s="2">
        <f>IF(Table1[[#This Row],[V]]&gt;Table1[[#This Row],[IV]],1,AA50+1)</f>
        <v>1</v>
      </c>
      <c r="AC50" s="2">
        <f>IF(Table1[[#This Row],[VI]]&gt;Table1[[#This Row],[V]],1,AB50+1)</f>
        <v>2</v>
      </c>
      <c r="AD50" s="2">
        <f>IF(Table1[[#This Row],[VII]]&gt;Table1[[#This Row],[VI]],1,AC50+1)</f>
        <v>3</v>
      </c>
      <c r="AE50" s="2">
        <f>IF(Table1[[#This Row],[VIII]]&gt;Table1[[#This Row],[VII]],1,AD50+1)</f>
        <v>4</v>
      </c>
      <c r="AF50" s="2">
        <f>IF(Table1[[#This Row],[IX]]&gt;Table1[[#This Row],[VIII]],1,AE50+1)</f>
        <v>5</v>
      </c>
      <c r="AG50" s="2">
        <f>IF(Table1[[#This Row],[X]]&gt;Table1[[#This Row],[IX]],1,AF50+1)</f>
        <v>6</v>
      </c>
      <c r="AH50" s="2">
        <f>IF(Table1[[#This Row],[XI]]&gt;Table1[[#This Row],[X]],1,AG50+1)</f>
        <v>1</v>
      </c>
      <c r="AI50" s="2">
        <f>IF(Table1[[#This Row],[XII]]&gt;Table1[[#This Row],[XI]],1,AH50+1)</f>
        <v>2</v>
      </c>
      <c r="AN50">
        <v>1987</v>
      </c>
      <c r="AO50">
        <f>_xlfn.MINIFS(Table1[min],Table1[ROK],AN50)</f>
        <v>5.7</v>
      </c>
      <c r="AP50">
        <f>P44</f>
        <v>7.6</v>
      </c>
    </row>
    <row r="51" spans="1:42" x14ac:dyDescent="0.3">
      <c r="A51">
        <v>1994</v>
      </c>
      <c r="B51">
        <v>5.5</v>
      </c>
      <c r="C51">
        <v>7.6</v>
      </c>
      <c r="D51">
        <v>7.6</v>
      </c>
      <c r="E51">
        <v>7.5</v>
      </c>
      <c r="F51">
        <v>7.4</v>
      </c>
      <c r="G51">
        <v>7.1</v>
      </c>
      <c r="H51">
        <v>7.1</v>
      </c>
      <c r="I51">
        <v>7.1</v>
      </c>
      <c r="J51">
        <v>7</v>
      </c>
      <c r="K51">
        <v>6.9</v>
      </c>
      <c r="L51">
        <v>6.8</v>
      </c>
      <c r="M51">
        <v>6.6</v>
      </c>
      <c r="N51">
        <f>ROUND(AVERAGE(Table1[[#This Row],[I]:[XII]]),2)</f>
        <v>7.02</v>
      </c>
      <c r="O51">
        <f>MIN(Table1[[#This Row],[I]:[XII]])</f>
        <v>5.5</v>
      </c>
      <c r="P51">
        <f>MAX(Table1[[#This Row],[I]:[XII]])</f>
        <v>7.6</v>
      </c>
      <c r="Q51" s="4">
        <f>IF(AND(Table1[[#This Row],[I]]&gt;B50,Table1[[#This Row],[II]]&gt;C50,Table1[[#This Row],[III]]&gt;D50,Table1[[#This Row],[IV]]&gt;E50,Table1[[#This Row],[V]]&gt;F50,Table1[[#This Row],[VI]]&gt;G50,Table1[[#This Row],[VII]]&gt;H50,Table1[[#This Row],[VIII]]&gt;I50,Table1[[#This Row],[IX]]&gt;J50,Table1[[#This Row],[X]]&gt;K50,Table1[[#This Row],[XI]]&gt;L50,Table1[[#This Row],[XII]]&gt;M50),1,0)</f>
        <v>0</v>
      </c>
      <c r="X51" s="3">
        <f>IF(Table1[[#This Row],[I]]&gt;M50,1,AI50+1)</f>
        <v>3</v>
      </c>
      <c r="Y51" s="2">
        <f>IF(Table1[[#This Row],[II]]&gt;Table1[[#This Row],[I]],1,X51+1)</f>
        <v>1</v>
      </c>
      <c r="Z51" s="2">
        <f>IF(Table1[[#This Row],[III]]&gt;Table1[[#This Row],[II]],1,Y51+1)</f>
        <v>2</v>
      </c>
      <c r="AA51" s="2">
        <f>IF(Table1[[#This Row],[IV]]&gt;Table1[[#This Row],[III]],1,Z51+1)</f>
        <v>3</v>
      </c>
      <c r="AB51" s="2">
        <f>IF(Table1[[#This Row],[V]]&gt;Table1[[#This Row],[IV]],1,AA51+1)</f>
        <v>4</v>
      </c>
      <c r="AC51" s="2">
        <f>IF(Table1[[#This Row],[VI]]&gt;Table1[[#This Row],[V]],1,AB51+1)</f>
        <v>5</v>
      </c>
      <c r="AD51" s="2">
        <f>IF(Table1[[#This Row],[VII]]&gt;Table1[[#This Row],[VI]],1,AC51+1)</f>
        <v>6</v>
      </c>
      <c r="AE51" s="2">
        <f>IF(Table1[[#This Row],[VIII]]&gt;Table1[[#This Row],[VII]],1,AD51+1)</f>
        <v>7</v>
      </c>
      <c r="AF51" s="2">
        <f>IF(Table1[[#This Row],[IX]]&gt;Table1[[#This Row],[VIII]],1,AE51+1)</f>
        <v>8</v>
      </c>
      <c r="AG51" s="2">
        <f>IF(Table1[[#This Row],[X]]&gt;Table1[[#This Row],[IX]],1,AF51+1)</f>
        <v>9</v>
      </c>
      <c r="AH51" s="2">
        <f>IF(Table1[[#This Row],[XI]]&gt;Table1[[#This Row],[X]],1,AG51+1)</f>
        <v>10</v>
      </c>
      <c r="AI51" s="2">
        <f>IF(Table1[[#This Row],[XII]]&gt;Table1[[#This Row],[XI]],1,AH51+1)</f>
        <v>11</v>
      </c>
      <c r="AN51">
        <v>1988</v>
      </c>
      <c r="AO51">
        <f>_xlfn.MINIFS(Table1[min],Table1[ROK],AN51)</f>
        <v>5.3</v>
      </c>
      <c r="AP51">
        <f>P45</f>
        <v>6.7</v>
      </c>
    </row>
    <row r="52" spans="1:42" x14ac:dyDescent="0.3">
      <c r="A52">
        <v>1995</v>
      </c>
      <c r="B52">
        <v>5.6</v>
      </c>
      <c r="C52">
        <v>5.6</v>
      </c>
      <c r="D52">
        <v>6.4</v>
      </c>
      <c r="E52">
        <v>6.4</v>
      </c>
      <c r="F52">
        <v>6.8</v>
      </c>
      <c r="G52">
        <v>6.6</v>
      </c>
      <c r="H52">
        <v>6.6</v>
      </c>
      <c r="I52">
        <v>6.7</v>
      </c>
      <c r="J52">
        <v>6.7</v>
      </c>
      <c r="K52">
        <v>6.6</v>
      </c>
      <c r="L52">
        <v>6.5</v>
      </c>
      <c r="M52">
        <v>6.6</v>
      </c>
      <c r="N52">
        <f>ROUND(AVERAGE(Table1[[#This Row],[I]:[XII]]),2)</f>
        <v>6.43</v>
      </c>
      <c r="O52">
        <f>MIN(Table1[[#This Row],[I]:[XII]])</f>
        <v>5.6</v>
      </c>
      <c r="P52">
        <f>MAX(Table1[[#This Row],[I]:[XII]])</f>
        <v>6.8</v>
      </c>
      <c r="Q52" s="4">
        <f>IF(AND(Table1[[#This Row],[I]]&gt;B51,Table1[[#This Row],[II]]&gt;C51,Table1[[#This Row],[III]]&gt;D51,Table1[[#This Row],[IV]]&gt;E51,Table1[[#This Row],[V]]&gt;F51,Table1[[#This Row],[VI]]&gt;G51,Table1[[#This Row],[VII]]&gt;H51,Table1[[#This Row],[VIII]]&gt;I51,Table1[[#This Row],[IX]]&gt;J51,Table1[[#This Row],[X]]&gt;K51,Table1[[#This Row],[XI]]&gt;L51,Table1[[#This Row],[XII]]&gt;M51),1,0)</f>
        <v>0</v>
      </c>
      <c r="X52" s="3">
        <f>IF(Table1[[#This Row],[I]]&gt;M51,1,AI51+1)</f>
        <v>12</v>
      </c>
      <c r="Y52" s="2">
        <f>IF(Table1[[#This Row],[II]]&gt;Table1[[#This Row],[I]],1,X52+1)</f>
        <v>13</v>
      </c>
      <c r="Z52" s="2">
        <f>IF(Table1[[#This Row],[III]]&gt;Table1[[#This Row],[II]],1,Y52+1)</f>
        <v>1</v>
      </c>
      <c r="AA52" s="2">
        <f>IF(Table1[[#This Row],[IV]]&gt;Table1[[#This Row],[III]],1,Z52+1)</f>
        <v>2</v>
      </c>
      <c r="AB52" s="2">
        <f>IF(Table1[[#This Row],[V]]&gt;Table1[[#This Row],[IV]],1,AA52+1)</f>
        <v>1</v>
      </c>
      <c r="AC52" s="2">
        <f>IF(Table1[[#This Row],[VI]]&gt;Table1[[#This Row],[V]],1,AB52+1)</f>
        <v>2</v>
      </c>
      <c r="AD52" s="2">
        <f>IF(Table1[[#This Row],[VII]]&gt;Table1[[#This Row],[VI]],1,AC52+1)</f>
        <v>3</v>
      </c>
      <c r="AE52" s="2">
        <f>IF(Table1[[#This Row],[VIII]]&gt;Table1[[#This Row],[VII]],1,AD52+1)</f>
        <v>1</v>
      </c>
      <c r="AF52" s="2">
        <f>IF(Table1[[#This Row],[IX]]&gt;Table1[[#This Row],[VIII]],1,AE52+1)</f>
        <v>2</v>
      </c>
      <c r="AG52" s="2">
        <f>IF(Table1[[#This Row],[X]]&gt;Table1[[#This Row],[IX]],1,AF52+1)</f>
        <v>3</v>
      </c>
      <c r="AH52" s="2">
        <f>IF(Table1[[#This Row],[XI]]&gt;Table1[[#This Row],[X]],1,AG52+1)</f>
        <v>4</v>
      </c>
      <c r="AI52" s="2">
        <f>IF(Table1[[#This Row],[XII]]&gt;Table1[[#This Row],[XI]],1,AH52+1)</f>
        <v>1</v>
      </c>
      <c r="AN52">
        <v>1989</v>
      </c>
      <c r="AO52">
        <f>_xlfn.MINIFS(Table1[min],Table1[ROK],AN52)</f>
        <v>5.4</v>
      </c>
      <c r="AP52">
        <f>P46</f>
        <v>6.4</v>
      </c>
    </row>
    <row r="53" spans="1:42" x14ac:dyDescent="0.3">
      <c r="A53">
        <v>1996</v>
      </c>
      <c r="B53">
        <v>5.4</v>
      </c>
      <c r="C53">
        <v>6.6</v>
      </c>
      <c r="D53">
        <v>6.5</v>
      </c>
      <c r="E53">
        <v>6.5</v>
      </c>
      <c r="F53">
        <v>6.6</v>
      </c>
      <c r="G53">
        <v>6.6</v>
      </c>
      <c r="H53">
        <v>6.3</v>
      </c>
      <c r="I53">
        <v>6.5</v>
      </c>
      <c r="J53">
        <v>6.1</v>
      </c>
      <c r="K53">
        <v>6.2</v>
      </c>
      <c r="L53">
        <v>6.2</v>
      </c>
      <c r="M53">
        <v>6.4</v>
      </c>
      <c r="N53">
        <f>ROUND(AVERAGE(Table1[[#This Row],[I]:[XII]]),2)</f>
        <v>6.33</v>
      </c>
      <c r="O53">
        <f>MIN(Table1[[#This Row],[I]:[XII]])</f>
        <v>5.4</v>
      </c>
      <c r="P53">
        <f>MAX(Table1[[#This Row],[I]:[XII]])</f>
        <v>6.6</v>
      </c>
      <c r="Q53" s="4">
        <f>IF(AND(Table1[[#This Row],[I]]&gt;B52,Table1[[#This Row],[II]]&gt;C52,Table1[[#This Row],[III]]&gt;D52,Table1[[#This Row],[IV]]&gt;E52,Table1[[#This Row],[V]]&gt;F52,Table1[[#This Row],[VI]]&gt;G52,Table1[[#This Row],[VII]]&gt;H52,Table1[[#This Row],[VIII]]&gt;I52,Table1[[#This Row],[IX]]&gt;J52,Table1[[#This Row],[X]]&gt;K52,Table1[[#This Row],[XI]]&gt;L52,Table1[[#This Row],[XII]]&gt;M52),1,0)</f>
        <v>0</v>
      </c>
      <c r="X53" s="3">
        <f>IF(Table1[[#This Row],[I]]&gt;M52,1,AI52+1)</f>
        <v>2</v>
      </c>
      <c r="Y53" s="2">
        <f>IF(Table1[[#This Row],[II]]&gt;Table1[[#This Row],[I]],1,X53+1)</f>
        <v>1</v>
      </c>
      <c r="Z53" s="2">
        <f>IF(Table1[[#This Row],[III]]&gt;Table1[[#This Row],[II]],1,Y53+1)</f>
        <v>2</v>
      </c>
      <c r="AA53" s="2">
        <f>IF(Table1[[#This Row],[IV]]&gt;Table1[[#This Row],[III]],1,Z53+1)</f>
        <v>3</v>
      </c>
      <c r="AB53" s="2">
        <f>IF(Table1[[#This Row],[V]]&gt;Table1[[#This Row],[IV]],1,AA53+1)</f>
        <v>1</v>
      </c>
      <c r="AC53" s="2">
        <f>IF(Table1[[#This Row],[VI]]&gt;Table1[[#This Row],[V]],1,AB53+1)</f>
        <v>2</v>
      </c>
      <c r="AD53" s="2">
        <f>IF(Table1[[#This Row],[VII]]&gt;Table1[[#This Row],[VI]],1,AC53+1)</f>
        <v>3</v>
      </c>
      <c r="AE53" s="2">
        <f>IF(Table1[[#This Row],[VIII]]&gt;Table1[[#This Row],[VII]],1,AD53+1)</f>
        <v>1</v>
      </c>
      <c r="AF53" s="2">
        <f>IF(Table1[[#This Row],[IX]]&gt;Table1[[#This Row],[VIII]],1,AE53+1)</f>
        <v>2</v>
      </c>
      <c r="AG53" s="2">
        <f>IF(Table1[[#This Row],[X]]&gt;Table1[[#This Row],[IX]],1,AF53+1)</f>
        <v>1</v>
      </c>
      <c r="AH53" s="2">
        <f>IF(Table1[[#This Row],[XI]]&gt;Table1[[#This Row],[X]],1,AG53+1)</f>
        <v>2</v>
      </c>
      <c r="AI53" s="2">
        <f>IF(Table1[[#This Row],[XII]]&gt;Table1[[#This Row],[XI]],1,AH53+1)</f>
        <v>1</v>
      </c>
      <c r="AN53">
        <v>1990</v>
      </c>
      <c r="AO53">
        <f>_xlfn.MINIFS(Table1[min],Table1[ROK],AN53)</f>
        <v>6.2</v>
      </c>
      <c r="AP53">
        <f>P47</f>
        <v>7.2</v>
      </c>
    </row>
    <row r="54" spans="1:42" x14ac:dyDescent="0.3">
      <c r="A54">
        <v>1997</v>
      </c>
      <c r="B54">
        <v>4.7</v>
      </c>
      <c r="C54">
        <v>6.3</v>
      </c>
      <c r="D54">
        <v>6.2</v>
      </c>
      <c r="E54">
        <v>6.2</v>
      </c>
      <c r="F54">
        <v>6.1</v>
      </c>
      <c r="G54">
        <v>5.9</v>
      </c>
      <c r="H54">
        <v>6</v>
      </c>
      <c r="I54">
        <v>5.9</v>
      </c>
      <c r="J54">
        <v>5.8</v>
      </c>
      <c r="K54">
        <v>5.9</v>
      </c>
      <c r="L54">
        <v>5.7</v>
      </c>
      <c r="M54">
        <v>5.6</v>
      </c>
      <c r="N54">
        <f>ROUND(AVERAGE(Table1[[#This Row],[I]:[XII]]),2)</f>
        <v>5.86</v>
      </c>
      <c r="O54">
        <f>MIN(Table1[[#This Row],[I]:[XII]])</f>
        <v>4.7</v>
      </c>
      <c r="P54">
        <f>MAX(Table1[[#This Row],[I]:[XII]])</f>
        <v>6.3</v>
      </c>
      <c r="Q54" s="4">
        <f>IF(AND(Table1[[#This Row],[I]]&gt;B53,Table1[[#This Row],[II]]&gt;C53,Table1[[#This Row],[III]]&gt;D53,Table1[[#This Row],[IV]]&gt;E53,Table1[[#This Row],[V]]&gt;F53,Table1[[#This Row],[VI]]&gt;G53,Table1[[#This Row],[VII]]&gt;H53,Table1[[#This Row],[VIII]]&gt;I53,Table1[[#This Row],[IX]]&gt;J53,Table1[[#This Row],[X]]&gt;K53,Table1[[#This Row],[XI]]&gt;L53,Table1[[#This Row],[XII]]&gt;M53),1,0)</f>
        <v>0</v>
      </c>
      <c r="X54" s="3">
        <f>IF(Table1[[#This Row],[I]]&gt;M53,1,AI53+1)</f>
        <v>2</v>
      </c>
      <c r="Y54" s="2">
        <f>IF(Table1[[#This Row],[II]]&gt;Table1[[#This Row],[I]],1,X54+1)</f>
        <v>1</v>
      </c>
      <c r="Z54" s="2">
        <f>IF(Table1[[#This Row],[III]]&gt;Table1[[#This Row],[II]],1,Y54+1)</f>
        <v>2</v>
      </c>
      <c r="AA54" s="2">
        <f>IF(Table1[[#This Row],[IV]]&gt;Table1[[#This Row],[III]],1,Z54+1)</f>
        <v>3</v>
      </c>
      <c r="AB54" s="2">
        <f>IF(Table1[[#This Row],[V]]&gt;Table1[[#This Row],[IV]],1,AA54+1)</f>
        <v>4</v>
      </c>
      <c r="AC54" s="2">
        <f>IF(Table1[[#This Row],[VI]]&gt;Table1[[#This Row],[V]],1,AB54+1)</f>
        <v>5</v>
      </c>
      <c r="AD54" s="2">
        <f>IF(Table1[[#This Row],[VII]]&gt;Table1[[#This Row],[VI]],1,AC54+1)</f>
        <v>1</v>
      </c>
      <c r="AE54" s="2">
        <f>IF(Table1[[#This Row],[VIII]]&gt;Table1[[#This Row],[VII]],1,AD54+1)</f>
        <v>2</v>
      </c>
      <c r="AF54" s="2">
        <f>IF(Table1[[#This Row],[IX]]&gt;Table1[[#This Row],[VIII]],1,AE54+1)</f>
        <v>3</v>
      </c>
      <c r="AG54" s="2">
        <f>IF(Table1[[#This Row],[X]]&gt;Table1[[#This Row],[IX]],1,AF54+1)</f>
        <v>1</v>
      </c>
      <c r="AH54" s="2">
        <f>IF(Table1[[#This Row],[XI]]&gt;Table1[[#This Row],[X]],1,AG54+1)</f>
        <v>2</v>
      </c>
      <c r="AI54" s="2">
        <f>IF(Table1[[#This Row],[XII]]&gt;Table1[[#This Row],[XI]],1,AH54+1)</f>
        <v>3</v>
      </c>
      <c r="AN54">
        <v>1991</v>
      </c>
      <c r="AO54">
        <f>_xlfn.MINIFS(Table1[min],Table1[ROK],AN54)</f>
        <v>7.3</v>
      </c>
      <c r="AP54">
        <f>P48</f>
        <v>8</v>
      </c>
    </row>
    <row r="55" spans="1:42" x14ac:dyDescent="0.3">
      <c r="A55">
        <v>1998</v>
      </c>
      <c r="B55">
        <v>4.4000000000000004</v>
      </c>
      <c r="C55">
        <v>5.6</v>
      </c>
      <c r="D55">
        <v>5.6</v>
      </c>
      <c r="E55">
        <v>5.7</v>
      </c>
      <c r="F55">
        <v>5.3</v>
      </c>
      <c r="G55">
        <v>5.4</v>
      </c>
      <c r="H55">
        <v>5.5</v>
      </c>
      <c r="I55">
        <v>5.5</v>
      </c>
      <c r="J55">
        <v>5.5</v>
      </c>
      <c r="K55">
        <v>5.6</v>
      </c>
      <c r="L55">
        <v>5.5</v>
      </c>
      <c r="M55">
        <v>5.4</v>
      </c>
      <c r="N55">
        <f>ROUND(AVERAGE(Table1[[#This Row],[I]:[XII]]),2)</f>
        <v>5.42</v>
      </c>
      <c r="O55">
        <f>MIN(Table1[[#This Row],[I]:[XII]])</f>
        <v>4.4000000000000004</v>
      </c>
      <c r="P55">
        <f>MAX(Table1[[#This Row],[I]:[XII]])</f>
        <v>5.7</v>
      </c>
      <c r="Q55" s="4">
        <f>IF(AND(Table1[[#This Row],[I]]&gt;B54,Table1[[#This Row],[II]]&gt;C54,Table1[[#This Row],[III]]&gt;D54,Table1[[#This Row],[IV]]&gt;E54,Table1[[#This Row],[V]]&gt;F54,Table1[[#This Row],[VI]]&gt;G54,Table1[[#This Row],[VII]]&gt;H54,Table1[[#This Row],[VIII]]&gt;I54,Table1[[#This Row],[IX]]&gt;J54,Table1[[#This Row],[X]]&gt;K54,Table1[[#This Row],[XI]]&gt;L54,Table1[[#This Row],[XII]]&gt;M54),1,0)</f>
        <v>0</v>
      </c>
      <c r="X55" s="3">
        <f>IF(Table1[[#This Row],[I]]&gt;M54,1,AI54+1)</f>
        <v>4</v>
      </c>
      <c r="Y55" s="2">
        <f>IF(Table1[[#This Row],[II]]&gt;Table1[[#This Row],[I]],1,X55+1)</f>
        <v>1</v>
      </c>
      <c r="Z55" s="2">
        <f>IF(Table1[[#This Row],[III]]&gt;Table1[[#This Row],[II]],1,Y55+1)</f>
        <v>2</v>
      </c>
      <c r="AA55" s="2">
        <f>IF(Table1[[#This Row],[IV]]&gt;Table1[[#This Row],[III]],1,Z55+1)</f>
        <v>1</v>
      </c>
      <c r="AB55" s="2">
        <f>IF(Table1[[#This Row],[V]]&gt;Table1[[#This Row],[IV]],1,AA55+1)</f>
        <v>2</v>
      </c>
      <c r="AC55" s="2">
        <f>IF(Table1[[#This Row],[VI]]&gt;Table1[[#This Row],[V]],1,AB55+1)</f>
        <v>1</v>
      </c>
      <c r="AD55" s="2">
        <f>IF(Table1[[#This Row],[VII]]&gt;Table1[[#This Row],[VI]],1,AC55+1)</f>
        <v>1</v>
      </c>
      <c r="AE55" s="2">
        <f>IF(Table1[[#This Row],[VIII]]&gt;Table1[[#This Row],[VII]],1,AD55+1)</f>
        <v>2</v>
      </c>
      <c r="AF55" s="2">
        <f>IF(Table1[[#This Row],[IX]]&gt;Table1[[#This Row],[VIII]],1,AE55+1)</f>
        <v>3</v>
      </c>
      <c r="AG55" s="2">
        <f>IF(Table1[[#This Row],[X]]&gt;Table1[[#This Row],[IX]],1,AF55+1)</f>
        <v>1</v>
      </c>
      <c r="AH55" s="2">
        <f>IF(Table1[[#This Row],[XI]]&gt;Table1[[#This Row],[X]],1,AG55+1)</f>
        <v>2</v>
      </c>
      <c r="AI55" s="2">
        <f>IF(Table1[[#This Row],[XII]]&gt;Table1[[#This Row],[XI]],1,AH55+1)</f>
        <v>3</v>
      </c>
      <c r="AN55">
        <v>1992</v>
      </c>
      <c r="AO55">
        <f>_xlfn.MINIFS(Table1[min],Table1[ROK],AN55)</f>
        <v>7.4</v>
      </c>
      <c r="AP55">
        <f>P49</f>
        <v>8.8000000000000007</v>
      </c>
    </row>
    <row r="56" spans="1:42" x14ac:dyDescent="0.3">
      <c r="A56">
        <v>1999</v>
      </c>
      <c r="B56">
        <v>4</v>
      </c>
      <c r="C56">
        <v>5.3</v>
      </c>
      <c r="D56">
        <v>5.4</v>
      </c>
      <c r="E56">
        <v>5.2</v>
      </c>
      <c r="F56">
        <v>5.3</v>
      </c>
      <c r="G56">
        <v>5.2</v>
      </c>
      <c r="H56">
        <v>5.3</v>
      </c>
      <c r="I56">
        <v>5.3</v>
      </c>
      <c r="J56">
        <v>5.2</v>
      </c>
      <c r="K56">
        <v>5.2</v>
      </c>
      <c r="L56">
        <v>5.0999999999999996</v>
      </c>
      <c r="M56">
        <v>5.0999999999999996</v>
      </c>
      <c r="N56">
        <f>ROUND(AVERAGE(Table1[[#This Row],[I]:[XII]]),2)</f>
        <v>5.13</v>
      </c>
      <c r="O56">
        <f>MIN(Table1[[#This Row],[I]:[XII]])</f>
        <v>4</v>
      </c>
      <c r="P56">
        <f>MAX(Table1[[#This Row],[I]:[XII]])</f>
        <v>5.4</v>
      </c>
      <c r="Q56" s="4">
        <f>IF(AND(Table1[[#This Row],[I]]&gt;B55,Table1[[#This Row],[II]]&gt;C55,Table1[[#This Row],[III]]&gt;D55,Table1[[#This Row],[IV]]&gt;E55,Table1[[#This Row],[V]]&gt;F55,Table1[[#This Row],[VI]]&gt;G55,Table1[[#This Row],[VII]]&gt;H55,Table1[[#This Row],[VIII]]&gt;I55,Table1[[#This Row],[IX]]&gt;J55,Table1[[#This Row],[X]]&gt;K55,Table1[[#This Row],[XI]]&gt;L55,Table1[[#This Row],[XII]]&gt;M55),1,0)</f>
        <v>0</v>
      </c>
      <c r="X56" s="3">
        <f>IF(Table1[[#This Row],[I]]&gt;M55,1,AI55+1)</f>
        <v>4</v>
      </c>
      <c r="Y56" s="2">
        <f>IF(Table1[[#This Row],[II]]&gt;Table1[[#This Row],[I]],1,X56+1)</f>
        <v>1</v>
      </c>
      <c r="Z56" s="2">
        <f>IF(Table1[[#This Row],[III]]&gt;Table1[[#This Row],[II]],1,Y56+1)</f>
        <v>1</v>
      </c>
      <c r="AA56" s="2">
        <f>IF(Table1[[#This Row],[IV]]&gt;Table1[[#This Row],[III]],1,Z56+1)</f>
        <v>2</v>
      </c>
      <c r="AB56" s="2">
        <f>IF(Table1[[#This Row],[V]]&gt;Table1[[#This Row],[IV]],1,AA56+1)</f>
        <v>1</v>
      </c>
      <c r="AC56" s="2">
        <f>IF(Table1[[#This Row],[VI]]&gt;Table1[[#This Row],[V]],1,AB56+1)</f>
        <v>2</v>
      </c>
      <c r="AD56" s="2">
        <f>IF(Table1[[#This Row],[VII]]&gt;Table1[[#This Row],[VI]],1,AC56+1)</f>
        <v>1</v>
      </c>
      <c r="AE56" s="2">
        <f>IF(Table1[[#This Row],[VIII]]&gt;Table1[[#This Row],[VII]],1,AD56+1)</f>
        <v>2</v>
      </c>
      <c r="AF56" s="2">
        <f>IF(Table1[[#This Row],[IX]]&gt;Table1[[#This Row],[VIII]],1,AE56+1)</f>
        <v>3</v>
      </c>
      <c r="AG56" s="2">
        <f>IF(Table1[[#This Row],[X]]&gt;Table1[[#This Row],[IX]],1,AF56+1)</f>
        <v>4</v>
      </c>
      <c r="AH56" s="2">
        <f>IF(Table1[[#This Row],[XI]]&gt;Table1[[#This Row],[X]],1,AG56+1)</f>
        <v>5</v>
      </c>
      <c r="AI56" s="2">
        <f>IF(Table1[[#This Row],[XII]]&gt;Table1[[#This Row],[XI]],1,AH56+1)</f>
        <v>6</v>
      </c>
      <c r="AN56">
        <v>1993</v>
      </c>
      <c r="AO56">
        <f>_xlfn.MINIFS(Table1[min],Table1[ROK],AN56)</f>
        <v>6.5</v>
      </c>
      <c r="AP56">
        <f>P50</f>
        <v>8.3000000000000007</v>
      </c>
    </row>
    <row r="57" spans="1:42" x14ac:dyDescent="0.3">
      <c r="A57">
        <v>2000</v>
      </c>
      <c r="B57">
        <v>3.9</v>
      </c>
      <c r="C57">
        <v>5</v>
      </c>
      <c r="D57">
        <v>5.0999999999999996</v>
      </c>
      <c r="E57">
        <v>5</v>
      </c>
      <c r="F57">
        <v>4.8</v>
      </c>
      <c r="G57">
        <v>5</v>
      </c>
      <c r="H57">
        <v>5</v>
      </c>
      <c r="I57">
        <v>5</v>
      </c>
      <c r="J57">
        <v>5.0999999999999996</v>
      </c>
      <c r="K57">
        <v>4.9000000000000004</v>
      </c>
      <c r="L57">
        <v>4.9000000000000004</v>
      </c>
      <c r="M57">
        <v>4.9000000000000004</v>
      </c>
      <c r="N57">
        <f>ROUND(AVERAGE(Table1[[#This Row],[I]:[XII]]),2)</f>
        <v>4.88</v>
      </c>
      <c r="O57">
        <f>MIN(Table1[[#This Row],[I]:[XII]])</f>
        <v>3.9</v>
      </c>
      <c r="P57">
        <f>MAX(Table1[[#This Row],[I]:[XII]])</f>
        <v>5.0999999999999996</v>
      </c>
      <c r="Q57" s="4">
        <f>IF(AND(Table1[[#This Row],[I]]&gt;B56,Table1[[#This Row],[II]]&gt;C56,Table1[[#This Row],[III]]&gt;D56,Table1[[#This Row],[IV]]&gt;E56,Table1[[#This Row],[V]]&gt;F56,Table1[[#This Row],[VI]]&gt;G56,Table1[[#This Row],[VII]]&gt;H56,Table1[[#This Row],[VIII]]&gt;I56,Table1[[#This Row],[IX]]&gt;J56,Table1[[#This Row],[X]]&gt;K56,Table1[[#This Row],[XI]]&gt;L56,Table1[[#This Row],[XII]]&gt;M56),1,0)</f>
        <v>0</v>
      </c>
      <c r="X57" s="3">
        <f>IF(Table1[[#This Row],[I]]&gt;M56,1,AI56+1)</f>
        <v>7</v>
      </c>
      <c r="Y57" s="2">
        <f>IF(Table1[[#This Row],[II]]&gt;Table1[[#This Row],[I]],1,X57+1)</f>
        <v>1</v>
      </c>
      <c r="Z57" s="2">
        <f>IF(Table1[[#This Row],[III]]&gt;Table1[[#This Row],[II]],1,Y57+1)</f>
        <v>1</v>
      </c>
      <c r="AA57" s="2">
        <f>IF(Table1[[#This Row],[IV]]&gt;Table1[[#This Row],[III]],1,Z57+1)</f>
        <v>2</v>
      </c>
      <c r="AB57" s="2">
        <f>IF(Table1[[#This Row],[V]]&gt;Table1[[#This Row],[IV]],1,AA57+1)</f>
        <v>3</v>
      </c>
      <c r="AC57" s="2">
        <f>IF(Table1[[#This Row],[VI]]&gt;Table1[[#This Row],[V]],1,AB57+1)</f>
        <v>1</v>
      </c>
      <c r="AD57" s="2">
        <f>IF(Table1[[#This Row],[VII]]&gt;Table1[[#This Row],[VI]],1,AC57+1)</f>
        <v>2</v>
      </c>
      <c r="AE57" s="2">
        <f>IF(Table1[[#This Row],[VIII]]&gt;Table1[[#This Row],[VII]],1,AD57+1)</f>
        <v>3</v>
      </c>
      <c r="AF57" s="2">
        <f>IF(Table1[[#This Row],[IX]]&gt;Table1[[#This Row],[VIII]],1,AE57+1)</f>
        <v>1</v>
      </c>
      <c r="AG57" s="2">
        <f>IF(Table1[[#This Row],[X]]&gt;Table1[[#This Row],[IX]],1,AF57+1)</f>
        <v>2</v>
      </c>
      <c r="AH57" s="2">
        <f>IF(Table1[[#This Row],[XI]]&gt;Table1[[#This Row],[X]],1,AG57+1)</f>
        <v>3</v>
      </c>
      <c r="AI57" s="2">
        <f>IF(Table1[[#This Row],[XII]]&gt;Table1[[#This Row],[XI]],1,AH57+1)</f>
        <v>4</v>
      </c>
      <c r="AN57">
        <v>1994</v>
      </c>
      <c r="AO57">
        <f>_xlfn.MINIFS(Table1[min],Table1[ROK],AN57)</f>
        <v>5.5</v>
      </c>
      <c r="AP57">
        <f>P51</f>
        <v>7.6</v>
      </c>
    </row>
    <row r="58" spans="1:42" x14ac:dyDescent="0.3">
      <c r="A58">
        <v>2001</v>
      </c>
      <c r="B58">
        <v>5.7</v>
      </c>
      <c r="C58">
        <v>5.2</v>
      </c>
      <c r="D58">
        <v>5.2</v>
      </c>
      <c r="E58">
        <v>5.3</v>
      </c>
      <c r="F58">
        <v>5.4</v>
      </c>
      <c r="G58">
        <v>5.3</v>
      </c>
      <c r="H58">
        <v>5.5</v>
      </c>
      <c r="I58">
        <v>5.6</v>
      </c>
      <c r="J58">
        <v>5.9</v>
      </c>
      <c r="K58">
        <v>6</v>
      </c>
      <c r="L58">
        <v>6.3</v>
      </c>
      <c r="M58">
        <v>6.5</v>
      </c>
      <c r="N58">
        <f>ROUND(AVERAGE(Table1[[#This Row],[I]:[XII]]),2)</f>
        <v>5.66</v>
      </c>
      <c r="O58">
        <f>MIN(Table1[[#This Row],[I]:[XII]])</f>
        <v>5.2</v>
      </c>
      <c r="P58">
        <f>MAX(Table1[[#This Row],[I]:[XII]])</f>
        <v>6.5</v>
      </c>
      <c r="Q58" s="4">
        <f>IF(AND(Table1[[#This Row],[I]]&gt;B57,Table1[[#This Row],[II]]&gt;C57,Table1[[#This Row],[III]]&gt;D57,Table1[[#This Row],[IV]]&gt;E57,Table1[[#This Row],[V]]&gt;F57,Table1[[#This Row],[VI]]&gt;G57,Table1[[#This Row],[VII]]&gt;H57,Table1[[#This Row],[VIII]]&gt;I57,Table1[[#This Row],[IX]]&gt;J57,Table1[[#This Row],[X]]&gt;K57,Table1[[#This Row],[XI]]&gt;L57,Table1[[#This Row],[XII]]&gt;M57),1,0)</f>
        <v>1</v>
      </c>
      <c r="X58" s="3">
        <f>IF(Table1[[#This Row],[I]]&gt;M57,1,AI57+1)</f>
        <v>1</v>
      </c>
      <c r="Y58" s="2">
        <f>IF(Table1[[#This Row],[II]]&gt;Table1[[#This Row],[I]],1,X58+1)</f>
        <v>2</v>
      </c>
      <c r="Z58" s="2">
        <f>IF(Table1[[#This Row],[III]]&gt;Table1[[#This Row],[II]],1,Y58+1)</f>
        <v>3</v>
      </c>
      <c r="AA58" s="2">
        <f>IF(Table1[[#This Row],[IV]]&gt;Table1[[#This Row],[III]],1,Z58+1)</f>
        <v>1</v>
      </c>
      <c r="AB58" s="2">
        <f>IF(Table1[[#This Row],[V]]&gt;Table1[[#This Row],[IV]],1,AA58+1)</f>
        <v>1</v>
      </c>
      <c r="AC58" s="2">
        <f>IF(Table1[[#This Row],[VI]]&gt;Table1[[#This Row],[V]],1,AB58+1)</f>
        <v>2</v>
      </c>
      <c r="AD58" s="2">
        <f>IF(Table1[[#This Row],[VII]]&gt;Table1[[#This Row],[VI]],1,AC58+1)</f>
        <v>1</v>
      </c>
      <c r="AE58" s="2">
        <f>IF(Table1[[#This Row],[VIII]]&gt;Table1[[#This Row],[VII]],1,AD58+1)</f>
        <v>1</v>
      </c>
      <c r="AF58" s="2">
        <f>IF(Table1[[#This Row],[IX]]&gt;Table1[[#This Row],[VIII]],1,AE58+1)</f>
        <v>1</v>
      </c>
      <c r="AG58" s="2">
        <f>IF(Table1[[#This Row],[X]]&gt;Table1[[#This Row],[IX]],1,AF58+1)</f>
        <v>1</v>
      </c>
      <c r="AH58" s="2">
        <f>IF(Table1[[#This Row],[XI]]&gt;Table1[[#This Row],[X]],1,AG58+1)</f>
        <v>1</v>
      </c>
      <c r="AI58" s="2">
        <f>IF(Table1[[#This Row],[XII]]&gt;Table1[[#This Row],[XI]],1,AH58+1)</f>
        <v>1</v>
      </c>
      <c r="AN58">
        <v>1995</v>
      </c>
      <c r="AO58">
        <f>_xlfn.MINIFS(Table1[min],Table1[ROK],AN58)</f>
        <v>5.6</v>
      </c>
      <c r="AP58">
        <f>P52</f>
        <v>6.8</v>
      </c>
    </row>
    <row r="59" spans="1:42" x14ac:dyDescent="0.3">
      <c r="A59">
        <v>2002</v>
      </c>
      <c r="B59">
        <v>6</v>
      </c>
      <c r="C59">
        <v>6.7</v>
      </c>
      <c r="D59">
        <v>6.7</v>
      </c>
      <c r="E59">
        <v>6.7</v>
      </c>
      <c r="F59">
        <v>6.9</v>
      </c>
      <c r="G59">
        <v>6.8</v>
      </c>
      <c r="H59">
        <v>6.8</v>
      </c>
      <c r="I59">
        <v>6.8</v>
      </c>
      <c r="J59">
        <v>6.7</v>
      </c>
      <c r="K59">
        <v>6.7</v>
      </c>
      <c r="L59">
        <v>6.7</v>
      </c>
      <c r="M59">
        <v>6.9</v>
      </c>
      <c r="N59">
        <f>ROUND(AVERAGE(Table1[[#This Row],[I]:[XII]]),2)</f>
        <v>6.7</v>
      </c>
      <c r="O59">
        <f>MIN(Table1[[#This Row],[I]:[XII]])</f>
        <v>6</v>
      </c>
      <c r="P59">
        <f>MAX(Table1[[#This Row],[I]:[XII]])</f>
        <v>6.9</v>
      </c>
      <c r="Q59" s="4">
        <f>IF(AND(Table1[[#This Row],[I]]&gt;B58,Table1[[#This Row],[II]]&gt;C58,Table1[[#This Row],[III]]&gt;D58,Table1[[#This Row],[IV]]&gt;E58,Table1[[#This Row],[V]]&gt;F58,Table1[[#This Row],[VI]]&gt;G58,Table1[[#This Row],[VII]]&gt;H58,Table1[[#This Row],[VIII]]&gt;I58,Table1[[#This Row],[IX]]&gt;J58,Table1[[#This Row],[X]]&gt;K58,Table1[[#This Row],[XI]]&gt;L58,Table1[[#This Row],[XII]]&gt;M58),1,0)</f>
        <v>1</v>
      </c>
      <c r="X59" s="3">
        <f>IF(Table1[[#This Row],[I]]&gt;M58,1,AI58+1)</f>
        <v>2</v>
      </c>
      <c r="Y59" s="2">
        <f>IF(Table1[[#This Row],[II]]&gt;Table1[[#This Row],[I]],1,X59+1)</f>
        <v>1</v>
      </c>
      <c r="Z59" s="2">
        <f>IF(Table1[[#This Row],[III]]&gt;Table1[[#This Row],[II]],1,Y59+1)</f>
        <v>2</v>
      </c>
      <c r="AA59" s="2">
        <f>IF(Table1[[#This Row],[IV]]&gt;Table1[[#This Row],[III]],1,Z59+1)</f>
        <v>3</v>
      </c>
      <c r="AB59" s="2">
        <f>IF(Table1[[#This Row],[V]]&gt;Table1[[#This Row],[IV]],1,AA59+1)</f>
        <v>1</v>
      </c>
      <c r="AC59" s="2">
        <f>IF(Table1[[#This Row],[VI]]&gt;Table1[[#This Row],[V]],1,AB59+1)</f>
        <v>2</v>
      </c>
      <c r="AD59" s="2">
        <f>IF(Table1[[#This Row],[VII]]&gt;Table1[[#This Row],[VI]],1,AC59+1)</f>
        <v>3</v>
      </c>
      <c r="AE59" s="2">
        <f>IF(Table1[[#This Row],[VIII]]&gt;Table1[[#This Row],[VII]],1,AD59+1)</f>
        <v>4</v>
      </c>
      <c r="AF59" s="2">
        <f>IF(Table1[[#This Row],[IX]]&gt;Table1[[#This Row],[VIII]],1,AE59+1)</f>
        <v>5</v>
      </c>
      <c r="AG59" s="2">
        <f>IF(Table1[[#This Row],[X]]&gt;Table1[[#This Row],[IX]],1,AF59+1)</f>
        <v>6</v>
      </c>
      <c r="AH59" s="2">
        <f>IF(Table1[[#This Row],[XI]]&gt;Table1[[#This Row],[X]],1,AG59+1)</f>
        <v>7</v>
      </c>
      <c r="AI59" s="2">
        <f>IF(Table1[[#This Row],[XII]]&gt;Table1[[#This Row],[XI]],1,AH59+1)</f>
        <v>1</v>
      </c>
      <c r="AN59">
        <v>1996</v>
      </c>
      <c r="AO59">
        <f>_xlfn.MINIFS(Table1[min],Table1[ROK],AN59)</f>
        <v>5.4</v>
      </c>
      <c r="AP59">
        <f>P53</f>
        <v>6.6</v>
      </c>
    </row>
    <row r="60" spans="1:42" x14ac:dyDescent="0.3">
      <c r="A60">
        <v>2003</v>
      </c>
      <c r="B60">
        <v>5.7</v>
      </c>
      <c r="C60">
        <v>6.8</v>
      </c>
      <c r="D60">
        <v>6.9</v>
      </c>
      <c r="E60">
        <v>6.9</v>
      </c>
      <c r="F60">
        <v>7</v>
      </c>
      <c r="G60">
        <v>7.1</v>
      </c>
      <c r="H60">
        <v>7.3</v>
      </c>
      <c r="I60">
        <v>7.2</v>
      </c>
      <c r="J60">
        <v>7.1</v>
      </c>
      <c r="K60">
        <v>7.1</v>
      </c>
      <c r="L60">
        <v>7</v>
      </c>
      <c r="M60">
        <v>6.8</v>
      </c>
      <c r="N60">
        <f>ROUND(AVERAGE(Table1[[#This Row],[I]:[XII]]),2)</f>
        <v>6.91</v>
      </c>
      <c r="O60">
        <f>MIN(Table1[[#This Row],[I]:[XII]])</f>
        <v>5.7</v>
      </c>
      <c r="P60">
        <f>MAX(Table1[[#This Row],[I]:[XII]])</f>
        <v>7.3</v>
      </c>
      <c r="Q60" s="4">
        <f>IF(AND(Table1[[#This Row],[I]]&gt;B59,Table1[[#This Row],[II]]&gt;C59,Table1[[#This Row],[III]]&gt;D59,Table1[[#This Row],[IV]]&gt;E59,Table1[[#This Row],[V]]&gt;F59,Table1[[#This Row],[VI]]&gt;G59,Table1[[#This Row],[VII]]&gt;H59,Table1[[#This Row],[VIII]]&gt;I59,Table1[[#This Row],[IX]]&gt;J59,Table1[[#This Row],[X]]&gt;K59,Table1[[#This Row],[XI]]&gt;L59,Table1[[#This Row],[XII]]&gt;M59),1,0)</f>
        <v>0</v>
      </c>
      <c r="X60" s="3">
        <f>IF(Table1[[#This Row],[I]]&gt;M59,1,AI59+1)</f>
        <v>2</v>
      </c>
      <c r="Y60" s="2">
        <f>IF(Table1[[#This Row],[II]]&gt;Table1[[#This Row],[I]],1,X60+1)</f>
        <v>1</v>
      </c>
      <c r="Z60" s="2">
        <f>IF(Table1[[#This Row],[III]]&gt;Table1[[#This Row],[II]],1,Y60+1)</f>
        <v>1</v>
      </c>
      <c r="AA60" s="2">
        <f>IF(Table1[[#This Row],[IV]]&gt;Table1[[#This Row],[III]],1,Z60+1)</f>
        <v>2</v>
      </c>
      <c r="AB60" s="2">
        <f>IF(Table1[[#This Row],[V]]&gt;Table1[[#This Row],[IV]],1,AA60+1)</f>
        <v>1</v>
      </c>
      <c r="AC60" s="2">
        <f>IF(Table1[[#This Row],[VI]]&gt;Table1[[#This Row],[V]],1,AB60+1)</f>
        <v>1</v>
      </c>
      <c r="AD60" s="2">
        <f>IF(Table1[[#This Row],[VII]]&gt;Table1[[#This Row],[VI]],1,AC60+1)</f>
        <v>1</v>
      </c>
      <c r="AE60" s="2">
        <f>IF(Table1[[#This Row],[VIII]]&gt;Table1[[#This Row],[VII]],1,AD60+1)</f>
        <v>2</v>
      </c>
      <c r="AF60" s="2">
        <f>IF(Table1[[#This Row],[IX]]&gt;Table1[[#This Row],[VIII]],1,AE60+1)</f>
        <v>3</v>
      </c>
      <c r="AG60" s="2">
        <f>IF(Table1[[#This Row],[X]]&gt;Table1[[#This Row],[IX]],1,AF60+1)</f>
        <v>4</v>
      </c>
      <c r="AH60" s="2">
        <f>IF(Table1[[#This Row],[XI]]&gt;Table1[[#This Row],[X]],1,AG60+1)</f>
        <v>5</v>
      </c>
      <c r="AI60" s="2">
        <f>IF(Table1[[#This Row],[XII]]&gt;Table1[[#This Row],[XI]],1,AH60+1)</f>
        <v>6</v>
      </c>
      <c r="AN60">
        <v>1997</v>
      </c>
      <c r="AO60">
        <f>_xlfn.MINIFS(Table1[min],Table1[ROK],AN60)</f>
        <v>4.7</v>
      </c>
      <c r="AP60">
        <f>P54</f>
        <v>6.3</v>
      </c>
    </row>
    <row r="61" spans="1:42" x14ac:dyDescent="0.3">
      <c r="A61">
        <v>2004</v>
      </c>
      <c r="B61">
        <v>5.4</v>
      </c>
      <c r="C61">
        <v>6.7</v>
      </c>
      <c r="D61">
        <v>6.6</v>
      </c>
      <c r="E61">
        <v>6.8</v>
      </c>
      <c r="F61">
        <v>6.6</v>
      </c>
      <c r="G61">
        <v>6.6</v>
      </c>
      <c r="H61">
        <v>6.6</v>
      </c>
      <c r="I61">
        <v>6.5</v>
      </c>
      <c r="J61">
        <v>6.4</v>
      </c>
      <c r="K61">
        <v>6.4</v>
      </c>
      <c r="L61">
        <v>6.5</v>
      </c>
      <c r="M61">
        <v>6.4</v>
      </c>
      <c r="N61">
        <f>ROUND(AVERAGE(Table1[[#This Row],[I]:[XII]]),2)</f>
        <v>6.46</v>
      </c>
      <c r="O61">
        <f>MIN(Table1[[#This Row],[I]:[XII]])</f>
        <v>5.4</v>
      </c>
      <c r="P61">
        <f>MAX(Table1[[#This Row],[I]:[XII]])</f>
        <v>6.8</v>
      </c>
      <c r="Q61" s="4">
        <f>IF(AND(Table1[[#This Row],[I]]&gt;B60,Table1[[#This Row],[II]]&gt;C60,Table1[[#This Row],[III]]&gt;D60,Table1[[#This Row],[IV]]&gt;E60,Table1[[#This Row],[V]]&gt;F60,Table1[[#This Row],[VI]]&gt;G60,Table1[[#This Row],[VII]]&gt;H60,Table1[[#This Row],[VIII]]&gt;I60,Table1[[#This Row],[IX]]&gt;J60,Table1[[#This Row],[X]]&gt;K60,Table1[[#This Row],[XI]]&gt;L60,Table1[[#This Row],[XII]]&gt;M60),1,0)</f>
        <v>0</v>
      </c>
      <c r="X61" s="3">
        <f>IF(Table1[[#This Row],[I]]&gt;M60,1,AI60+1)</f>
        <v>7</v>
      </c>
      <c r="Y61" s="2">
        <f>IF(Table1[[#This Row],[II]]&gt;Table1[[#This Row],[I]],1,X61+1)</f>
        <v>1</v>
      </c>
      <c r="Z61" s="2">
        <f>IF(Table1[[#This Row],[III]]&gt;Table1[[#This Row],[II]],1,Y61+1)</f>
        <v>2</v>
      </c>
      <c r="AA61" s="2">
        <f>IF(Table1[[#This Row],[IV]]&gt;Table1[[#This Row],[III]],1,Z61+1)</f>
        <v>1</v>
      </c>
      <c r="AB61" s="2">
        <f>IF(Table1[[#This Row],[V]]&gt;Table1[[#This Row],[IV]],1,AA61+1)</f>
        <v>2</v>
      </c>
      <c r="AC61" s="2">
        <f>IF(Table1[[#This Row],[VI]]&gt;Table1[[#This Row],[V]],1,AB61+1)</f>
        <v>3</v>
      </c>
      <c r="AD61" s="2">
        <f>IF(Table1[[#This Row],[VII]]&gt;Table1[[#This Row],[VI]],1,AC61+1)</f>
        <v>4</v>
      </c>
      <c r="AE61" s="2">
        <f>IF(Table1[[#This Row],[VIII]]&gt;Table1[[#This Row],[VII]],1,AD61+1)</f>
        <v>5</v>
      </c>
      <c r="AF61" s="2">
        <f>IF(Table1[[#This Row],[IX]]&gt;Table1[[#This Row],[VIII]],1,AE61+1)</f>
        <v>6</v>
      </c>
      <c r="AG61" s="2">
        <f>IF(Table1[[#This Row],[X]]&gt;Table1[[#This Row],[IX]],1,AF61+1)</f>
        <v>7</v>
      </c>
      <c r="AH61" s="2">
        <f>IF(Table1[[#This Row],[XI]]&gt;Table1[[#This Row],[X]],1,AG61+1)</f>
        <v>1</v>
      </c>
      <c r="AI61" s="2">
        <f>IF(Table1[[#This Row],[XII]]&gt;Table1[[#This Row],[XI]],1,AH61+1)</f>
        <v>2</v>
      </c>
      <c r="AN61">
        <v>1998</v>
      </c>
      <c r="AO61">
        <f>_xlfn.MINIFS(Table1[min],Table1[ROK],AN61)</f>
        <v>4.4000000000000004</v>
      </c>
      <c r="AP61">
        <f>P55</f>
        <v>5.7</v>
      </c>
    </row>
    <row r="62" spans="1:42" x14ac:dyDescent="0.3">
      <c r="A62">
        <v>2005</v>
      </c>
      <c r="B62">
        <v>4.9000000000000004</v>
      </c>
      <c r="C62">
        <v>6.3</v>
      </c>
      <c r="D62">
        <v>6.4</v>
      </c>
      <c r="E62">
        <v>6.2</v>
      </c>
      <c r="F62">
        <v>6.2</v>
      </c>
      <c r="G62">
        <v>6.1</v>
      </c>
      <c r="H62">
        <v>6</v>
      </c>
      <c r="I62">
        <v>6</v>
      </c>
      <c r="J62">
        <v>5.9</v>
      </c>
      <c r="K62">
        <v>6</v>
      </c>
      <c r="L62">
        <v>6</v>
      </c>
      <c r="M62">
        <v>6</v>
      </c>
      <c r="N62">
        <f>ROUND(AVERAGE(Table1[[#This Row],[I]:[XII]]),2)</f>
        <v>6</v>
      </c>
      <c r="O62">
        <f>MIN(Table1[[#This Row],[I]:[XII]])</f>
        <v>4.9000000000000004</v>
      </c>
      <c r="P62">
        <f>MAX(Table1[[#This Row],[I]:[XII]])</f>
        <v>6.4</v>
      </c>
      <c r="Q62" s="4">
        <f>IF(AND(Table1[[#This Row],[I]]&gt;B61,Table1[[#This Row],[II]]&gt;C61,Table1[[#This Row],[III]]&gt;D61,Table1[[#This Row],[IV]]&gt;E61,Table1[[#This Row],[V]]&gt;F61,Table1[[#This Row],[VI]]&gt;G61,Table1[[#This Row],[VII]]&gt;H61,Table1[[#This Row],[VIII]]&gt;I61,Table1[[#This Row],[IX]]&gt;J61,Table1[[#This Row],[X]]&gt;K61,Table1[[#This Row],[XI]]&gt;L61,Table1[[#This Row],[XII]]&gt;M61),1,0)</f>
        <v>0</v>
      </c>
      <c r="X62" s="3">
        <f>IF(Table1[[#This Row],[I]]&gt;M61,1,AI61+1)</f>
        <v>3</v>
      </c>
      <c r="Y62" s="2">
        <f>IF(Table1[[#This Row],[II]]&gt;Table1[[#This Row],[I]],1,X62+1)</f>
        <v>1</v>
      </c>
      <c r="Z62" s="2">
        <f>IF(Table1[[#This Row],[III]]&gt;Table1[[#This Row],[II]],1,Y62+1)</f>
        <v>1</v>
      </c>
      <c r="AA62" s="2">
        <f>IF(Table1[[#This Row],[IV]]&gt;Table1[[#This Row],[III]],1,Z62+1)</f>
        <v>2</v>
      </c>
      <c r="AB62" s="2">
        <f>IF(Table1[[#This Row],[V]]&gt;Table1[[#This Row],[IV]],1,AA62+1)</f>
        <v>3</v>
      </c>
      <c r="AC62" s="2">
        <f>IF(Table1[[#This Row],[VI]]&gt;Table1[[#This Row],[V]],1,AB62+1)</f>
        <v>4</v>
      </c>
      <c r="AD62" s="2">
        <f>IF(Table1[[#This Row],[VII]]&gt;Table1[[#This Row],[VI]],1,AC62+1)</f>
        <v>5</v>
      </c>
      <c r="AE62" s="2">
        <f>IF(Table1[[#This Row],[VIII]]&gt;Table1[[#This Row],[VII]],1,AD62+1)</f>
        <v>6</v>
      </c>
      <c r="AF62" s="2">
        <f>IF(Table1[[#This Row],[IX]]&gt;Table1[[#This Row],[VIII]],1,AE62+1)</f>
        <v>7</v>
      </c>
      <c r="AG62" s="2">
        <f>IF(Table1[[#This Row],[X]]&gt;Table1[[#This Row],[IX]],1,AF62+1)</f>
        <v>1</v>
      </c>
      <c r="AH62" s="2">
        <f>IF(Table1[[#This Row],[XI]]&gt;Table1[[#This Row],[X]],1,AG62+1)</f>
        <v>2</v>
      </c>
      <c r="AI62" s="2">
        <f>IF(Table1[[#This Row],[XII]]&gt;Table1[[#This Row],[XI]],1,AH62+1)</f>
        <v>3</v>
      </c>
      <c r="AN62">
        <v>1999</v>
      </c>
      <c r="AO62">
        <f>_xlfn.MINIFS(Table1[min],Table1[ROK],AN62)</f>
        <v>4</v>
      </c>
      <c r="AP62">
        <f>P56</f>
        <v>5.4</v>
      </c>
    </row>
    <row r="63" spans="1:42" x14ac:dyDescent="0.3">
      <c r="A63">
        <v>2006</v>
      </c>
      <c r="B63">
        <v>4.4000000000000004</v>
      </c>
      <c r="C63">
        <v>5.7</v>
      </c>
      <c r="D63">
        <v>5.8</v>
      </c>
      <c r="E63">
        <v>5.7</v>
      </c>
      <c r="F63">
        <v>5.7</v>
      </c>
      <c r="G63">
        <v>5.6</v>
      </c>
      <c r="H63">
        <v>5.6</v>
      </c>
      <c r="I63">
        <v>5.7</v>
      </c>
      <c r="J63">
        <v>5.7</v>
      </c>
      <c r="K63">
        <v>5.5</v>
      </c>
      <c r="L63">
        <v>5.4</v>
      </c>
      <c r="M63">
        <v>5.5</v>
      </c>
      <c r="N63">
        <f>ROUND(AVERAGE(Table1[[#This Row],[I]:[XII]]),2)</f>
        <v>5.53</v>
      </c>
      <c r="O63">
        <f>MIN(Table1[[#This Row],[I]:[XII]])</f>
        <v>4.4000000000000004</v>
      </c>
      <c r="P63">
        <f>MAX(Table1[[#This Row],[I]:[XII]])</f>
        <v>5.8</v>
      </c>
      <c r="Q63" s="4">
        <f>IF(AND(Table1[[#This Row],[I]]&gt;B62,Table1[[#This Row],[II]]&gt;C62,Table1[[#This Row],[III]]&gt;D62,Table1[[#This Row],[IV]]&gt;E62,Table1[[#This Row],[V]]&gt;F62,Table1[[#This Row],[VI]]&gt;G62,Table1[[#This Row],[VII]]&gt;H62,Table1[[#This Row],[VIII]]&gt;I62,Table1[[#This Row],[IX]]&gt;J62,Table1[[#This Row],[X]]&gt;K62,Table1[[#This Row],[XI]]&gt;L62,Table1[[#This Row],[XII]]&gt;M62),1,0)</f>
        <v>0</v>
      </c>
      <c r="X63" s="3">
        <f>IF(Table1[[#This Row],[I]]&gt;M62,1,AI62+1)</f>
        <v>4</v>
      </c>
      <c r="Y63" s="2">
        <f>IF(Table1[[#This Row],[II]]&gt;Table1[[#This Row],[I]],1,X63+1)</f>
        <v>1</v>
      </c>
      <c r="Z63" s="2">
        <f>IF(Table1[[#This Row],[III]]&gt;Table1[[#This Row],[II]],1,Y63+1)</f>
        <v>1</v>
      </c>
      <c r="AA63" s="2">
        <f>IF(Table1[[#This Row],[IV]]&gt;Table1[[#This Row],[III]],1,Z63+1)</f>
        <v>2</v>
      </c>
      <c r="AB63" s="2">
        <f>IF(Table1[[#This Row],[V]]&gt;Table1[[#This Row],[IV]],1,AA63+1)</f>
        <v>3</v>
      </c>
      <c r="AC63" s="2">
        <f>IF(Table1[[#This Row],[VI]]&gt;Table1[[#This Row],[V]],1,AB63+1)</f>
        <v>4</v>
      </c>
      <c r="AD63" s="2">
        <f>IF(Table1[[#This Row],[VII]]&gt;Table1[[#This Row],[VI]],1,AC63+1)</f>
        <v>5</v>
      </c>
      <c r="AE63" s="2">
        <f>IF(Table1[[#This Row],[VIII]]&gt;Table1[[#This Row],[VII]],1,AD63+1)</f>
        <v>1</v>
      </c>
      <c r="AF63" s="2">
        <f>IF(Table1[[#This Row],[IX]]&gt;Table1[[#This Row],[VIII]],1,AE63+1)</f>
        <v>2</v>
      </c>
      <c r="AG63" s="2">
        <f>IF(Table1[[#This Row],[X]]&gt;Table1[[#This Row],[IX]],1,AF63+1)</f>
        <v>3</v>
      </c>
      <c r="AH63" s="2">
        <f>IF(Table1[[#This Row],[XI]]&gt;Table1[[#This Row],[X]],1,AG63+1)</f>
        <v>4</v>
      </c>
      <c r="AI63" s="2">
        <f>IF(Table1[[#This Row],[XII]]&gt;Table1[[#This Row],[XI]],1,AH63+1)</f>
        <v>1</v>
      </c>
      <c r="AN63">
        <v>2000</v>
      </c>
      <c r="AO63">
        <f>_xlfn.MINIFS(Table1[min],Table1[ROK],AN63)</f>
        <v>3.9</v>
      </c>
      <c r="AP63">
        <f>P57</f>
        <v>5.0999999999999996</v>
      </c>
    </row>
    <row r="64" spans="1:42" x14ac:dyDescent="0.3">
      <c r="A64">
        <v>2007</v>
      </c>
      <c r="B64">
        <v>5</v>
      </c>
      <c r="C64">
        <v>5.6</v>
      </c>
      <c r="D64">
        <v>5.5</v>
      </c>
      <c r="E64">
        <v>5.4</v>
      </c>
      <c r="F64">
        <v>5.5</v>
      </c>
      <c r="G64">
        <v>5.4</v>
      </c>
      <c r="H64">
        <v>5.6</v>
      </c>
      <c r="I64">
        <v>5.6</v>
      </c>
      <c r="J64">
        <v>5.6</v>
      </c>
      <c r="K64">
        <v>5.7</v>
      </c>
      <c r="L64">
        <v>5.7</v>
      </c>
      <c r="M64">
        <v>5.7</v>
      </c>
      <c r="N64">
        <f>ROUND(AVERAGE(Table1[[#This Row],[I]:[XII]]),2)</f>
        <v>5.53</v>
      </c>
      <c r="O64">
        <f>MIN(Table1[[#This Row],[I]:[XII]])</f>
        <v>5</v>
      </c>
      <c r="P64">
        <f>MAX(Table1[[#This Row],[I]:[XII]])</f>
        <v>5.7</v>
      </c>
      <c r="Q64" s="4">
        <f>IF(AND(Table1[[#This Row],[I]]&gt;B63,Table1[[#This Row],[II]]&gt;C63,Table1[[#This Row],[III]]&gt;D63,Table1[[#This Row],[IV]]&gt;E63,Table1[[#This Row],[V]]&gt;F63,Table1[[#This Row],[VI]]&gt;G63,Table1[[#This Row],[VII]]&gt;H63,Table1[[#This Row],[VIII]]&gt;I63,Table1[[#This Row],[IX]]&gt;J63,Table1[[#This Row],[X]]&gt;K63,Table1[[#This Row],[XI]]&gt;L63,Table1[[#This Row],[XII]]&gt;M63),1,0)</f>
        <v>0</v>
      </c>
      <c r="X64" s="3">
        <f>IF(Table1[[#This Row],[I]]&gt;M63,1,AI63+1)</f>
        <v>2</v>
      </c>
      <c r="Y64" s="2">
        <f>IF(Table1[[#This Row],[II]]&gt;Table1[[#This Row],[I]],1,X64+1)</f>
        <v>1</v>
      </c>
      <c r="Z64" s="2">
        <f>IF(Table1[[#This Row],[III]]&gt;Table1[[#This Row],[II]],1,Y64+1)</f>
        <v>2</v>
      </c>
      <c r="AA64" s="2">
        <f>IF(Table1[[#This Row],[IV]]&gt;Table1[[#This Row],[III]],1,Z64+1)</f>
        <v>3</v>
      </c>
      <c r="AB64" s="2">
        <f>IF(Table1[[#This Row],[V]]&gt;Table1[[#This Row],[IV]],1,AA64+1)</f>
        <v>1</v>
      </c>
      <c r="AC64" s="2">
        <f>IF(Table1[[#This Row],[VI]]&gt;Table1[[#This Row],[V]],1,AB64+1)</f>
        <v>2</v>
      </c>
      <c r="AD64" s="2">
        <f>IF(Table1[[#This Row],[VII]]&gt;Table1[[#This Row],[VI]],1,AC64+1)</f>
        <v>1</v>
      </c>
      <c r="AE64" s="2">
        <f>IF(Table1[[#This Row],[VIII]]&gt;Table1[[#This Row],[VII]],1,AD64+1)</f>
        <v>2</v>
      </c>
      <c r="AF64" s="2">
        <f>IF(Table1[[#This Row],[IX]]&gt;Table1[[#This Row],[VIII]],1,AE64+1)</f>
        <v>3</v>
      </c>
      <c r="AG64" s="2">
        <f>IF(Table1[[#This Row],[X]]&gt;Table1[[#This Row],[IX]],1,AF64+1)</f>
        <v>1</v>
      </c>
      <c r="AH64" s="2">
        <f>IF(Table1[[#This Row],[XI]]&gt;Table1[[#This Row],[X]],1,AG64+1)</f>
        <v>2</v>
      </c>
      <c r="AI64" s="2">
        <f>IF(Table1[[#This Row],[XII]]&gt;Table1[[#This Row],[XI]],1,AH64+1)</f>
        <v>3</v>
      </c>
      <c r="AN64">
        <v>2001</v>
      </c>
      <c r="AO64">
        <f>_xlfn.MINIFS(Table1[min],Table1[ROK],AN64)</f>
        <v>5.2</v>
      </c>
      <c r="AP64">
        <f>P58</f>
        <v>6.5</v>
      </c>
    </row>
    <row r="65" spans="1:42" x14ac:dyDescent="0.3">
      <c r="A65">
        <v>2008</v>
      </c>
      <c r="B65">
        <v>7.4</v>
      </c>
      <c r="C65">
        <v>6</v>
      </c>
      <c r="D65">
        <v>5.8</v>
      </c>
      <c r="E65">
        <v>6.1</v>
      </c>
      <c r="F65">
        <v>6</v>
      </c>
      <c r="G65">
        <v>6.4</v>
      </c>
      <c r="H65">
        <v>6.5</v>
      </c>
      <c r="I65">
        <v>6.8</v>
      </c>
      <c r="J65">
        <v>7.1</v>
      </c>
      <c r="K65">
        <v>7.2</v>
      </c>
      <c r="L65">
        <v>7.6</v>
      </c>
      <c r="M65">
        <v>7.9</v>
      </c>
      <c r="N65">
        <f>ROUND(AVERAGE(Table1[[#This Row],[I]:[XII]]),2)</f>
        <v>6.73</v>
      </c>
      <c r="O65">
        <f>MIN(Table1[[#This Row],[I]:[XII]])</f>
        <v>5.8</v>
      </c>
      <c r="P65">
        <f>MAX(Table1[[#This Row],[I]:[XII]])</f>
        <v>7.9</v>
      </c>
      <c r="Q65" s="4">
        <f>IF(AND(Table1[[#This Row],[I]]&gt;B64,Table1[[#This Row],[II]]&gt;C64,Table1[[#This Row],[III]]&gt;D64,Table1[[#This Row],[IV]]&gt;E64,Table1[[#This Row],[V]]&gt;F64,Table1[[#This Row],[VI]]&gt;G64,Table1[[#This Row],[VII]]&gt;H64,Table1[[#This Row],[VIII]]&gt;I64,Table1[[#This Row],[IX]]&gt;J64,Table1[[#This Row],[X]]&gt;K64,Table1[[#This Row],[XI]]&gt;L64,Table1[[#This Row],[XII]]&gt;M64),1,0)</f>
        <v>1</v>
      </c>
      <c r="X65" s="3">
        <f>IF(Table1[[#This Row],[I]]&gt;M64,1,AI64+1)</f>
        <v>1</v>
      </c>
      <c r="Y65" s="2">
        <f>IF(Table1[[#This Row],[II]]&gt;Table1[[#This Row],[I]],1,X65+1)</f>
        <v>2</v>
      </c>
      <c r="Z65" s="2">
        <f>IF(Table1[[#This Row],[III]]&gt;Table1[[#This Row],[II]],1,Y65+1)</f>
        <v>3</v>
      </c>
      <c r="AA65" s="2">
        <f>IF(Table1[[#This Row],[IV]]&gt;Table1[[#This Row],[III]],1,Z65+1)</f>
        <v>1</v>
      </c>
      <c r="AB65" s="2">
        <f>IF(Table1[[#This Row],[V]]&gt;Table1[[#This Row],[IV]],1,AA65+1)</f>
        <v>2</v>
      </c>
      <c r="AC65" s="2">
        <f>IF(Table1[[#This Row],[VI]]&gt;Table1[[#This Row],[V]],1,AB65+1)</f>
        <v>1</v>
      </c>
      <c r="AD65" s="2">
        <f>IF(Table1[[#This Row],[VII]]&gt;Table1[[#This Row],[VI]],1,AC65+1)</f>
        <v>1</v>
      </c>
      <c r="AE65" s="2">
        <f>IF(Table1[[#This Row],[VIII]]&gt;Table1[[#This Row],[VII]],1,AD65+1)</f>
        <v>1</v>
      </c>
      <c r="AF65" s="2">
        <f>IF(Table1[[#This Row],[IX]]&gt;Table1[[#This Row],[VIII]],1,AE65+1)</f>
        <v>1</v>
      </c>
      <c r="AG65" s="2">
        <f>IF(Table1[[#This Row],[X]]&gt;Table1[[#This Row],[IX]],1,AF65+1)</f>
        <v>1</v>
      </c>
      <c r="AH65" s="2">
        <f>IF(Table1[[#This Row],[XI]]&gt;Table1[[#This Row],[X]],1,AG65+1)</f>
        <v>1</v>
      </c>
      <c r="AI65" s="2">
        <f>IF(Table1[[#This Row],[XII]]&gt;Table1[[#This Row],[XI]],1,AH65+1)</f>
        <v>1</v>
      </c>
      <c r="AN65">
        <v>2002</v>
      </c>
      <c r="AO65">
        <f>_xlfn.MINIFS(Table1[min],Table1[ROK],AN65)</f>
        <v>6</v>
      </c>
      <c r="AP65">
        <f>P59</f>
        <v>6.9</v>
      </c>
    </row>
    <row r="66" spans="1:42" x14ac:dyDescent="0.3">
      <c r="A66">
        <v>2009</v>
      </c>
      <c r="B66">
        <v>10</v>
      </c>
      <c r="C66">
        <v>8.6999999999999993</v>
      </c>
      <c r="D66">
        <v>9.1999999999999993</v>
      </c>
      <c r="E66">
        <v>9.6</v>
      </c>
      <c r="F66">
        <v>9.9</v>
      </c>
      <c r="G66">
        <v>10.4</v>
      </c>
      <c r="H66">
        <v>10.5</v>
      </c>
      <c r="I66">
        <v>10.4</v>
      </c>
      <c r="J66">
        <v>10.7</v>
      </c>
      <c r="K66">
        <v>10.8</v>
      </c>
      <c r="L66">
        <v>11.1</v>
      </c>
      <c r="M66">
        <v>11</v>
      </c>
      <c r="N66">
        <f>ROUND(AVERAGE(Table1[[#This Row],[I]:[XII]]),2)</f>
        <v>10.19</v>
      </c>
      <c r="O66">
        <f>MIN(Table1[[#This Row],[I]:[XII]])</f>
        <v>8.6999999999999993</v>
      </c>
      <c r="P66">
        <f>MAX(Table1[[#This Row],[I]:[XII]])</f>
        <v>11.1</v>
      </c>
      <c r="Q66" s="4">
        <f>IF(AND(Table1[[#This Row],[I]]&gt;B65,Table1[[#This Row],[II]]&gt;C65,Table1[[#This Row],[III]]&gt;D65,Table1[[#This Row],[IV]]&gt;E65,Table1[[#This Row],[V]]&gt;F65,Table1[[#This Row],[VI]]&gt;G65,Table1[[#This Row],[VII]]&gt;H65,Table1[[#This Row],[VIII]]&gt;I65,Table1[[#This Row],[IX]]&gt;J65,Table1[[#This Row],[X]]&gt;K65,Table1[[#This Row],[XI]]&gt;L65,Table1[[#This Row],[XII]]&gt;M65),1,0)</f>
        <v>1</v>
      </c>
      <c r="X66" s="3">
        <f>IF(Table1[[#This Row],[I]]&gt;M65,1,AI65+1)</f>
        <v>1</v>
      </c>
      <c r="Y66" s="2">
        <f>IF(Table1[[#This Row],[II]]&gt;Table1[[#This Row],[I]],1,X66+1)</f>
        <v>2</v>
      </c>
      <c r="Z66" s="2">
        <f>IF(Table1[[#This Row],[III]]&gt;Table1[[#This Row],[II]],1,Y66+1)</f>
        <v>1</v>
      </c>
      <c r="AA66" s="2">
        <f>IF(Table1[[#This Row],[IV]]&gt;Table1[[#This Row],[III]],1,Z66+1)</f>
        <v>1</v>
      </c>
      <c r="AB66" s="2">
        <f>IF(Table1[[#This Row],[V]]&gt;Table1[[#This Row],[IV]],1,AA66+1)</f>
        <v>1</v>
      </c>
      <c r="AC66" s="2">
        <f>IF(Table1[[#This Row],[VI]]&gt;Table1[[#This Row],[V]],1,AB66+1)</f>
        <v>1</v>
      </c>
      <c r="AD66" s="2">
        <f>IF(Table1[[#This Row],[VII]]&gt;Table1[[#This Row],[VI]],1,AC66+1)</f>
        <v>1</v>
      </c>
      <c r="AE66" s="2">
        <f>IF(Table1[[#This Row],[VIII]]&gt;Table1[[#This Row],[VII]],1,AD66+1)</f>
        <v>2</v>
      </c>
      <c r="AF66" s="2">
        <f>IF(Table1[[#This Row],[IX]]&gt;Table1[[#This Row],[VIII]],1,AE66+1)</f>
        <v>1</v>
      </c>
      <c r="AG66" s="2">
        <f>IF(Table1[[#This Row],[X]]&gt;Table1[[#This Row],[IX]],1,AF66+1)</f>
        <v>1</v>
      </c>
      <c r="AH66" s="2">
        <f>IF(Table1[[#This Row],[XI]]&gt;Table1[[#This Row],[X]],1,AG66+1)</f>
        <v>1</v>
      </c>
      <c r="AI66" s="2">
        <f>IF(Table1[[#This Row],[XII]]&gt;Table1[[#This Row],[XI]],1,AH66+1)</f>
        <v>2</v>
      </c>
      <c r="AN66">
        <v>2003</v>
      </c>
      <c r="AO66">
        <f>_xlfn.MINIFS(Table1[min],Table1[ROK],AN66)</f>
        <v>5.7</v>
      </c>
      <c r="AP66">
        <f>P60</f>
        <v>7.3</v>
      </c>
    </row>
    <row r="67" spans="1:42" x14ac:dyDescent="0.3">
      <c r="A67">
        <v>2010</v>
      </c>
      <c r="B67">
        <v>9.4</v>
      </c>
      <c r="C67">
        <v>10.7</v>
      </c>
      <c r="D67">
        <v>10.7</v>
      </c>
      <c r="E67">
        <v>10.7</v>
      </c>
      <c r="F67">
        <v>10.9</v>
      </c>
      <c r="G67">
        <v>10.7</v>
      </c>
      <c r="H67">
        <v>10.5</v>
      </c>
      <c r="I67">
        <v>10.5</v>
      </c>
      <c r="J67">
        <v>10.6</v>
      </c>
      <c r="K67">
        <v>10.6</v>
      </c>
      <c r="L67">
        <v>10.6</v>
      </c>
      <c r="M67">
        <v>10.8</v>
      </c>
      <c r="N67">
        <f>ROUND(AVERAGE(Table1[[#This Row],[I]:[XII]]),2)</f>
        <v>10.56</v>
      </c>
      <c r="O67">
        <f>MIN(Table1[[#This Row],[I]:[XII]])</f>
        <v>9.4</v>
      </c>
      <c r="P67">
        <f>MAX(Table1[[#This Row],[I]:[XII]])</f>
        <v>10.9</v>
      </c>
      <c r="Q67" s="4">
        <f>IF(AND(Table1[[#This Row],[I]]&gt;B66,Table1[[#This Row],[II]]&gt;C66,Table1[[#This Row],[III]]&gt;D66,Table1[[#This Row],[IV]]&gt;E66,Table1[[#This Row],[V]]&gt;F66,Table1[[#This Row],[VI]]&gt;G66,Table1[[#This Row],[VII]]&gt;H66,Table1[[#This Row],[VIII]]&gt;I66,Table1[[#This Row],[IX]]&gt;J66,Table1[[#This Row],[X]]&gt;K66,Table1[[#This Row],[XI]]&gt;L66,Table1[[#This Row],[XII]]&gt;M66),1,0)</f>
        <v>0</v>
      </c>
      <c r="X67" s="3">
        <f>IF(Table1[[#This Row],[I]]&gt;M66,1,AI66+1)</f>
        <v>3</v>
      </c>
      <c r="Y67" s="2">
        <f>IF(Table1[[#This Row],[II]]&gt;Table1[[#This Row],[I]],1,X67+1)</f>
        <v>1</v>
      </c>
      <c r="Z67" s="2">
        <f>IF(Table1[[#This Row],[III]]&gt;Table1[[#This Row],[II]],1,Y67+1)</f>
        <v>2</v>
      </c>
      <c r="AA67" s="2">
        <f>IF(Table1[[#This Row],[IV]]&gt;Table1[[#This Row],[III]],1,Z67+1)</f>
        <v>3</v>
      </c>
      <c r="AB67" s="2">
        <f>IF(Table1[[#This Row],[V]]&gt;Table1[[#This Row],[IV]],1,AA67+1)</f>
        <v>1</v>
      </c>
      <c r="AC67" s="2">
        <f>IF(Table1[[#This Row],[VI]]&gt;Table1[[#This Row],[V]],1,AB67+1)</f>
        <v>2</v>
      </c>
      <c r="AD67" s="2">
        <f>IF(Table1[[#This Row],[VII]]&gt;Table1[[#This Row],[VI]],1,AC67+1)</f>
        <v>3</v>
      </c>
      <c r="AE67" s="2">
        <f>IF(Table1[[#This Row],[VIII]]&gt;Table1[[#This Row],[VII]],1,AD67+1)</f>
        <v>4</v>
      </c>
      <c r="AF67" s="2">
        <f>IF(Table1[[#This Row],[IX]]&gt;Table1[[#This Row],[VIII]],1,AE67+1)</f>
        <v>1</v>
      </c>
      <c r="AG67" s="2">
        <f>IF(Table1[[#This Row],[X]]&gt;Table1[[#This Row],[IX]],1,AF67+1)</f>
        <v>2</v>
      </c>
      <c r="AH67" s="2">
        <f>IF(Table1[[#This Row],[XI]]&gt;Table1[[#This Row],[X]],1,AG67+1)</f>
        <v>3</v>
      </c>
      <c r="AI67" s="2">
        <f>IF(Table1[[#This Row],[XII]]&gt;Table1[[#This Row],[XI]],1,AH67+1)</f>
        <v>1</v>
      </c>
      <c r="AN67">
        <v>2004</v>
      </c>
      <c r="AO67">
        <f>_xlfn.MINIFS(Table1[min],Table1[ROK],AN67)</f>
        <v>5.4</v>
      </c>
      <c r="AP67">
        <f>P61</f>
        <v>6.8</v>
      </c>
    </row>
    <row r="68" spans="1:42" x14ac:dyDescent="0.3">
      <c r="A68">
        <v>2011</v>
      </c>
      <c r="B68">
        <v>8.5</v>
      </c>
      <c r="C68">
        <v>10</v>
      </c>
      <c r="D68">
        <v>9.9</v>
      </c>
      <c r="E68">
        <v>9.8000000000000007</v>
      </c>
      <c r="F68">
        <v>10</v>
      </c>
      <c r="G68">
        <v>10.1</v>
      </c>
      <c r="H68">
        <v>10.199999999999999</v>
      </c>
      <c r="I68">
        <v>10.1</v>
      </c>
      <c r="J68">
        <v>10.1</v>
      </c>
      <c r="K68">
        <v>10.1</v>
      </c>
      <c r="L68">
        <v>10</v>
      </c>
      <c r="M68">
        <v>9.6</v>
      </c>
      <c r="N68">
        <f>ROUND(AVERAGE(Table1[[#This Row],[I]:[XII]]),2)</f>
        <v>9.8699999999999992</v>
      </c>
      <c r="O68">
        <f>MIN(Table1[[#This Row],[I]:[XII]])</f>
        <v>8.5</v>
      </c>
      <c r="P68">
        <f>MAX(Table1[[#This Row],[I]:[XII]])</f>
        <v>10.199999999999999</v>
      </c>
      <c r="Q68" s="4">
        <f>IF(AND(Table1[[#This Row],[I]]&gt;B67,Table1[[#This Row],[II]]&gt;C67,Table1[[#This Row],[III]]&gt;D67,Table1[[#This Row],[IV]]&gt;E67,Table1[[#This Row],[V]]&gt;F67,Table1[[#This Row],[VI]]&gt;G67,Table1[[#This Row],[VII]]&gt;H67,Table1[[#This Row],[VIII]]&gt;I67,Table1[[#This Row],[IX]]&gt;J67,Table1[[#This Row],[X]]&gt;K67,Table1[[#This Row],[XI]]&gt;L67,Table1[[#This Row],[XII]]&gt;M67),1,0)</f>
        <v>0</v>
      </c>
      <c r="X68" s="3">
        <f>IF(Table1[[#This Row],[I]]&gt;M67,1,AI67+1)</f>
        <v>2</v>
      </c>
      <c r="Y68" s="2">
        <f>IF(Table1[[#This Row],[II]]&gt;Table1[[#This Row],[I]],1,X68+1)</f>
        <v>1</v>
      </c>
      <c r="Z68" s="2">
        <f>IF(Table1[[#This Row],[III]]&gt;Table1[[#This Row],[II]],1,Y68+1)</f>
        <v>2</v>
      </c>
      <c r="AA68" s="2">
        <f>IF(Table1[[#This Row],[IV]]&gt;Table1[[#This Row],[III]],1,Z68+1)</f>
        <v>3</v>
      </c>
      <c r="AB68" s="2">
        <f>IF(Table1[[#This Row],[V]]&gt;Table1[[#This Row],[IV]],1,AA68+1)</f>
        <v>1</v>
      </c>
      <c r="AC68" s="2">
        <f>IF(Table1[[#This Row],[VI]]&gt;Table1[[#This Row],[V]],1,AB68+1)</f>
        <v>1</v>
      </c>
      <c r="AD68" s="2">
        <f>IF(Table1[[#This Row],[VII]]&gt;Table1[[#This Row],[VI]],1,AC68+1)</f>
        <v>1</v>
      </c>
      <c r="AE68" s="2">
        <f>IF(Table1[[#This Row],[VIII]]&gt;Table1[[#This Row],[VII]],1,AD68+1)</f>
        <v>2</v>
      </c>
      <c r="AF68" s="2">
        <f>IF(Table1[[#This Row],[IX]]&gt;Table1[[#This Row],[VIII]],1,AE68+1)</f>
        <v>3</v>
      </c>
      <c r="AG68" s="2">
        <f>IF(Table1[[#This Row],[X]]&gt;Table1[[#This Row],[IX]],1,AF68+1)</f>
        <v>4</v>
      </c>
      <c r="AH68" s="2">
        <f>IF(Table1[[#This Row],[XI]]&gt;Table1[[#This Row],[X]],1,AG68+1)</f>
        <v>5</v>
      </c>
      <c r="AI68" s="2">
        <f>IF(Table1[[#This Row],[XII]]&gt;Table1[[#This Row],[XI]],1,AH68+1)</f>
        <v>6</v>
      </c>
      <c r="AN68">
        <v>2005</v>
      </c>
      <c r="AO68">
        <f>_xlfn.MINIFS(Table1[min],Table1[ROK],AN68)</f>
        <v>4.9000000000000004</v>
      </c>
      <c r="AP68">
        <f>P62</f>
        <v>6.4</v>
      </c>
    </row>
    <row r="69" spans="1:42" x14ac:dyDescent="0.3">
      <c r="A69">
        <v>2012</v>
      </c>
      <c r="B69">
        <v>7.8</v>
      </c>
      <c r="C69">
        <v>9.3000000000000007</v>
      </c>
      <c r="D69">
        <v>9.3000000000000007</v>
      </c>
      <c r="E69">
        <v>9.1999999999999993</v>
      </c>
      <c r="F69">
        <v>9.1</v>
      </c>
      <c r="G69">
        <v>9.1999999999999993</v>
      </c>
      <c r="H69">
        <v>9.1999999999999993</v>
      </c>
      <c r="I69">
        <v>9.3000000000000007</v>
      </c>
      <c r="J69">
        <v>9.1</v>
      </c>
      <c r="K69">
        <v>8.8000000000000007</v>
      </c>
      <c r="L69">
        <v>8.8000000000000007</v>
      </c>
      <c r="M69">
        <v>8.8000000000000007</v>
      </c>
      <c r="N69">
        <f>ROUND(AVERAGE(Table1[[#This Row],[I]:[XII]]),2)</f>
        <v>8.99</v>
      </c>
      <c r="O69">
        <f>MIN(Table1[[#This Row],[I]:[XII]])</f>
        <v>7.8</v>
      </c>
      <c r="P69">
        <f>MAX(Table1[[#This Row],[I]:[XII]])</f>
        <v>9.3000000000000007</v>
      </c>
      <c r="Q69" s="4">
        <f>IF(AND(Table1[[#This Row],[I]]&gt;B68,Table1[[#This Row],[II]]&gt;C68,Table1[[#This Row],[III]]&gt;D68,Table1[[#This Row],[IV]]&gt;E68,Table1[[#This Row],[V]]&gt;F68,Table1[[#This Row],[VI]]&gt;G68,Table1[[#This Row],[VII]]&gt;H68,Table1[[#This Row],[VIII]]&gt;I68,Table1[[#This Row],[IX]]&gt;J68,Table1[[#This Row],[X]]&gt;K68,Table1[[#This Row],[XI]]&gt;L68,Table1[[#This Row],[XII]]&gt;M68),1,0)</f>
        <v>0</v>
      </c>
      <c r="X69" s="3">
        <f>IF(Table1[[#This Row],[I]]&gt;M68,1,AI68+1)</f>
        <v>7</v>
      </c>
      <c r="Y69" s="2">
        <f>IF(Table1[[#This Row],[II]]&gt;Table1[[#This Row],[I]],1,X69+1)</f>
        <v>1</v>
      </c>
      <c r="Z69" s="2">
        <f>IF(Table1[[#This Row],[III]]&gt;Table1[[#This Row],[II]],1,Y69+1)</f>
        <v>2</v>
      </c>
      <c r="AA69" s="2">
        <f>IF(Table1[[#This Row],[IV]]&gt;Table1[[#This Row],[III]],1,Z69+1)</f>
        <v>3</v>
      </c>
      <c r="AB69" s="2">
        <f>IF(Table1[[#This Row],[V]]&gt;Table1[[#This Row],[IV]],1,AA69+1)</f>
        <v>4</v>
      </c>
      <c r="AC69" s="2">
        <f>IF(Table1[[#This Row],[VI]]&gt;Table1[[#This Row],[V]],1,AB69+1)</f>
        <v>1</v>
      </c>
      <c r="AD69" s="2">
        <f>IF(Table1[[#This Row],[VII]]&gt;Table1[[#This Row],[VI]],1,AC69+1)</f>
        <v>2</v>
      </c>
      <c r="AE69" s="2">
        <f>IF(Table1[[#This Row],[VIII]]&gt;Table1[[#This Row],[VII]],1,AD69+1)</f>
        <v>1</v>
      </c>
      <c r="AF69" s="2">
        <f>IF(Table1[[#This Row],[IX]]&gt;Table1[[#This Row],[VIII]],1,AE69+1)</f>
        <v>2</v>
      </c>
      <c r="AG69" s="2">
        <f>IF(Table1[[#This Row],[X]]&gt;Table1[[#This Row],[IX]],1,AF69+1)</f>
        <v>3</v>
      </c>
      <c r="AH69" s="2">
        <f>IF(Table1[[#This Row],[XI]]&gt;Table1[[#This Row],[X]],1,AG69+1)</f>
        <v>4</v>
      </c>
      <c r="AI69" s="2">
        <f>IF(Table1[[#This Row],[XII]]&gt;Table1[[#This Row],[XI]],1,AH69+1)</f>
        <v>5</v>
      </c>
      <c r="AN69">
        <v>2006</v>
      </c>
      <c r="AO69">
        <f>_xlfn.MINIFS(Table1[min],Table1[ROK],AN69)</f>
        <v>4.4000000000000004</v>
      </c>
      <c r="AP69">
        <f>P63</f>
        <v>5.8</v>
      </c>
    </row>
    <row r="70" spans="1:42" x14ac:dyDescent="0.3">
      <c r="A70">
        <v>2013</v>
      </c>
      <c r="B70">
        <v>6.7</v>
      </c>
      <c r="C70">
        <v>8.9</v>
      </c>
      <c r="D70">
        <v>8.6999999999999993</v>
      </c>
      <c r="E70">
        <v>8.6</v>
      </c>
      <c r="F70">
        <v>8.5</v>
      </c>
      <c r="G70">
        <v>8.6</v>
      </c>
      <c r="H70">
        <v>8.6</v>
      </c>
      <c r="I70">
        <v>8.4</v>
      </c>
      <c r="J70">
        <v>8.3000000000000007</v>
      </c>
      <c r="K70">
        <v>8.1999999999999993</v>
      </c>
      <c r="L70">
        <v>8.3000000000000007</v>
      </c>
      <c r="M70">
        <v>8</v>
      </c>
      <c r="N70">
        <f>ROUND(AVERAGE(Table1[[#This Row],[I]:[XII]]),2)</f>
        <v>8.32</v>
      </c>
      <c r="O70">
        <f>MIN(Table1[[#This Row],[I]:[XII]])</f>
        <v>6.7</v>
      </c>
      <c r="P70">
        <f>MAX(Table1[[#This Row],[I]:[XII]])</f>
        <v>8.9</v>
      </c>
      <c r="Q70" s="4">
        <f>IF(AND(Table1[[#This Row],[I]]&gt;B69,Table1[[#This Row],[II]]&gt;C69,Table1[[#This Row],[III]]&gt;D69,Table1[[#This Row],[IV]]&gt;E69,Table1[[#This Row],[V]]&gt;F69,Table1[[#This Row],[VI]]&gt;G69,Table1[[#This Row],[VII]]&gt;H69,Table1[[#This Row],[VIII]]&gt;I69,Table1[[#This Row],[IX]]&gt;J69,Table1[[#This Row],[X]]&gt;K69,Table1[[#This Row],[XI]]&gt;L69,Table1[[#This Row],[XII]]&gt;M69),1,0)</f>
        <v>0</v>
      </c>
      <c r="X70" s="3">
        <f>IF(Table1[[#This Row],[I]]&gt;M69,1,AI69+1)</f>
        <v>6</v>
      </c>
      <c r="Y70" s="2">
        <f>IF(Table1[[#This Row],[II]]&gt;Table1[[#This Row],[I]],1,X70+1)</f>
        <v>1</v>
      </c>
      <c r="Z70" s="2">
        <f>IF(Table1[[#This Row],[III]]&gt;Table1[[#This Row],[II]],1,Y70+1)</f>
        <v>2</v>
      </c>
      <c r="AA70" s="2">
        <f>IF(Table1[[#This Row],[IV]]&gt;Table1[[#This Row],[III]],1,Z70+1)</f>
        <v>3</v>
      </c>
      <c r="AB70" s="2">
        <f>IF(Table1[[#This Row],[V]]&gt;Table1[[#This Row],[IV]],1,AA70+1)</f>
        <v>4</v>
      </c>
      <c r="AC70" s="2">
        <f>IF(Table1[[#This Row],[VI]]&gt;Table1[[#This Row],[V]],1,AB70+1)</f>
        <v>1</v>
      </c>
      <c r="AD70" s="2">
        <f>IF(Table1[[#This Row],[VII]]&gt;Table1[[#This Row],[VI]],1,AC70+1)</f>
        <v>2</v>
      </c>
      <c r="AE70" s="2">
        <f>IF(Table1[[#This Row],[VIII]]&gt;Table1[[#This Row],[VII]],1,AD70+1)</f>
        <v>3</v>
      </c>
      <c r="AF70" s="2">
        <f>IF(Table1[[#This Row],[IX]]&gt;Table1[[#This Row],[VIII]],1,AE70+1)</f>
        <v>4</v>
      </c>
      <c r="AG70" s="2">
        <f>IF(Table1[[#This Row],[X]]&gt;Table1[[#This Row],[IX]],1,AF70+1)</f>
        <v>5</v>
      </c>
      <c r="AH70" s="2">
        <f>IF(Table1[[#This Row],[XI]]&gt;Table1[[#This Row],[X]],1,AG70+1)</f>
        <v>1</v>
      </c>
      <c r="AI70" s="2">
        <f>IF(Table1[[#This Row],[XII]]&gt;Table1[[#This Row],[XI]],1,AH70+1)</f>
        <v>2</v>
      </c>
      <c r="AN70">
        <v>2007</v>
      </c>
      <c r="AO70">
        <f>_xlfn.MINIFS(Table1[min],Table1[ROK],AN70)</f>
        <v>5</v>
      </c>
      <c r="AP70">
        <f>P64</f>
        <v>5.7</v>
      </c>
    </row>
    <row r="71" spans="1:42" x14ac:dyDescent="0.3">
      <c r="A71">
        <v>2014</v>
      </c>
      <c r="B71">
        <v>5.7</v>
      </c>
      <c r="C71">
        <v>7.6</v>
      </c>
      <c r="D71">
        <v>7.7</v>
      </c>
      <c r="E71">
        <v>7.7</v>
      </c>
      <c r="F71">
        <v>7.3</v>
      </c>
      <c r="G71">
        <v>7.3</v>
      </c>
      <c r="H71">
        <v>7.1</v>
      </c>
      <c r="I71">
        <v>7.2</v>
      </c>
      <c r="J71">
        <v>7.1</v>
      </c>
      <c r="K71">
        <v>6.9</v>
      </c>
      <c r="L71">
        <v>6.8</v>
      </c>
      <c r="M71">
        <v>6.8</v>
      </c>
      <c r="N71">
        <f>ROUND(AVERAGE(Table1[[#This Row],[I]:[XII]]),2)</f>
        <v>7.1</v>
      </c>
      <c r="O71">
        <f>MIN(Table1[[#This Row],[I]:[XII]])</f>
        <v>5.7</v>
      </c>
      <c r="P71">
        <f>MAX(Table1[[#This Row],[I]:[XII]])</f>
        <v>7.7</v>
      </c>
      <c r="Q71" s="4">
        <f>IF(AND(Table1[[#This Row],[I]]&gt;B70,Table1[[#This Row],[II]]&gt;C70,Table1[[#This Row],[III]]&gt;D70,Table1[[#This Row],[IV]]&gt;E70,Table1[[#This Row],[V]]&gt;F70,Table1[[#This Row],[VI]]&gt;G70,Table1[[#This Row],[VII]]&gt;H70,Table1[[#This Row],[VIII]]&gt;I70,Table1[[#This Row],[IX]]&gt;J70,Table1[[#This Row],[X]]&gt;K70,Table1[[#This Row],[XI]]&gt;L70,Table1[[#This Row],[XII]]&gt;M70),1,0)</f>
        <v>0</v>
      </c>
      <c r="X71" s="3">
        <f>IF(Table1[[#This Row],[I]]&gt;M70,1,AI70+1)</f>
        <v>3</v>
      </c>
      <c r="Y71" s="2">
        <f>IF(Table1[[#This Row],[II]]&gt;Table1[[#This Row],[I]],1,X71+1)</f>
        <v>1</v>
      </c>
      <c r="Z71" s="2">
        <f>IF(Table1[[#This Row],[III]]&gt;Table1[[#This Row],[II]],1,Y71+1)</f>
        <v>1</v>
      </c>
      <c r="AA71" s="2">
        <f>IF(Table1[[#This Row],[IV]]&gt;Table1[[#This Row],[III]],1,Z71+1)</f>
        <v>2</v>
      </c>
      <c r="AB71" s="2">
        <f>IF(Table1[[#This Row],[V]]&gt;Table1[[#This Row],[IV]],1,AA71+1)</f>
        <v>3</v>
      </c>
      <c r="AC71" s="2">
        <f>IF(Table1[[#This Row],[VI]]&gt;Table1[[#This Row],[V]],1,AB71+1)</f>
        <v>4</v>
      </c>
      <c r="AD71" s="2">
        <f>IF(Table1[[#This Row],[VII]]&gt;Table1[[#This Row],[VI]],1,AC71+1)</f>
        <v>5</v>
      </c>
      <c r="AE71" s="2">
        <f>IF(Table1[[#This Row],[VIII]]&gt;Table1[[#This Row],[VII]],1,AD71+1)</f>
        <v>1</v>
      </c>
      <c r="AF71" s="2">
        <f>IF(Table1[[#This Row],[IX]]&gt;Table1[[#This Row],[VIII]],1,AE71+1)</f>
        <v>2</v>
      </c>
      <c r="AG71" s="2">
        <f>IF(Table1[[#This Row],[X]]&gt;Table1[[#This Row],[IX]],1,AF71+1)</f>
        <v>3</v>
      </c>
      <c r="AH71" s="2">
        <f>IF(Table1[[#This Row],[XI]]&gt;Table1[[#This Row],[X]],1,AG71+1)</f>
        <v>4</v>
      </c>
      <c r="AI71" s="2">
        <f>IF(Table1[[#This Row],[XII]]&gt;Table1[[#This Row],[XI]],1,AH71+1)</f>
        <v>5</v>
      </c>
      <c r="AN71">
        <v>2008</v>
      </c>
      <c r="AO71">
        <f>_xlfn.MINIFS(Table1[min],Table1[ROK],AN71)</f>
        <v>5.8</v>
      </c>
      <c r="AP71">
        <f>P65</f>
        <v>7.9</v>
      </c>
    </row>
    <row r="72" spans="1:42" x14ac:dyDescent="0.3">
      <c r="AB72" s="2" t="e">
        <f>IF(Table1[[#This Row],[V]]&gt;Table1[[#This Row],[IV]],1,AA72+1)</f>
        <v>#VALUE!</v>
      </c>
      <c r="AC72" s="2" t="e">
        <f>IF(Table1[[#This Row],[VI]]&gt;Table1[[#This Row],[V]],1,AB72+1)</f>
        <v>#VALUE!</v>
      </c>
      <c r="AD72" s="2" t="e">
        <f>IF(Table1[[#This Row],[VII]]&gt;Table1[[#This Row],[VI]],1,AC72+1)</f>
        <v>#VALUE!</v>
      </c>
    </row>
    <row r="73" spans="1:42" x14ac:dyDescent="0.3">
      <c r="AB73" s="2" t="e">
        <f>IF(Table1[[#This Row],[V]]&gt;Table1[[#This Row],[IV]],1,AA73+1)</f>
        <v>#VALUE!</v>
      </c>
      <c r="AC73" s="2" t="e">
        <f>IF(Table1[[#This Row],[VI]]&gt;Table1[[#This Row],[V]],1,AB73+1)</f>
        <v>#VALUE!</v>
      </c>
      <c r="AD73" s="2" t="e">
        <f>IF(Table1[[#This Row],[VII]]&gt;Table1[[#This Row],[VI]],1,AC73+1)</f>
        <v>#VALUE!</v>
      </c>
    </row>
    <row r="74" spans="1:42" x14ac:dyDescent="0.3">
      <c r="AB74" s="2" t="e">
        <f>IF(Table1[[#This Row],[V]]&gt;Table1[[#This Row],[IV]],1,AA74+1)</f>
        <v>#VALUE!</v>
      </c>
      <c r="AC74" s="2" t="e">
        <f>IF(Table1[[#This Row],[VI]]&gt;Table1[[#This Row],[V]],1,AB74+1)</f>
        <v>#VALUE!</v>
      </c>
      <c r="AD74" s="2" t="e">
        <f>IF(Table1[[#This Row],[VII]]&gt;Table1[[#This Row],[VI]],1,AC74+1)</f>
        <v>#VALUE!</v>
      </c>
    </row>
    <row r="75" spans="1:42" x14ac:dyDescent="0.3">
      <c r="AB75" s="2" t="e">
        <f>IF(Table1[[#This Row],[V]]&gt;Table1[[#This Row],[IV]],1,AA75+1)</f>
        <v>#VALUE!</v>
      </c>
      <c r="AC75" s="2" t="e">
        <f>IF(Table1[[#This Row],[VI]]&gt;Table1[[#This Row],[V]],1,AB75+1)</f>
        <v>#VALUE!</v>
      </c>
      <c r="AD75" s="2" t="e">
        <f>IF(Table1[[#This Row],[VII]]&gt;Table1[[#This Row],[VI]],1,AC75+1)</f>
        <v>#VALUE!</v>
      </c>
    </row>
    <row r="76" spans="1:42" x14ac:dyDescent="0.3">
      <c r="AB76" s="2" t="e">
        <f>IF(Table1[[#This Row],[V]]&gt;Table1[[#This Row],[IV]],1,AA76+1)</f>
        <v>#VALUE!</v>
      </c>
      <c r="AC76" s="2" t="e">
        <f>IF(Table1[[#This Row],[VI]]&gt;Table1[[#This Row],[V]],1,AB76+1)</f>
        <v>#VALUE!</v>
      </c>
      <c r="AD76" s="2" t="e">
        <f>IF(Table1[[#This Row],[VII]]&gt;Table1[[#This Row],[VI]],1,AC76+1)</f>
        <v>#VALUE!</v>
      </c>
    </row>
    <row r="77" spans="1:42" x14ac:dyDescent="0.3">
      <c r="AB77" s="2" t="e">
        <f>IF(Table1[[#This Row],[V]]&gt;Table1[[#This Row],[IV]],1,AA77+1)</f>
        <v>#VALUE!</v>
      </c>
      <c r="AC77" s="2" t="e">
        <f>IF(Table1[[#This Row],[VI]]&gt;Table1[[#This Row],[V]],1,AB77+1)</f>
        <v>#VALUE!</v>
      </c>
      <c r="AD77" s="2" t="e">
        <f>IF(Table1[[#This Row],[VII]]&gt;Table1[[#This Row],[VI]],1,AC77+1)</f>
        <v>#VALUE!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