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isbamo/Documents/Documents/FEINA/CEAB/PROJECTES/METANALISI/TREBALL FI DE GRAU/TERCERA CERCA/Herbivory-meta-analysis1/Data/"/>
    </mc:Choice>
  </mc:AlternateContent>
  <xr:revisionPtr revIDLastSave="0" documentId="13_ncr:1_{9E87DF27-87AD-124C-B641-05B9B5EE5FB4}" xr6:coauthVersionLast="47" xr6:coauthVersionMax="47" xr10:uidLastSave="{00000000-0000-0000-0000-000000000000}"/>
  <bookViews>
    <workbookView xWindow="-38400" yWindow="500" windowWidth="38400" windowHeight="21100" activeTab="1" xr2:uid="{1F179A2A-8E18-7744-9C70-FDF6847F90FF}"/>
  </bookViews>
  <sheets>
    <sheet name="data_temperature" sheetId="3" r:id="rId1"/>
    <sheet name="data_nutrients" sheetId="2" r:id="rId2"/>
    <sheet name="Read me" sheetId="4" r:id="rId3"/>
  </sheets>
  <definedNames>
    <definedName name="_xlnm._FilterDatabase" localSheetId="0" hidden="1">data_temperature!$I$1:$I$76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2" i="3"/>
  <c r="BK3" i="2"/>
  <c r="BL3" i="2"/>
  <c r="S3" i="2"/>
  <c r="P3" i="2"/>
  <c r="BL2" i="2"/>
  <c r="BK2" i="2"/>
  <c r="BK4" i="2"/>
  <c r="Y30" i="2" l="1"/>
  <c r="Y31" i="2"/>
  <c r="AB30" i="2"/>
  <c r="AB31" i="2"/>
  <c r="AK30" i="2"/>
  <c r="AK31" i="2"/>
  <c r="AN30" i="2"/>
  <c r="AN31" i="2"/>
  <c r="BL31" i="2"/>
  <c r="BK31" i="2"/>
  <c r="BL30" i="2"/>
  <c r="BK30" i="2"/>
  <c r="BL29" i="2"/>
  <c r="BK29" i="2"/>
  <c r="Y29" i="2"/>
  <c r="AB29" i="2"/>
  <c r="AN29" i="2"/>
  <c r="AK29" i="2"/>
  <c r="BL28" i="2" l="1"/>
  <c r="BK28" i="2"/>
  <c r="AK28" i="2"/>
  <c r="AN28" i="2"/>
  <c r="AN10" i="2"/>
  <c r="AN8" i="2"/>
  <c r="AN9" i="2"/>
  <c r="AN11" i="2"/>
  <c r="AN12" i="2"/>
  <c r="AN13" i="2"/>
  <c r="AN14" i="2"/>
  <c r="AN15" i="2"/>
  <c r="AN20" i="2"/>
  <c r="AN21" i="2"/>
  <c r="AN22" i="2"/>
  <c r="AN23" i="2"/>
  <c r="AN24" i="2"/>
  <c r="AN27" i="2"/>
  <c r="AN7" i="2"/>
  <c r="AK7" i="2"/>
  <c r="BL27" i="2"/>
  <c r="BK27" i="2"/>
  <c r="AK27" i="2"/>
  <c r="P26" i="2"/>
  <c r="S26" i="2"/>
  <c r="Y26" i="2"/>
  <c r="AB26" i="2"/>
  <c r="BK26" i="2"/>
  <c r="BL26" i="2"/>
  <c r="S25" i="2" l="1"/>
  <c r="P25" i="2"/>
  <c r="BL25" i="2"/>
  <c r="BK25" i="2"/>
  <c r="AB25" i="2"/>
  <c r="Y25" i="2"/>
  <c r="BL24" i="2" l="1"/>
  <c r="BK24" i="2"/>
  <c r="AK24" i="2"/>
  <c r="Y23" i="2"/>
  <c r="AB23" i="2"/>
  <c r="AK23" i="2"/>
  <c r="BL23" i="2"/>
  <c r="BK23" i="2"/>
  <c r="BL22" i="2"/>
  <c r="BK22" i="2"/>
  <c r="Y22" i="2"/>
  <c r="AB22" i="2"/>
  <c r="AK13" i="2"/>
  <c r="AK21" i="2"/>
  <c r="AK22" i="2"/>
  <c r="AK20" i="2"/>
  <c r="BL21" i="2"/>
  <c r="BK21" i="2"/>
  <c r="BL20" i="2"/>
  <c r="BK20" i="2"/>
  <c r="BL19" i="2"/>
  <c r="BK19" i="2"/>
  <c r="BL18" i="2"/>
  <c r="BK18" i="2"/>
  <c r="P4" i="2"/>
  <c r="S4" i="2"/>
  <c r="AH5" i="2"/>
  <c r="AH6" i="2"/>
  <c r="AK8" i="2"/>
  <c r="AK9" i="2"/>
  <c r="AK10" i="2"/>
  <c r="AK11" i="2"/>
  <c r="AK12" i="2"/>
  <c r="AK14" i="2"/>
  <c r="AK15" i="2"/>
  <c r="S16" i="2"/>
  <c r="P16" i="2"/>
  <c r="S17" i="2"/>
  <c r="P17" i="2"/>
  <c r="AB17" i="2"/>
  <c r="Y17" i="2"/>
  <c r="BL17" i="2"/>
  <c r="BK17" i="2"/>
  <c r="AB2" i="2"/>
  <c r="BL16" i="2"/>
  <c r="BK16" i="2"/>
  <c r="BL15" i="2"/>
  <c r="BK15" i="2"/>
  <c r="BL14" i="2"/>
  <c r="BK14" i="2"/>
  <c r="BL13" i="2"/>
  <c r="BK13" i="2"/>
  <c r="BL12" i="2"/>
  <c r="BK12" i="2"/>
  <c r="BL8" i="2"/>
  <c r="BL11" i="2"/>
  <c r="BK11" i="2"/>
  <c r="BL10" i="2"/>
  <c r="BK10" i="2"/>
  <c r="BL9" i="2"/>
  <c r="BK9" i="2"/>
  <c r="BK8" i="2"/>
  <c r="BL7" i="2"/>
  <c r="BK7" i="2"/>
  <c r="AE6" i="2"/>
  <c r="BK6" i="2"/>
  <c r="BL6" i="2"/>
  <c r="AE5" i="2"/>
  <c r="BL5" i="2"/>
  <c r="BK5" i="2"/>
  <c r="BL4" i="2"/>
  <c r="Y2" i="2" l="1"/>
  <c r="AH76" i="3" l="1"/>
  <c r="AE76" i="3"/>
  <c r="AH75" i="3"/>
  <c r="AE75" i="3"/>
  <c r="AH74" i="3"/>
  <c r="AE74" i="3"/>
  <c r="AH73" i="3"/>
  <c r="AE73" i="3"/>
  <c r="AH72" i="3"/>
  <c r="AE72" i="3"/>
  <c r="AH71" i="3"/>
  <c r="AE71" i="3"/>
  <c r="AH70" i="3"/>
  <c r="AE70" i="3"/>
  <c r="AH69" i="3"/>
  <c r="AE69" i="3"/>
  <c r="AH68" i="3"/>
  <c r="AE68" i="3"/>
  <c r="AH67" i="3"/>
  <c r="AE67" i="3"/>
  <c r="AH66" i="3"/>
  <c r="AE66" i="3"/>
  <c r="AH65" i="3"/>
  <c r="AE65" i="3"/>
  <c r="AH64" i="3"/>
  <c r="AE64" i="3"/>
  <c r="AH63" i="3"/>
  <c r="AE63" i="3"/>
  <c r="AH62" i="3"/>
  <c r="AE62" i="3"/>
  <c r="AH61" i="3"/>
  <c r="AE61" i="3"/>
  <c r="AH60" i="3"/>
  <c r="AE60" i="3"/>
  <c r="AH59" i="3"/>
  <c r="AE59" i="3"/>
  <c r="AH58" i="3"/>
  <c r="AE58" i="3"/>
  <c r="AH57" i="3"/>
  <c r="AE57" i="3"/>
  <c r="AH56" i="3"/>
  <c r="AE56" i="3"/>
  <c r="AH55" i="3"/>
  <c r="AE55" i="3"/>
  <c r="AH54" i="3"/>
  <c r="AE54" i="3"/>
  <c r="AH53" i="3"/>
  <c r="AE53" i="3"/>
  <c r="AH52" i="3"/>
  <c r="AE52" i="3"/>
  <c r="AH51" i="3"/>
  <c r="AE51" i="3"/>
  <c r="AH50" i="3"/>
  <c r="AE50" i="3"/>
  <c r="AH49" i="3"/>
  <c r="AE49" i="3"/>
  <c r="AH48" i="3"/>
  <c r="AE48" i="3"/>
  <c r="AH47" i="3"/>
  <c r="AE47" i="3"/>
  <c r="AH46" i="3"/>
  <c r="AE46" i="3"/>
  <c r="AH44" i="3"/>
  <c r="AH43" i="3"/>
  <c r="AE43" i="3"/>
  <c r="AH42" i="3"/>
  <c r="AE42" i="3"/>
  <c r="AH41" i="3"/>
  <c r="AE41" i="3"/>
  <c r="AH40" i="3"/>
  <c r="AE40" i="3"/>
  <c r="AH39" i="3"/>
  <c r="AE39" i="3"/>
  <c r="AH38" i="3"/>
  <c r="AE38" i="3"/>
  <c r="AH37" i="3"/>
  <c r="AE37" i="3"/>
  <c r="AH36" i="3"/>
  <c r="AE36" i="3"/>
  <c r="AH35" i="3"/>
  <c r="AE35" i="3"/>
  <c r="AH34" i="3"/>
  <c r="AE34" i="3"/>
  <c r="AH33" i="3"/>
  <c r="AE33" i="3"/>
  <c r="AH32" i="3"/>
  <c r="AE32" i="3"/>
  <c r="AH31" i="3"/>
  <c r="AE31" i="3"/>
  <c r="AH30" i="3"/>
  <c r="AE30" i="3"/>
  <c r="AH29" i="3"/>
  <c r="AE29" i="3"/>
  <c r="AH28" i="3"/>
  <c r="AE28" i="3"/>
  <c r="AH27" i="3"/>
  <c r="AE27" i="3"/>
  <c r="AH26" i="3"/>
  <c r="AE26" i="3"/>
  <c r="AH25" i="3"/>
  <c r="AE25" i="3"/>
  <c r="AH24" i="3"/>
  <c r="AE24" i="3"/>
  <c r="AH23" i="3"/>
  <c r="AE23" i="3"/>
  <c r="AH22" i="3"/>
  <c r="AE22" i="3"/>
  <c r="AH21" i="3"/>
  <c r="AE21" i="3"/>
  <c r="AH20" i="3"/>
  <c r="AE20" i="3"/>
  <c r="AH19" i="3"/>
  <c r="AE19" i="3"/>
  <c r="AH18" i="3"/>
  <c r="AE18" i="3"/>
  <c r="AH17" i="3"/>
  <c r="AE17" i="3"/>
  <c r="AH16" i="3"/>
  <c r="AE16" i="3"/>
  <c r="AH15" i="3"/>
  <c r="AE15" i="3"/>
  <c r="AH14" i="3"/>
  <c r="AE14" i="3"/>
  <c r="AH13" i="3"/>
  <c r="AE13" i="3"/>
  <c r="AH12" i="3"/>
  <c r="AE12" i="3"/>
  <c r="AH11" i="3"/>
  <c r="AE11" i="3"/>
  <c r="AH10" i="3"/>
  <c r="AE10" i="3"/>
  <c r="AH9" i="3"/>
  <c r="AE9" i="3"/>
  <c r="AE3" i="3"/>
  <c r="AD44" i="3" l="1"/>
  <c r="AD45" i="3"/>
  <c r="AG45" i="3"/>
</calcChain>
</file>

<file path=xl/sharedStrings.xml><?xml version="1.0" encoding="utf-8"?>
<sst xmlns="http://schemas.openxmlformats.org/spreadsheetml/2006/main" count="3032" uniqueCount="320">
  <si>
    <t>Row</t>
  </si>
  <si>
    <t>Pub#</t>
  </si>
  <si>
    <t>Authors</t>
  </si>
  <si>
    <t>Year</t>
  </si>
  <si>
    <t>Journal-Vol-Pp</t>
  </si>
  <si>
    <t>Habitat_zonation</t>
  </si>
  <si>
    <t>Habitat_stucture</t>
  </si>
  <si>
    <t>Depth</t>
  </si>
  <si>
    <t>Location</t>
  </si>
  <si>
    <t>Region</t>
  </si>
  <si>
    <t>Lat</t>
  </si>
  <si>
    <t>Long</t>
  </si>
  <si>
    <t>Hemi</t>
  </si>
  <si>
    <t>experimental_placement</t>
  </si>
  <si>
    <t>method</t>
  </si>
  <si>
    <t>herbivore_size</t>
  </si>
  <si>
    <t>herb_distribution</t>
  </si>
  <si>
    <t>herbivore_taxa_manipulated</t>
  </si>
  <si>
    <t>n_herbivor</t>
  </si>
  <si>
    <t>size_of_plot</t>
  </si>
  <si>
    <t>starting_conditions</t>
  </si>
  <si>
    <t>duration_days</t>
  </si>
  <si>
    <t>season_at_end</t>
  </si>
  <si>
    <t>macrophyte or epiphyte</t>
  </si>
  <si>
    <t>variable_type</t>
  </si>
  <si>
    <t>specie</t>
  </si>
  <si>
    <t>treat_mean</t>
  </si>
  <si>
    <t>treat_SE</t>
  </si>
  <si>
    <t>treat_SD</t>
  </si>
  <si>
    <t>Control_mean</t>
  </si>
  <si>
    <t>Control_SE</t>
  </si>
  <si>
    <t>control_SD</t>
  </si>
  <si>
    <t>units</t>
  </si>
  <si>
    <t>Temp_mean</t>
  </si>
  <si>
    <t>Temp_SE</t>
  </si>
  <si>
    <t>Temp_SD</t>
  </si>
  <si>
    <t>TempC_mean</t>
  </si>
  <si>
    <t>TempC_SE</t>
  </si>
  <si>
    <t>TempC_SD</t>
  </si>
  <si>
    <t>Temp_units</t>
  </si>
  <si>
    <t>N_treat</t>
  </si>
  <si>
    <t>N_control</t>
  </si>
  <si>
    <t>Pages_et_al.</t>
  </si>
  <si>
    <t>Marine_pollution</t>
  </si>
  <si>
    <t>subtidal_sandy</t>
  </si>
  <si>
    <t>erect_seagrass</t>
  </si>
  <si>
    <t>NA</t>
  </si>
  <si>
    <t>Blanes</t>
  </si>
  <si>
    <t>temperate</t>
  </si>
  <si>
    <t>N</t>
  </si>
  <si>
    <t>laboratory</t>
  </si>
  <si>
    <t>differenttemperature_feeding</t>
  </si>
  <si>
    <t>macro</t>
  </si>
  <si>
    <t>P.lividus</t>
  </si>
  <si>
    <t>with_epiphytes</t>
  </si>
  <si>
    <t>summer</t>
  </si>
  <si>
    <t>macrophyte</t>
  </si>
  <si>
    <t>species</t>
  </si>
  <si>
    <t>Posidonia_oceanica</t>
  </si>
  <si>
    <t>gWW/ind.day</t>
  </si>
  <si>
    <t>ºC</t>
  </si>
  <si>
    <t>Delta_Ebre</t>
  </si>
  <si>
    <t>Cymodocea_nodosa</t>
  </si>
  <si>
    <t>subtidal_rocky</t>
  </si>
  <si>
    <t>erect_macroalge</t>
  </si>
  <si>
    <t>Cystoseira_mediterranea</t>
  </si>
  <si>
    <t>Brothers_et_al.</t>
  </si>
  <si>
    <t>Coral_reefs</t>
  </si>
  <si>
    <t>St.Joseph_Bay</t>
  </si>
  <si>
    <t>Subtropical</t>
  </si>
  <si>
    <t>L.variegatus</t>
  </si>
  <si>
    <t>Thalassia_testudinum</t>
  </si>
  <si>
    <t>Brown_et_al.</t>
  </si>
  <si>
    <t>Algae</t>
  </si>
  <si>
    <t>Point_Loma_kelpForest</t>
  </si>
  <si>
    <t>S.purpuratus</t>
  </si>
  <si>
    <t>winter</t>
  </si>
  <si>
    <t>M.pyrifera</t>
  </si>
  <si>
    <t>gDW/g.urchin.day</t>
  </si>
  <si>
    <t>Zhao_et_al.</t>
  </si>
  <si>
    <t>Journal_MarineBiologicalAss_UK</t>
  </si>
  <si>
    <t>Dalian_bay</t>
  </si>
  <si>
    <t>S.intermedius</t>
  </si>
  <si>
    <t>spring</t>
  </si>
  <si>
    <t>S.japonica</t>
  </si>
  <si>
    <t>gDW/ind.day</t>
  </si>
  <si>
    <t>Grilo_et_al.</t>
  </si>
  <si>
    <t>Bali</t>
  </si>
  <si>
    <t>tropical</t>
  </si>
  <si>
    <t>S</t>
  </si>
  <si>
    <t>meso</t>
  </si>
  <si>
    <t>T.histrio</t>
  </si>
  <si>
    <t>Ulva.sp</t>
  </si>
  <si>
    <t>gWW/gWWind.day</t>
  </si>
  <si>
    <t>Ito_et_al.</t>
  </si>
  <si>
    <t>Marine_biology</t>
  </si>
  <si>
    <t>Kiel_fjord</t>
  </si>
  <si>
    <t>I.balthica</t>
  </si>
  <si>
    <t>fall</t>
  </si>
  <si>
    <t>F.vesiculosus</t>
  </si>
  <si>
    <t>mgC/day.ind</t>
  </si>
  <si>
    <t>Rich_et_al.</t>
  </si>
  <si>
    <t>Marine_environmental_research</t>
  </si>
  <si>
    <t>intertidial_rocky</t>
  </si>
  <si>
    <t>Florianopolis</t>
  </si>
  <si>
    <t>non_invasive</t>
  </si>
  <si>
    <t>E.lucunter</t>
  </si>
  <si>
    <t>without_epiphytes</t>
  </si>
  <si>
    <t>J.rubens</t>
  </si>
  <si>
    <t>mgWW/ind-day</t>
  </si>
  <si>
    <t>Ledet_et_a.l</t>
  </si>
  <si>
    <t>Oecologia</t>
  </si>
  <si>
    <t>Shark_bay</t>
  </si>
  <si>
    <t>S.parmerong</t>
  </si>
  <si>
    <t>C.peregrina</t>
  </si>
  <si>
    <t>mgWW</t>
  </si>
  <si>
    <t>S.linearifolium</t>
  </si>
  <si>
    <t>S.vestidium</t>
  </si>
  <si>
    <t>S.vestidum</t>
  </si>
  <si>
    <t>Miranda_et_al.</t>
  </si>
  <si>
    <t>Proceedings_B</t>
  </si>
  <si>
    <t>Coffs_harbour</t>
  </si>
  <si>
    <t>T.militaris</t>
  </si>
  <si>
    <t>S.vestitum</t>
  </si>
  <si>
    <t>E.radiata</t>
  </si>
  <si>
    <t>Yee_et_Murray</t>
  </si>
  <si>
    <t>Shaw's_cove</t>
  </si>
  <si>
    <t>T.aureotincta</t>
  </si>
  <si>
    <t>E.arborea_E.menziessii</t>
  </si>
  <si>
    <t>Piedras_blancas</t>
  </si>
  <si>
    <t>T.brunnea</t>
  </si>
  <si>
    <t>Cayucos</t>
  </si>
  <si>
    <t>T.funebralis</t>
  </si>
  <si>
    <t>Crystal_cove</t>
  </si>
  <si>
    <t>Traiger_et_al.</t>
  </si>
  <si>
    <t>Helgoland_marine_research</t>
  </si>
  <si>
    <t>Kachemak_bay</t>
  </si>
  <si>
    <t>S.droebachiensis</t>
  </si>
  <si>
    <t>E.latissima</t>
  </si>
  <si>
    <t>mgkelp/gurchin.h</t>
  </si>
  <si>
    <t>Cardoso_et_al.</t>
  </si>
  <si>
    <t>Estuarine_Coastal_ShelfScience</t>
  </si>
  <si>
    <t>Intertidial_rocky</t>
  </si>
  <si>
    <t>Viana_do_Castelo</t>
  </si>
  <si>
    <t>L.obtusata</t>
  </si>
  <si>
    <t>autumn</t>
  </si>
  <si>
    <t>A.nodosum</t>
  </si>
  <si>
    <t>Phelps_et_al.</t>
  </si>
  <si>
    <t>Hillarys_beach</t>
  </si>
  <si>
    <t>subtropical</t>
  </si>
  <si>
    <t>A.compressa</t>
  </si>
  <si>
    <t>L.linearifolium</t>
  </si>
  <si>
    <t>mgMassloss/herb.</t>
  </si>
  <si>
    <t>Trochidae</t>
  </si>
  <si>
    <t>Point_Peron</t>
  </si>
  <si>
    <t>L.brongniartii</t>
  </si>
  <si>
    <t>Sampaio_et_al.</t>
  </si>
  <si>
    <t>Viana_do_castelo</t>
  </si>
  <si>
    <t>G.umbilicalis</t>
  </si>
  <si>
    <t>U.rigida</t>
  </si>
  <si>
    <t>M.palmata</t>
  </si>
  <si>
    <t>Poore_et_al.</t>
  </si>
  <si>
    <t>Charlesworth_bay</t>
  </si>
  <si>
    <t>P.eximius</t>
  </si>
  <si>
    <t>D.acrostichoides</t>
  </si>
  <si>
    <t>mgDW/day.ind</t>
  </si>
  <si>
    <t>P.capillacea</t>
  </si>
  <si>
    <t>H.australis</t>
  </si>
  <si>
    <t>D.intermedia</t>
  </si>
  <si>
    <t>Z.diesingiana</t>
  </si>
  <si>
    <t>Simonson_et_al.</t>
  </si>
  <si>
    <t>Marine_ecology_progress_series</t>
  </si>
  <si>
    <t>Splitnose_point</t>
  </si>
  <si>
    <t>L.vincta</t>
  </si>
  <si>
    <t>S.latissima</t>
  </si>
  <si>
    <t>mgWW/day</t>
  </si>
  <si>
    <t>Global_Change_Ecology</t>
  </si>
  <si>
    <t>P.parmerong</t>
  </si>
  <si>
    <t>Publication</t>
  </si>
  <si>
    <t>Journal</t>
  </si>
  <si>
    <t>Nitrate_enriched</t>
  </si>
  <si>
    <t>Nitrate_control</t>
  </si>
  <si>
    <t>%change</t>
  </si>
  <si>
    <t>Amonium_enriched</t>
  </si>
  <si>
    <t>Amonium_control</t>
  </si>
  <si>
    <t>Sp_herbivore</t>
  </si>
  <si>
    <t>duration_experiment_days</t>
  </si>
  <si>
    <t>Enriched_mean</t>
  </si>
  <si>
    <t>Enriched_SE</t>
  </si>
  <si>
    <t>Enriched_SD</t>
  </si>
  <si>
    <t>Control_SD</t>
  </si>
  <si>
    <t>N_Treat</t>
  </si>
  <si>
    <t>N_Contr</t>
  </si>
  <si>
    <t>Martinetto_et_al.</t>
  </si>
  <si>
    <t>erect_macroalgae</t>
  </si>
  <si>
    <t>San_Antonio_bay</t>
  </si>
  <si>
    <t>𝜇M</t>
  </si>
  <si>
    <t>SE_N_enriched</t>
  </si>
  <si>
    <t>SE_N_control</t>
  </si>
  <si>
    <t>field</t>
  </si>
  <si>
    <t>nutrientrelease_feeding</t>
  </si>
  <si>
    <t>C.isabellei_Fissurella</t>
  </si>
  <si>
    <t>U.lactuca</t>
  </si>
  <si>
    <t>% consumed</t>
  </si>
  <si>
    <t>P_enriched_SE</t>
  </si>
  <si>
    <t>P_enriched</t>
  </si>
  <si>
    <t>P_enriched_SD</t>
  </si>
  <si>
    <t>P_control</t>
  </si>
  <si>
    <t>P_control_SE</t>
  </si>
  <si>
    <t>P_control_SD</t>
  </si>
  <si>
    <t>Journal_of_experimental_marine_biology_ecology</t>
  </si>
  <si>
    <t>Depth (m)</t>
  </si>
  <si>
    <t>mg/l</t>
  </si>
  <si>
    <t>size_of_plot (m2)</t>
  </si>
  <si>
    <t>community</t>
  </si>
  <si>
    <t>intertidial_sandy</t>
  </si>
  <si>
    <t>%DW</t>
  </si>
  <si>
    <t>nutrientrelease_changecover</t>
  </si>
  <si>
    <t>macro_meso</t>
  </si>
  <si>
    <t>Holzer_et_al.</t>
  </si>
  <si>
    <t>Bermuda</t>
  </si>
  <si>
    <t>S.radians</t>
  </si>
  <si>
    <t>transplants_tethers</t>
  </si>
  <si>
    <t>T.testudinum</t>
  </si>
  <si>
    <t>cm2/shoot.day</t>
  </si>
  <si>
    <t>Marco-Mendez_et_al.</t>
  </si>
  <si>
    <t>Plos_one</t>
  </si>
  <si>
    <t>Tabarca_island</t>
  </si>
  <si>
    <t>C/N_enriched</t>
  </si>
  <si>
    <t>C/N_control</t>
  </si>
  <si>
    <t>C/N_enriched_SE</t>
  </si>
  <si>
    <t>C/N_enriched_SD</t>
  </si>
  <si>
    <t>C/N_control_SE</t>
  </si>
  <si>
    <t>C/N_control_SD</t>
  </si>
  <si>
    <t>ratio</t>
  </si>
  <si>
    <t>S.salpa</t>
  </si>
  <si>
    <t>P.oceanica</t>
  </si>
  <si>
    <t>CIMAR_SantaPola</t>
  </si>
  <si>
    <t>SD_N_enriched</t>
  </si>
  <si>
    <t>SD_N_control</t>
  </si>
  <si>
    <t>Prado_et_al.</t>
  </si>
  <si>
    <t>Fenals_cove</t>
  </si>
  <si>
    <t>nutrientrelease_changeelongation</t>
  </si>
  <si>
    <t>H:P ratio (%)</t>
  </si>
  <si>
    <t>Nt_enriched</t>
  </si>
  <si>
    <t>Nt_control</t>
  </si>
  <si>
    <t>Ntenriched_SE</t>
  </si>
  <si>
    <t>Ntenriched_SD</t>
  </si>
  <si>
    <t>Ntcontrol_SE</t>
  </si>
  <si>
    <t>Ntcontrol_SD</t>
  </si>
  <si>
    <t>intertidal_rocky</t>
  </si>
  <si>
    <t>New_South_Wales</t>
  </si>
  <si>
    <t>T.torquata_C.rodgersii</t>
  </si>
  <si>
    <t>Falkenberg_et_al.</t>
  </si>
  <si>
    <t>Bulleri_et_al.</t>
  </si>
  <si>
    <t>turf</t>
  </si>
  <si>
    <t>Encounter_Bay</t>
  </si>
  <si>
    <t>A.concamerata_A.odontis</t>
  </si>
  <si>
    <t>lab</t>
  </si>
  <si>
    <t>Furman_et_al.</t>
  </si>
  <si>
    <t>Florida_keys</t>
  </si>
  <si>
    <t>%</t>
  </si>
  <si>
    <t>Scaridae.sp</t>
  </si>
  <si>
    <t>Lapointe_et_al.</t>
  </si>
  <si>
    <t>Lu_Stocking_islands</t>
  </si>
  <si>
    <t>nutrientgradient_biomassungrazed</t>
  </si>
  <si>
    <t>S.gigas_A.dactylomela</t>
  </si>
  <si>
    <t>L.intricata</t>
  </si>
  <si>
    <t>gDW/m2</t>
  </si>
  <si>
    <t>D.simplex</t>
  </si>
  <si>
    <t>Mork_et_al.</t>
  </si>
  <si>
    <t>Estuarine_coastal_shelf_science</t>
  </si>
  <si>
    <t>Mombasa</t>
  </si>
  <si>
    <t>nutrientrelease_biomassremaining</t>
  </si>
  <si>
    <t>P.boergesenii</t>
  </si>
  <si>
    <t>gWW/m2</t>
  </si>
  <si>
    <t>gWW/m3</t>
  </si>
  <si>
    <t>O'Connor_et_al.</t>
  </si>
  <si>
    <t>Global_change_biology</t>
  </si>
  <si>
    <t>Rush</t>
  </si>
  <si>
    <t>F.spiralis_C.crispus_O.pinnatifida_P.umbilicalis_U.lactuca_C.rubrum_C.rupestris</t>
  </si>
  <si>
    <t>gDW</t>
  </si>
  <si>
    <t>Russell_and_Connell</t>
  </si>
  <si>
    <t>F.lebelli_F.globifera</t>
  </si>
  <si>
    <t>%cover</t>
  </si>
  <si>
    <t>vegetated</t>
  </si>
  <si>
    <t>C.filum</t>
  </si>
  <si>
    <t>Clanculus.spp_Turbo.spp_A.aureum</t>
  </si>
  <si>
    <t>Feldmannia.spp.</t>
  </si>
  <si>
    <t>Sotka-Hay_et_al.</t>
  </si>
  <si>
    <t>Pickles_reef</t>
  </si>
  <si>
    <t>N_nutris.enr</t>
  </si>
  <si>
    <t>N_nutris.cont</t>
  </si>
  <si>
    <t>nutrientrelease_coverremaining</t>
  </si>
  <si>
    <t>Dictyota_spp.</t>
  </si>
  <si>
    <t>mg</t>
  </si>
  <si>
    <t>Thacker_et_al.</t>
  </si>
  <si>
    <t>Marcs_reef_Guam</t>
  </si>
  <si>
    <t>D.bartayresiana</t>
  </si>
  <si>
    <t>P.tenuis</t>
  </si>
  <si>
    <t>gWW</t>
  </si>
  <si>
    <t>Halimeda_spp.</t>
  </si>
  <si>
    <t>Origin_nutrients</t>
  </si>
  <si>
    <t>water</t>
  </si>
  <si>
    <t>West_island_Cocos</t>
  </si>
  <si>
    <t>g/day</t>
  </si>
  <si>
    <t>biomass remaining --&gt; no directly feeding or biomass after feeding, they calculate the biomass remaining in a plot in the field…</t>
  </si>
  <si>
    <t>tissue</t>
  </si>
  <si>
    <t>consum_units</t>
  </si>
  <si>
    <t>study</t>
  </si>
  <si>
    <t>herb_group</t>
  </si>
  <si>
    <t>urchin</t>
  </si>
  <si>
    <t>gastropod</t>
  </si>
  <si>
    <t>isopod</t>
  </si>
  <si>
    <t>amphipod</t>
  </si>
  <si>
    <t>herbivore_group</t>
  </si>
  <si>
    <t>fish</t>
  </si>
  <si>
    <t>gastropods</t>
  </si>
  <si>
    <t>chitons&amp;gastropods</t>
  </si>
  <si>
    <t>urchin&amp;gastropod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</si>
</sst>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051D-4F5C-634A-8061-8C60FDE5B87C}">
  <dimension ref="A1:AR76"/>
  <sheetViews>
    <sheetView topLeftCell="M1" workbookViewId="0">
      <pane ySplit="1" topLeftCell="A14" activePane="bottomLeft" state="frozen"/>
      <selection pane="bottomLeft" activeCell="R80" sqref="R80"/>
    </sheetView>
  </sheetViews>
  <sheetFormatPr baseColWidth="10" defaultRowHeight="16" x14ac:dyDescent="0.2"/>
  <cols>
    <col min="3" max="3" width="11.6640625" bestFit="1" customWidth="1"/>
    <col min="5" max="6" width="15.1640625" bestFit="1" customWidth="1"/>
    <col min="7" max="7" width="15" bestFit="1" customWidth="1"/>
    <col min="30" max="30" width="11.1640625" bestFit="1" customWidth="1"/>
    <col min="33" max="33" width="12.1640625" bestFit="1" customWidth="1"/>
    <col min="34" max="34" width="11.5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310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308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2">
      <c r="A2">
        <v>1</v>
      </c>
      <c r="B2">
        <v>1</v>
      </c>
      <c r="C2" t="s">
        <v>42</v>
      </c>
      <c r="D2">
        <v>2018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>
        <v>41.67</v>
      </c>
      <c r="L2">
        <v>2.8</v>
      </c>
      <c r="M2" t="s">
        <v>49</v>
      </c>
      <c r="N2">
        <v>1</v>
      </c>
      <c r="O2" t="s">
        <v>50</v>
      </c>
      <c r="P2" t="s">
        <v>51</v>
      </c>
      <c r="Q2" t="s">
        <v>52</v>
      </c>
      <c r="S2" t="s">
        <v>53</v>
      </c>
      <c r="T2" t="s">
        <v>311</v>
      </c>
      <c r="U2">
        <v>1</v>
      </c>
      <c r="V2" t="s">
        <v>46</v>
      </c>
      <c r="W2" t="s">
        <v>54</v>
      </c>
      <c r="X2">
        <v>8</v>
      </c>
      <c r="Y2" t="s">
        <v>55</v>
      </c>
      <c r="Z2" t="s">
        <v>56</v>
      </c>
      <c r="AA2" t="s">
        <v>57</v>
      </c>
      <c r="AB2" t="s">
        <v>58</v>
      </c>
      <c r="AC2">
        <v>1.9</v>
      </c>
      <c r="AD2">
        <v>0.15</v>
      </c>
      <c r="AE2">
        <v>0.8</v>
      </c>
      <c r="AF2">
        <v>0.72</v>
      </c>
      <c r="AG2">
        <v>0.09</v>
      </c>
      <c r="AH2">
        <v>0.37</v>
      </c>
      <c r="AI2" t="s">
        <v>59</v>
      </c>
      <c r="AJ2">
        <v>20</v>
      </c>
      <c r="AK2" t="s">
        <v>46</v>
      </c>
      <c r="AL2" t="str">
        <f>IFERROR(AK2*SQRT(AQ2), "NA")</f>
        <v>NA</v>
      </c>
      <c r="AM2">
        <v>15</v>
      </c>
      <c r="AN2" t="s">
        <v>46</v>
      </c>
      <c r="AO2" t="str">
        <f>IFERROR(AN2*SQRT(AR2), "NA")</f>
        <v>NA</v>
      </c>
      <c r="AP2" t="s">
        <v>60</v>
      </c>
      <c r="AQ2">
        <v>30</v>
      </c>
      <c r="AR2">
        <v>15</v>
      </c>
    </row>
    <row r="3" spans="1:44" x14ac:dyDescent="0.2">
      <c r="A3">
        <v>2</v>
      </c>
      <c r="B3">
        <v>1</v>
      </c>
      <c r="C3" t="s">
        <v>42</v>
      </c>
      <c r="D3">
        <v>2018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>
        <v>41.67</v>
      </c>
      <c r="L3">
        <v>2.8</v>
      </c>
      <c r="M3" t="s">
        <v>49</v>
      </c>
      <c r="N3">
        <v>2</v>
      </c>
      <c r="O3" t="s">
        <v>50</v>
      </c>
      <c r="P3" t="s">
        <v>51</v>
      </c>
      <c r="Q3" t="s">
        <v>52</v>
      </c>
      <c r="S3" t="s">
        <v>53</v>
      </c>
      <c r="T3" t="s">
        <v>311</v>
      </c>
      <c r="U3">
        <v>1</v>
      </c>
      <c r="V3" t="s">
        <v>46</v>
      </c>
      <c r="W3" t="s">
        <v>54</v>
      </c>
      <c r="X3">
        <v>8</v>
      </c>
      <c r="Y3" t="s">
        <v>55</v>
      </c>
      <c r="Z3" t="s">
        <v>56</v>
      </c>
      <c r="AA3" t="s">
        <v>57</v>
      </c>
      <c r="AB3" t="s">
        <v>58</v>
      </c>
      <c r="AC3">
        <v>0.45</v>
      </c>
      <c r="AD3">
        <v>0.03</v>
      </c>
      <c r="AE3">
        <f t="shared" ref="AE3:AE76" si="0">AD3*SQRT(AQ3)</f>
        <v>0.1161895003862225</v>
      </c>
      <c r="AF3">
        <v>0.72</v>
      </c>
      <c r="AG3">
        <v>0.09</v>
      </c>
      <c r="AH3">
        <v>0.37</v>
      </c>
      <c r="AI3" t="s">
        <v>59</v>
      </c>
      <c r="AJ3">
        <v>25</v>
      </c>
      <c r="AK3" t="s">
        <v>46</v>
      </c>
      <c r="AL3" t="str">
        <f t="shared" ref="AL3:AL66" si="1">IFERROR(AK3*SQRT(AQ3), "NA")</f>
        <v>NA</v>
      </c>
      <c r="AM3">
        <v>15</v>
      </c>
      <c r="AN3" t="s">
        <v>46</v>
      </c>
      <c r="AO3" t="str">
        <f t="shared" ref="AO3:AO66" si="2">IFERROR(AN3*SQRT(AR3), "NA")</f>
        <v>NA</v>
      </c>
      <c r="AP3" t="s">
        <v>60</v>
      </c>
      <c r="AQ3">
        <v>15</v>
      </c>
      <c r="AR3">
        <v>15</v>
      </c>
    </row>
    <row r="4" spans="1:44" x14ac:dyDescent="0.2">
      <c r="A4">
        <v>3</v>
      </c>
      <c r="B4">
        <v>1</v>
      </c>
      <c r="C4" t="s">
        <v>42</v>
      </c>
      <c r="D4">
        <v>2018</v>
      </c>
      <c r="E4" t="s">
        <v>43</v>
      </c>
      <c r="F4" t="s">
        <v>44</v>
      </c>
      <c r="G4" t="s">
        <v>45</v>
      </c>
      <c r="H4" t="s">
        <v>46</v>
      </c>
      <c r="I4" t="s">
        <v>61</v>
      </c>
      <c r="J4" t="s">
        <v>48</v>
      </c>
      <c r="K4">
        <v>40.58</v>
      </c>
      <c r="L4">
        <v>0.6</v>
      </c>
      <c r="M4" t="s">
        <v>49</v>
      </c>
      <c r="N4">
        <v>3</v>
      </c>
      <c r="O4" t="s">
        <v>50</v>
      </c>
      <c r="P4" t="s">
        <v>51</v>
      </c>
      <c r="Q4" t="s">
        <v>52</v>
      </c>
      <c r="S4" t="s">
        <v>53</v>
      </c>
      <c r="T4" t="s">
        <v>311</v>
      </c>
      <c r="U4">
        <v>1</v>
      </c>
      <c r="V4" t="s">
        <v>46</v>
      </c>
      <c r="W4" t="s">
        <v>54</v>
      </c>
      <c r="X4">
        <v>8</v>
      </c>
      <c r="Y4" t="s">
        <v>55</v>
      </c>
      <c r="Z4" t="s">
        <v>56</v>
      </c>
      <c r="AA4" t="s">
        <v>57</v>
      </c>
      <c r="AB4" t="s">
        <v>62</v>
      </c>
      <c r="AC4">
        <v>0.4</v>
      </c>
      <c r="AD4">
        <v>0.12</v>
      </c>
      <c r="AE4">
        <v>0.41</v>
      </c>
      <c r="AF4">
        <v>0.46</v>
      </c>
      <c r="AG4">
        <v>0.12</v>
      </c>
      <c r="AH4">
        <v>0.39</v>
      </c>
      <c r="AI4" t="s">
        <v>59</v>
      </c>
      <c r="AJ4">
        <v>20</v>
      </c>
      <c r="AK4" t="s">
        <v>46</v>
      </c>
      <c r="AL4" t="str">
        <f t="shared" si="1"/>
        <v>NA</v>
      </c>
      <c r="AM4">
        <v>15</v>
      </c>
      <c r="AN4" t="s">
        <v>46</v>
      </c>
      <c r="AO4" t="str">
        <f t="shared" si="2"/>
        <v>NA</v>
      </c>
      <c r="AP4" t="s">
        <v>60</v>
      </c>
      <c r="AQ4">
        <v>10</v>
      </c>
      <c r="AR4">
        <v>10</v>
      </c>
    </row>
    <row r="5" spans="1:44" x14ac:dyDescent="0.2">
      <c r="A5">
        <v>4</v>
      </c>
      <c r="B5">
        <v>1</v>
      </c>
      <c r="C5" t="s">
        <v>42</v>
      </c>
      <c r="D5">
        <v>2018</v>
      </c>
      <c r="E5" t="s">
        <v>43</v>
      </c>
      <c r="F5" t="s">
        <v>44</v>
      </c>
      <c r="G5" t="s">
        <v>45</v>
      </c>
      <c r="H5" t="s">
        <v>46</v>
      </c>
      <c r="I5" t="s">
        <v>61</v>
      </c>
      <c r="J5" t="s">
        <v>48</v>
      </c>
      <c r="K5">
        <v>40.58</v>
      </c>
      <c r="L5">
        <v>0.6</v>
      </c>
      <c r="M5" t="s">
        <v>49</v>
      </c>
      <c r="N5">
        <v>4</v>
      </c>
      <c r="O5" t="s">
        <v>50</v>
      </c>
      <c r="P5" t="s">
        <v>51</v>
      </c>
      <c r="Q5" t="s">
        <v>52</v>
      </c>
      <c r="S5" t="s">
        <v>53</v>
      </c>
      <c r="T5" t="s">
        <v>311</v>
      </c>
      <c r="U5">
        <v>1</v>
      </c>
      <c r="V5" t="s">
        <v>46</v>
      </c>
      <c r="W5" t="s">
        <v>54</v>
      </c>
      <c r="X5">
        <v>8</v>
      </c>
      <c r="Y5" t="s">
        <v>55</v>
      </c>
      <c r="Z5" t="s">
        <v>56</v>
      </c>
      <c r="AA5" t="s">
        <v>57</v>
      </c>
      <c r="AB5" t="s">
        <v>62</v>
      </c>
      <c r="AC5">
        <v>0.02</v>
      </c>
      <c r="AD5">
        <v>0.13</v>
      </c>
      <c r="AE5">
        <v>0.06</v>
      </c>
      <c r="AF5">
        <v>0.46</v>
      </c>
      <c r="AG5">
        <v>0.12</v>
      </c>
      <c r="AH5">
        <v>0.39</v>
      </c>
      <c r="AI5" t="s">
        <v>59</v>
      </c>
      <c r="AJ5">
        <v>25</v>
      </c>
      <c r="AK5" t="s">
        <v>46</v>
      </c>
      <c r="AL5" t="str">
        <f t="shared" si="1"/>
        <v>NA</v>
      </c>
      <c r="AM5">
        <v>15</v>
      </c>
      <c r="AN5" t="s">
        <v>46</v>
      </c>
      <c r="AO5" t="str">
        <f t="shared" si="2"/>
        <v>NA</v>
      </c>
      <c r="AP5" t="s">
        <v>60</v>
      </c>
      <c r="AQ5">
        <v>10</v>
      </c>
      <c r="AR5">
        <v>10</v>
      </c>
    </row>
    <row r="6" spans="1:44" x14ac:dyDescent="0.2">
      <c r="A6">
        <v>5</v>
      </c>
      <c r="B6">
        <v>1</v>
      </c>
      <c r="C6" t="s">
        <v>42</v>
      </c>
      <c r="D6">
        <v>2018</v>
      </c>
      <c r="E6" t="s">
        <v>43</v>
      </c>
      <c r="F6" t="s">
        <v>63</v>
      </c>
      <c r="G6" t="s">
        <v>64</v>
      </c>
      <c r="H6" t="s">
        <v>46</v>
      </c>
      <c r="I6" t="s">
        <v>47</v>
      </c>
      <c r="J6" t="s">
        <v>48</v>
      </c>
      <c r="K6">
        <v>41.67</v>
      </c>
      <c r="L6">
        <v>2.8</v>
      </c>
      <c r="M6" t="s">
        <v>49</v>
      </c>
      <c r="N6">
        <v>5</v>
      </c>
      <c r="O6" t="s">
        <v>50</v>
      </c>
      <c r="P6" t="s">
        <v>51</v>
      </c>
      <c r="Q6" t="s">
        <v>52</v>
      </c>
      <c r="S6" t="s">
        <v>53</v>
      </c>
      <c r="T6" t="s">
        <v>311</v>
      </c>
      <c r="U6">
        <v>1</v>
      </c>
      <c r="V6" t="s">
        <v>46</v>
      </c>
      <c r="W6" t="s">
        <v>54</v>
      </c>
      <c r="X6">
        <v>8</v>
      </c>
      <c r="Y6" t="s">
        <v>55</v>
      </c>
      <c r="Z6" t="s">
        <v>56</v>
      </c>
      <c r="AA6" t="s">
        <v>57</v>
      </c>
      <c r="AB6" t="s">
        <v>65</v>
      </c>
      <c r="AC6">
        <v>37.43</v>
      </c>
      <c r="AD6">
        <v>1.02</v>
      </c>
      <c r="AE6">
        <v>2.4900000000000002</v>
      </c>
      <c r="AF6">
        <v>33.6</v>
      </c>
      <c r="AG6">
        <v>0.53</v>
      </c>
      <c r="AH6">
        <v>1.31</v>
      </c>
      <c r="AI6" t="s">
        <v>59</v>
      </c>
      <c r="AJ6">
        <v>22</v>
      </c>
      <c r="AK6" t="s">
        <v>46</v>
      </c>
      <c r="AL6" t="str">
        <f t="shared" si="1"/>
        <v>NA</v>
      </c>
      <c r="AM6">
        <v>15</v>
      </c>
      <c r="AN6" t="s">
        <v>46</v>
      </c>
      <c r="AO6" t="str">
        <f t="shared" si="2"/>
        <v>NA</v>
      </c>
      <c r="AP6" t="s">
        <v>60</v>
      </c>
      <c r="AQ6">
        <v>6</v>
      </c>
      <c r="AR6">
        <v>6</v>
      </c>
    </row>
    <row r="7" spans="1:44" x14ac:dyDescent="0.2">
      <c r="A7">
        <v>6</v>
      </c>
      <c r="B7">
        <v>1</v>
      </c>
      <c r="C7" t="s">
        <v>42</v>
      </c>
      <c r="D7">
        <v>2018</v>
      </c>
      <c r="E7" t="s">
        <v>43</v>
      </c>
      <c r="F7" t="s">
        <v>63</v>
      </c>
      <c r="G7" t="s">
        <v>64</v>
      </c>
      <c r="H7" t="s">
        <v>46</v>
      </c>
      <c r="I7" t="s">
        <v>47</v>
      </c>
      <c r="J7" t="s">
        <v>48</v>
      </c>
      <c r="K7">
        <v>41.67</v>
      </c>
      <c r="L7">
        <v>2.8</v>
      </c>
      <c r="M7" t="s">
        <v>49</v>
      </c>
      <c r="N7">
        <v>6</v>
      </c>
      <c r="O7" t="s">
        <v>50</v>
      </c>
      <c r="P7" t="s">
        <v>51</v>
      </c>
      <c r="Q7" t="s">
        <v>52</v>
      </c>
      <c r="S7" t="s">
        <v>53</v>
      </c>
      <c r="T7" t="s">
        <v>311</v>
      </c>
      <c r="U7">
        <v>1</v>
      </c>
      <c r="V7" t="s">
        <v>46</v>
      </c>
      <c r="W7" t="s">
        <v>54</v>
      </c>
      <c r="X7">
        <v>8</v>
      </c>
      <c r="Y7" t="s">
        <v>55</v>
      </c>
      <c r="Z7" t="s">
        <v>56</v>
      </c>
      <c r="AA7" t="s">
        <v>57</v>
      </c>
      <c r="AB7" t="s">
        <v>65</v>
      </c>
      <c r="AC7">
        <v>28.53</v>
      </c>
      <c r="AD7">
        <v>1.4</v>
      </c>
      <c r="AE7">
        <v>3.43</v>
      </c>
      <c r="AF7">
        <v>33.6</v>
      </c>
      <c r="AG7">
        <v>0.53</v>
      </c>
      <c r="AH7">
        <v>1.31</v>
      </c>
      <c r="AI7" t="s">
        <v>59</v>
      </c>
      <c r="AJ7">
        <v>25</v>
      </c>
      <c r="AK7" t="s">
        <v>46</v>
      </c>
      <c r="AL7" t="str">
        <f t="shared" si="1"/>
        <v>NA</v>
      </c>
      <c r="AM7">
        <v>15</v>
      </c>
      <c r="AN7" t="s">
        <v>46</v>
      </c>
      <c r="AO7" t="str">
        <f t="shared" si="2"/>
        <v>NA</v>
      </c>
      <c r="AP7" t="s">
        <v>60</v>
      </c>
      <c r="AQ7">
        <v>6</v>
      </c>
      <c r="AR7">
        <v>6</v>
      </c>
    </row>
    <row r="8" spans="1:44" x14ac:dyDescent="0.2">
      <c r="A8">
        <v>7</v>
      </c>
      <c r="B8">
        <v>1</v>
      </c>
      <c r="C8" t="s">
        <v>42</v>
      </c>
      <c r="D8">
        <v>2018</v>
      </c>
      <c r="E8" t="s">
        <v>43</v>
      </c>
      <c r="F8" t="s">
        <v>63</v>
      </c>
      <c r="G8" t="s">
        <v>64</v>
      </c>
      <c r="H8" t="s">
        <v>46</v>
      </c>
      <c r="I8" t="s">
        <v>47</v>
      </c>
      <c r="J8" t="s">
        <v>48</v>
      </c>
      <c r="K8">
        <v>41.67</v>
      </c>
      <c r="L8">
        <v>2.8</v>
      </c>
      <c r="M8" t="s">
        <v>49</v>
      </c>
      <c r="N8">
        <v>7</v>
      </c>
      <c r="O8" t="s">
        <v>50</v>
      </c>
      <c r="P8" t="s">
        <v>51</v>
      </c>
      <c r="Q8" t="s">
        <v>52</v>
      </c>
      <c r="S8" t="s">
        <v>53</v>
      </c>
      <c r="T8" t="s">
        <v>311</v>
      </c>
      <c r="U8">
        <v>1</v>
      </c>
      <c r="V8" t="s">
        <v>46</v>
      </c>
      <c r="W8" t="s">
        <v>54</v>
      </c>
      <c r="X8">
        <v>8</v>
      </c>
      <c r="Y8" t="s">
        <v>55</v>
      </c>
      <c r="Z8" t="s">
        <v>56</v>
      </c>
      <c r="AA8" t="s">
        <v>57</v>
      </c>
      <c r="AB8" t="s">
        <v>65</v>
      </c>
      <c r="AC8">
        <v>8.66</v>
      </c>
      <c r="AD8">
        <v>0.5</v>
      </c>
      <c r="AE8">
        <v>1.23</v>
      </c>
      <c r="AF8">
        <v>33.6</v>
      </c>
      <c r="AG8">
        <v>0.53</v>
      </c>
      <c r="AH8">
        <v>1.31</v>
      </c>
      <c r="AI8" t="s">
        <v>59</v>
      </c>
      <c r="AJ8">
        <v>28</v>
      </c>
      <c r="AK8" t="s">
        <v>46</v>
      </c>
      <c r="AL8" t="str">
        <f t="shared" si="1"/>
        <v>NA</v>
      </c>
      <c r="AM8">
        <v>15</v>
      </c>
      <c r="AN8" t="s">
        <v>46</v>
      </c>
      <c r="AO8" t="str">
        <f t="shared" si="2"/>
        <v>NA</v>
      </c>
      <c r="AP8" t="s">
        <v>60</v>
      </c>
      <c r="AQ8">
        <v>6</v>
      </c>
      <c r="AR8">
        <v>6</v>
      </c>
    </row>
    <row r="9" spans="1:44" x14ac:dyDescent="0.2">
      <c r="A9">
        <v>8</v>
      </c>
      <c r="B9">
        <v>2</v>
      </c>
      <c r="C9" t="s">
        <v>66</v>
      </c>
      <c r="D9">
        <v>2018</v>
      </c>
      <c r="E9" t="s">
        <v>67</v>
      </c>
      <c r="F9" t="s">
        <v>44</v>
      </c>
      <c r="G9" t="s">
        <v>45</v>
      </c>
      <c r="H9">
        <v>1</v>
      </c>
      <c r="I9" t="s">
        <v>68</v>
      </c>
      <c r="J9" t="s">
        <v>69</v>
      </c>
      <c r="K9">
        <v>29.75</v>
      </c>
      <c r="L9">
        <v>-85.38</v>
      </c>
      <c r="M9" t="s">
        <v>49</v>
      </c>
      <c r="N9">
        <v>8</v>
      </c>
      <c r="O9" t="s">
        <v>50</v>
      </c>
      <c r="P9" t="s">
        <v>51</v>
      </c>
      <c r="Q9" t="s">
        <v>52</v>
      </c>
      <c r="S9" t="s">
        <v>70</v>
      </c>
      <c r="T9" t="s">
        <v>311</v>
      </c>
      <c r="U9">
        <v>1</v>
      </c>
      <c r="V9" t="s">
        <v>46</v>
      </c>
      <c r="W9" t="s">
        <v>54</v>
      </c>
      <c r="X9">
        <v>30</v>
      </c>
      <c r="Y9" t="s">
        <v>55</v>
      </c>
      <c r="Z9" t="s">
        <v>56</v>
      </c>
      <c r="AA9" t="s">
        <v>57</v>
      </c>
      <c r="AB9" t="s">
        <v>71</v>
      </c>
      <c r="AC9">
        <v>1.37</v>
      </c>
      <c r="AD9">
        <v>0.06</v>
      </c>
      <c r="AE9" s="1">
        <f t="shared" si="0"/>
        <v>0.20784609690826525</v>
      </c>
      <c r="AF9">
        <v>1.4</v>
      </c>
      <c r="AG9">
        <v>0.05</v>
      </c>
      <c r="AH9" s="1">
        <f t="shared" ref="AH9:AH76" si="3">AG9*SQRT(AR9)</f>
        <v>0.17320508075688773</v>
      </c>
      <c r="AI9" t="s">
        <v>59</v>
      </c>
      <c r="AJ9">
        <v>30</v>
      </c>
      <c r="AK9" t="s">
        <v>46</v>
      </c>
      <c r="AL9" t="str">
        <f t="shared" si="1"/>
        <v>NA</v>
      </c>
      <c r="AM9">
        <v>26</v>
      </c>
      <c r="AN9" t="s">
        <v>46</v>
      </c>
      <c r="AO9" t="str">
        <f t="shared" si="2"/>
        <v>NA</v>
      </c>
      <c r="AP9" t="s">
        <v>60</v>
      </c>
      <c r="AQ9">
        <v>12</v>
      </c>
      <c r="AR9">
        <v>12</v>
      </c>
    </row>
    <row r="10" spans="1:44" x14ac:dyDescent="0.2">
      <c r="A10">
        <v>9</v>
      </c>
      <c r="B10">
        <v>2</v>
      </c>
      <c r="C10" t="s">
        <v>66</v>
      </c>
      <c r="D10">
        <v>2018</v>
      </c>
      <c r="E10" t="s">
        <v>67</v>
      </c>
      <c r="F10" t="s">
        <v>44</v>
      </c>
      <c r="G10" t="s">
        <v>45</v>
      </c>
      <c r="H10">
        <v>1</v>
      </c>
      <c r="I10" t="s">
        <v>68</v>
      </c>
      <c r="J10" t="s">
        <v>69</v>
      </c>
      <c r="K10">
        <v>29.75</v>
      </c>
      <c r="L10">
        <v>-85.38</v>
      </c>
      <c r="M10" t="s">
        <v>49</v>
      </c>
      <c r="N10">
        <v>9</v>
      </c>
      <c r="O10" t="s">
        <v>50</v>
      </c>
      <c r="P10" t="s">
        <v>51</v>
      </c>
      <c r="Q10" t="s">
        <v>52</v>
      </c>
      <c r="S10" t="s">
        <v>70</v>
      </c>
      <c r="T10" t="s">
        <v>311</v>
      </c>
      <c r="U10">
        <v>1</v>
      </c>
      <c r="V10" t="s">
        <v>46</v>
      </c>
      <c r="W10" t="s">
        <v>54</v>
      </c>
      <c r="X10">
        <v>60</v>
      </c>
      <c r="Y10" t="s">
        <v>55</v>
      </c>
      <c r="Z10" t="s">
        <v>56</v>
      </c>
      <c r="AA10" t="s">
        <v>57</v>
      </c>
      <c r="AB10" t="s">
        <v>71</v>
      </c>
      <c r="AC10">
        <v>1.07</v>
      </c>
      <c r="AD10">
        <v>0.06</v>
      </c>
      <c r="AE10" s="1">
        <f t="shared" si="0"/>
        <v>0.20784609690826525</v>
      </c>
      <c r="AF10">
        <v>1.1599999999999999</v>
      </c>
      <c r="AG10">
        <v>0.08</v>
      </c>
      <c r="AH10" s="1">
        <f t="shared" si="3"/>
        <v>0.27712812921102037</v>
      </c>
      <c r="AI10" t="s">
        <v>59</v>
      </c>
      <c r="AJ10">
        <v>30</v>
      </c>
      <c r="AK10" t="s">
        <v>46</v>
      </c>
      <c r="AL10" t="str">
        <f t="shared" si="1"/>
        <v>NA</v>
      </c>
      <c r="AM10">
        <v>26</v>
      </c>
      <c r="AN10" t="s">
        <v>46</v>
      </c>
      <c r="AO10" t="str">
        <f t="shared" si="2"/>
        <v>NA</v>
      </c>
      <c r="AP10" t="s">
        <v>60</v>
      </c>
      <c r="AQ10">
        <v>12</v>
      </c>
      <c r="AR10">
        <v>12</v>
      </c>
    </row>
    <row r="11" spans="1:44" x14ac:dyDescent="0.2">
      <c r="A11">
        <v>10</v>
      </c>
      <c r="B11">
        <v>2</v>
      </c>
      <c r="C11" t="s">
        <v>66</v>
      </c>
      <c r="D11">
        <v>2018</v>
      </c>
      <c r="E11" t="s">
        <v>67</v>
      </c>
      <c r="F11" t="s">
        <v>44</v>
      </c>
      <c r="G11" t="s">
        <v>45</v>
      </c>
      <c r="H11">
        <v>1</v>
      </c>
      <c r="I11" t="s">
        <v>68</v>
      </c>
      <c r="J11" t="s">
        <v>69</v>
      </c>
      <c r="K11">
        <v>29.75</v>
      </c>
      <c r="L11">
        <v>-85.38</v>
      </c>
      <c r="M11" t="s">
        <v>49</v>
      </c>
      <c r="N11">
        <v>10</v>
      </c>
      <c r="O11" t="s">
        <v>50</v>
      </c>
      <c r="P11" t="s">
        <v>51</v>
      </c>
      <c r="Q11" t="s">
        <v>52</v>
      </c>
      <c r="S11" t="s">
        <v>70</v>
      </c>
      <c r="T11" t="s">
        <v>311</v>
      </c>
      <c r="U11">
        <v>1</v>
      </c>
      <c r="V11" t="s">
        <v>46</v>
      </c>
      <c r="W11" t="s">
        <v>54</v>
      </c>
      <c r="X11">
        <v>90</v>
      </c>
      <c r="Y11" t="s">
        <v>55</v>
      </c>
      <c r="Z11" t="s">
        <v>56</v>
      </c>
      <c r="AA11" t="s">
        <v>57</v>
      </c>
      <c r="AB11" t="s">
        <v>71</v>
      </c>
      <c r="AC11">
        <v>0.76</v>
      </c>
      <c r="AD11">
        <v>0.11</v>
      </c>
      <c r="AE11" s="1">
        <f t="shared" si="0"/>
        <v>0.38105117766515301</v>
      </c>
      <c r="AF11">
        <v>1.22</v>
      </c>
      <c r="AG11">
        <v>0.14000000000000001</v>
      </c>
      <c r="AH11" s="1">
        <f t="shared" si="3"/>
        <v>0.48497422611928565</v>
      </c>
      <c r="AI11" t="s">
        <v>59</v>
      </c>
      <c r="AJ11">
        <v>30</v>
      </c>
      <c r="AK11" t="s">
        <v>46</v>
      </c>
      <c r="AL11" t="str">
        <f t="shared" si="1"/>
        <v>NA</v>
      </c>
      <c r="AM11">
        <v>26</v>
      </c>
      <c r="AN11" t="s">
        <v>46</v>
      </c>
      <c r="AO11" t="str">
        <f t="shared" si="2"/>
        <v>NA</v>
      </c>
      <c r="AP11" t="s">
        <v>60</v>
      </c>
      <c r="AQ11">
        <v>12</v>
      </c>
      <c r="AR11">
        <v>12</v>
      </c>
    </row>
    <row r="12" spans="1:44" x14ac:dyDescent="0.2">
      <c r="A12">
        <v>11</v>
      </c>
      <c r="B12">
        <v>3</v>
      </c>
      <c r="C12" t="s">
        <v>72</v>
      </c>
      <c r="D12">
        <v>2018</v>
      </c>
      <c r="E12" t="s">
        <v>73</v>
      </c>
      <c r="F12" t="s">
        <v>63</v>
      </c>
      <c r="G12" t="s">
        <v>64</v>
      </c>
      <c r="H12">
        <v>12</v>
      </c>
      <c r="I12" t="s">
        <v>74</v>
      </c>
      <c r="J12" t="s">
        <v>48</v>
      </c>
      <c r="K12">
        <v>32.659999999999997</v>
      </c>
      <c r="L12">
        <v>-115.24</v>
      </c>
      <c r="M12" t="s">
        <v>49</v>
      </c>
      <c r="N12">
        <v>11</v>
      </c>
      <c r="O12" t="s">
        <v>50</v>
      </c>
      <c r="P12" t="s">
        <v>51</v>
      </c>
      <c r="Q12" t="s">
        <v>52</v>
      </c>
      <c r="S12" t="s">
        <v>75</v>
      </c>
      <c r="T12" t="s">
        <v>311</v>
      </c>
      <c r="U12">
        <v>1</v>
      </c>
      <c r="V12" t="s">
        <v>46</v>
      </c>
      <c r="W12" t="s">
        <v>54</v>
      </c>
      <c r="X12">
        <v>30</v>
      </c>
      <c r="Y12" t="s">
        <v>76</v>
      </c>
      <c r="Z12" t="s">
        <v>56</v>
      </c>
      <c r="AA12" t="s">
        <v>57</v>
      </c>
      <c r="AB12" t="s">
        <v>77</v>
      </c>
      <c r="AC12">
        <v>3.2000000000000001E-2</v>
      </c>
      <c r="AD12">
        <v>8.9999999999999993E-3</v>
      </c>
      <c r="AE12" s="1">
        <f t="shared" si="0"/>
        <v>2.6999999999999996E-2</v>
      </c>
      <c r="AF12">
        <v>0.05</v>
      </c>
      <c r="AG12">
        <v>8.9999999999999993E-3</v>
      </c>
      <c r="AH12" s="1">
        <f t="shared" si="3"/>
        <v>2.6999999999999996E-2</v>
      </c>
      <c r="AI12" t="s">
        <v>78</v>
      </c>
      <c r="AJ12">
        <v>15</v>
      </c>
      <c r="AK12" t="s">
        <v>46</v>
      </c>
      <c r="AL12" t="str">
        <f t="shared" si="1"/>
        <v>NA</v>
      </c>
      <c r="AM12">
        <v>12</v>
      </c>
      <c r="AN12" t="s">
        <v>46</v>
      </c>
      <c r="AO12" t="str">
        <f t="shared" si="2"/>
        <v>NA</v>
      </c>
      <c r="AP12" t="s">
        <v>60</v>
      </c>
      <c r="AQ12">
        <v>9</v>
      </c>
      <c r="AR12">
        <v>9</v>
      </c>
    </row>
    <row r="13" spans="1:44" x14ac:dyDescent="0.2">
      <c r="A13">
        <v>12</v>
      </c>
      <c r="B13">
        <v>3</v>
      </c>
      <c r="C13" t="s">
        <v>72</v>
      </c>
      <c r="D13">
        <v>2018</v>
      </c>
      <c r="E13" t="s">
        <v>73</v>
      </c>
      <c r="F13" t="s">
        <v>63</v>
      </c>
      <c r="G13" t="s">
        <v>64</v>
      </c>
      <c r="H13">
        <v>12</v>
      </c>
      <c r="I13" t="s">
        <v>74</v>
      </c>
      <c r="J13" t="s">
        <v>48</v>
      </c>
      <c r="K13">
        <v>32.659999999999997</v>
      </c>
      <c r="L13">
        <v>-115.24</v>
      </c>
      <c r="M13" t="s">
        <v>49</v>
      </c>
      <c r="N13">
        <v>12</v>
      </c>
      <c r="O13" t="s">
        <v>50</v>
      </c>
      <c r="P13" t="s">
        <v>51</v>
      </c>
      <c r="Q13" t="s">
        <v>52</v>
      </c>
      <c r="S13" t="s">
        <v>75</v>
      </c>
      <c r="T13" t="s">
        <v>311</v>
      </c>
      <c r="U13">
        <v>1</v>
      </c>
      <c r="V13" t="s">
        <v>46</v>
      </c>
      <c r="W13" t="s">
        <v>54</v>
      </c>
      <c r="X13">
        <v>60</v>
      </c>
      <c r="Y13" t="s">
        <v>76</v>
      </c>
      <c r="Z13" t="s">
        <v>56</v>
      </c>
      <c r="AA13" t="s">
        <v>57</v>
      </c>
      <c r="AB13" t="s">
        <v>77</v>
      </c>
      <c r="AC13">
        <v>2.7E-2</v>
      </c>
      <c r="AD13">
        <v>0.01</v>
      </c>
      <c r="AE13" s="1">
        <f t="shared" si="0"/>
        <v>0.03</v>
      </c>
      <c r="AF13">
        <v>2.4E-2</v>
      </c>
      <c r="AG13">
        <v>5.0000000000000001E-3</v>
      </c>
      <c r="AH13" s="1">
        <f t="shared" si="3"/>
        <v>1.1180339887498949E-2</v>
      </c>
      <c r="AI13" t="s">
        <v>78</v>
      </c>
      <c r="AJ13">
        <v>15</v>
      </c>
      <c r="AK13" t="s">
        <v>46</v>
      </c>
      <c r="AL13" t="str">
        <f t="shared" si="1"/>
        <v>NA</v>
      </c>
      <c r="AM13">
        <v>12</v>
      </c>
      <c r="AN13" t="s">
        <v>46</v>
      </c>
      <c r="AO13" t="str">
        <f t="shared" si="2"/>
        <v>NA</v>
      </c>
      <c r="AP13" t="s">
        <v>60</v>
      </c>
      <c r="AQ13">
        <v>9</v>
      </c>
      <c r="AR13">
        <v>5</v>
      </c>
    </row>
    <row r="14" spans="1:44" x14ac:dyDescent="0.2">
      <c r="A14">
        <v>13</v>
      </c>
      <c r="B14">
        <v>4</v>
      </c>
      <c r="C14" t="s">
        <v>79</v>
      </c>
      <c r="D14">
        <v>2016</v>
      </c>
      <c r="E14" t="s">
        <v>80</v>
      </c>
      <c r="F14" t="s">
        <v>46</v>
      </c>
      <c r="G14" t="s">
        <v>64</v>
      </c>
      <c r="H14" t="s">
        <v>46</v>
      </c>
      <c r="I14" t="s">
        <v>81</v>
      </c>
      <c r="J14" t="s">
        <v>48</v>
      </c>
      <c r="K14">
        <v>38.93</v>
      </c>
      <c r="L14">
        <v>120.61</v>
      </c>
      <c r="M14" t="s">
        <v>49</v>
      </c>
      <c r="N14">
        <v>13</v>
      </c>
      <c r="O14" t="s">
        <v>50</v>
      </c>
      <c r="P14" t="s">
        <v>51</v>
      </c>
      <c r="Q14" t="s">
        <v>52</v>
      </c>
      <c r="S14" t="s">
        <v>82</v>
      </c>
      <c r="T14" t="s">
        <v>311</v>
      </c>
      <c r="U14">
        <v>1</v>
      </c>
      <c r="V14" t="s">
        <v>46</v>
      </c>
      <c r="W14" t="s">
        <v>46</v>
      </c>
      <c r="X14">
        <v>21</v>
      </c>
      <c r="Y14" t="s">
        <v>83</v>
      </c>
      <c r="Z14" t="s">
        <v>56</v>
      </c>
      <c r="AA14" t="s">
        <v>57</v>
      </c>
      <c r="AB14" t="s">
        <v>84</v>
      </c>
      <c r="AC14">
        <v>0.34</v>
      </c>
      <c r="AD14">
        <v>0.09</v>
      </c>
      <c r="AE14" s="1">
        <f t="shared" si="0"/>
        <v>0.27</v>
      </c>
      <c r="AF14">
        <v>0.48</v>
      </c>
      <c r="AG14">
        <v>0.09</v>
      </c>
      <c r="AH14" s="1">
        <f t="shared" si="3"/>
        <v>0.27</v>
      </c>
      <c r="AI14" t="s">
        <v>85</v>
      </c>
      <c r="AJ14">
        <v>22</v>
      </c>
      <c r="AK14" t="s">
        <v>46</v>
      </c>
      <c r="AL14" t="str">
        <f t="shared" si="1"/>
        <v>NA</v>
      </c>
      <c r="AM14">
        <v>14</v>
      </c>
      <c r="AN14" t="s">
        <v>46</v>
      </c>
      <c r="AO14" t="str">
        <f t="shared" si="2"/>
        <v>NA</v>
      </c>
      <c r="AP14" t="s">
        <v>60</v>
      </c>
      <c r="AQ14">
        <v>9</v>
      </c>
      <c r="AR14">
        <v>9</v>
      </c>
    </row>
    <row r="15" spans="1:44" x14ac:dyDescent="0.2">
      <c r="A15">
        <v>14</v>
      </c>
      <c r="B15">
        <v>5</v>
      </c>
      <c r="C15" t="s">
        <v>86</v>
      </c>
      <c r="D15">
        <v>2019</v>
      </c>
      <c r="E15" t="s">
        <v>43</v>
      </c>
      <c r="F15" t="s">
        <v>63</v>
      </c>
      <c r="G15" t="s">
        <v>64</v>
      </c>
      <c r="H15" t="s">
        <v>46</v>
      </c>
      <c r="I15" t="s">
        <v>87</v>
      </c>
      <c r="J15" t="s">
        <v>88</v>
      </c>
      <c r="K15">
        <v>-8.18</v>
      </c>
      <c r="L15">
        <v>-114.81</v>
      </c>
      <c r="M15" t="s">
        <v>89</v>
      </c>
      <c r="N15">
        <v>14</v>
      </c>
      <c r="O15" t="s">
        <v>50</v>
      </c>
      <c r="P15" t="s">
        <v>51</v>
      </c>
      <c r="Q15" t="s">
        <v>90</v>
      </c>
      <c r="S15" t="s">
        <v>91</v>
      </c>
      <c r="T15" t="s">
        <v>312</v>
      </c>
      <c r="U15">
        <v>1</v>
      </c>
      <c r="V15" t="s">
        <v>46</v>
      </c>
      <c r="W15" t="s">
        <v>46</v>
      </c>
      <c r="X15">
        <v>7</v>
      </c>
      <c r="Y15" t="s">
        <v>55</v>
      </c>
      <c r="Z15" t="s">
        <v>56</v>
      </c>
      <c r="AA15" t="s">
        <v>57</v>
      </c>
      <c r="AB15" t="s">
        <v>92</v>
      </c>
      <c r="AC15">
        <v>1.7999999999999999E-2</v>
      </c>
      <c r="AD15">
        <v>4.0000000000000001E-3</v>
      </c>
      <c r="AE15" s="1">
        <f t="shared" si="0"/>
        <v>9.7979589711327114E-3</v>
      </c>
      <c r="AF15">
        <v>1.4E-2</v>
      </c>
      <c r="AG15">
        <v>2E-3</v>
      </c>
      <c r="AH15" s="1">
        <f t="shared" si="3"/>
        <v>4.8989794855663557E-3</v>
      </c>
      <c r="AI15" t="s">
        <v>93</v>
      </c>
      <c r="AJ15">
        <v>31.04</v>
      </c>
      <c r="AK15">
        <v>0.38</v>
      </c>
      <c r="AL15">
        <f t="shared" si="1"/>
        <v>0.93080610225760763</v>
      </c>
      <c r="AM15">
        <v>27.12</v>
      </c>
      <c r="AN15">
        <v>0.31</v>
      </c>
      <c r="AO15">
        <f t="shared" si="2"/>
        <v>0.75934182026278518</v>
      </c>
      <c r="AP15" t="s">
        <v>60</v>
      </c>
      <c r="AQ15">
        <v>6</v>
      </c>
      <c r="AR15">
        <v>6</v>
      </c>
    </row>
    <row r="16" spans="1:44" x14ac:dyDescent="0.2">
      <c r="A16">
        <v>15</v>
      </c>
      <c r="B16">
        <v>6</v>
      </c>
      <c r="C16" t="s">
        <v>94</v>
      </c>
      <c r="D16">
        <v>2019</v>
      </c>
      <c r="E16" t="s">
        <v>95</v>
      </c>
      <c r="F16" t="s">
        <v>63</v>
      </c>
      <c r="G16" t="s">
        <v>64</v>
      </c>
      <c r="H16" t="s">
        <v>46</v>
      </c>
      <c r="I16" t="s">
        <v>96</v>
      </c>
      <c r="J16" t="s">
        <v>48</v>
      </c>
      <c r="K16">
        <v>54.63</v>
      </c>
      <c r="L16">
        <v>10.33</v>
      </c>
      <c r="M16" t="s">
        <v>49</v>
      </c>
      <c r="N16">
        <v>15</v>
      </c>
      <c r="O16" t="s">
        <v>50</v>
      </c>
      <c r="P16" t="s">
        <v>51</v>
      </c>
      <c r="Q16" t="s">
        <v>90</v>
      </c>
      <c r="S16" t="s">
        <v>97</v>
      </c>
      <c r="T16" t="s">
        <v>313</v>
      </c>
      <c r="U16">
        <v>1</v>
      </c>
      <c r="V16" t="s">
        <v>46</v>
      </c>
      <c r="W16" t="s">
        <v>54</v>
      </c>
      <c r="X16">
        <v>30</v>
      </c>
      <c r="Y16" t="s">
        <v>98</v>
      </c>
      <c r="Z16" t="s">
        <v>56</v>
      </c>
      <c r="AA16" t="s">
        <v>57</v>
      </c>
      <c r="AB16" t="s">
        <v>99</v>
      </c>
      <c r="AC16">
        <v>0.15</v>
      </c>
      <c r="AD16">
        <v>0.2</v>
      </c>
      <c r="AE16" s="1">
        <f t="shared" si="0"/>
        <v>0.34641016151377546</v>
      </c>
      <c r="AF16">
        <v>0.81</v>
      </c>
      <c r="AG16">
        <v>0.2</v>
      </c>
      <c r="AH16" s="1">
        <f t="shared" si="3"/>
        <v>0.34641016151377546</v>
      </c>
      <c r="AI16" t="s">
        <v>100</v>
      </c>
      <c r="AJ16">
        <v>5</v>
      </c>
      <c r="AK16" t="s">
        <v>46</v>
      </c>
      <c r="AL16" t="str">
        <f t="shared" si="1"/>
        <v>NA</v>
      </c>
      <c r="AM16">
        <v>15</v>
      </c>
      <c r="AN16" t="s">
        <v>46</v>
      </c>
      <c r="AO16" t="str">
        <f t="shared" si="2"/>
        <v>NA</v>
      </c>
      <c r="AP16" t="s">
        <v>60</v>
      </c>
      <c r="AQ16">
        <v>3</v>
      </c>
      <c r="AR16">
        <v>3</v>
      </c>
    </row>
    <row r="17" spans="1:44" x14ac:dyDescent="0.2">
      <c r="A17">
        <v>16</v>
      </c>
      <c r="B17">
        <v>6</v>
      </c>
      <c r="C17" t="s">
        <v>94</v>
      </c>
      <c r="D17">
        <v>2019</v>
      </c>
      <c r="E17" t="s">
        <v>95</v>
      </c>
      <c r="F17" t="s">
        <v>63</v>
      </c>
      <c r="G17" t="s">
        <v>64</v>
      </c>
      <c r="H17" t="s">
        <v>46</v>
      </c>
      <c r="I17" t="s">
        <v>96</v>
      </c>
      <c r="J17" t="s">
        <v>48</v>
      </c>
      <c r="K17">
        <v>54.63</v>
      </c>
      <c r="L17">
        <v>10.33</v>
      </c>
      <c r="M17" t="s">
        <v>49</v>
      </c>
      <c r="N17">
        <v>16</v>
      </c>
      <c r="O17" t="s">
        <v>50</v>
      </c>
      <c r="P17" t="s">
        <v>51</v>
      </c>
      <c r="Q17" t="s">
        <v>90</v>
      </c>
      <c r="S17" t="s">
        <v>97</v>
      </c>
      <c r="T17" t="s">
        <v>313</v>
      </c>
      <c r="U17">
        <v>1</v>
      </c>
      <c r="V17" t="s">
        <v>46</v>
      </c>
      <c r="W17" t="s">
        <v>54</v>
      </c>
      <c r="X17">
        <v>30</v>
      </c>
      <c r="Y17" t="s">
        <v>98</v>
      </c>
      <c r="Z17" t="s">
        <v>56</v>
      </c>
      <c r="AA17" t="s">
        <v>57</v>
      </c>
      <c r="AB17" t="s">
        <v>99</v>
      </c>
      <c r="AC17">
        <v>0.42</v>
      </c>
      <c r="AD17">
        <v>0.2</v>
      </c>
      <c r="AE17" s="1">
        <f t="shared" si="0"/>
        <v>0.34641016151377546</v>
      </c>
      <c r="AF17">
        <v>0.81</v>
      </c>
      <c r="AG17">
        <v>0.2</v>
      </c>
      <c r="AH17" s="1">
        <f t="shared" si="3"/>
        <v>0.34641016151377546</v>
      </c>
      <c r="AI17" t="s">
        <v>100</v>
      </c>
      <c r="AJ17">
        <v>10</v>
      </c>
      <c r="AK17" t="s">
        <v>46</v>
      </c>
      <c r="AL17" t="str">
        <f t="shared" si="1"/>
        <v>NA</v>
      </c>
      <c r="AM17">
        <v>15</v>
      </c>
      <c r="AN17" t="s">
        <v>46</v>
      </c>
      <c r="AO17" t="str">
        <f t="shared" si="2"/>
        <v>NA</v>
      </c>
      <c r="AP17" t="s">
        <v>60</v>
      </c>
      <c r="AQ17">
        <v>3</v>
      </c>
      <c r="AR17">
        <v>3</v>
      </c>
    </row>
    <row r="18" spans="1:44" x14ac:dyDescent="0.2">
      <c r="A18">
        <v>17</v>
      </c>
      <c r="B18">
        <v>6</v>
      </c>
      <c r="C18" t="s">
        <v>94</v>
      </c>
      <c r="D18">
        <v>2019</v>
      </c>
      <c r="E18" t="s">
        <v>95</v>
      </c>
      <c r="F18" t="s">
        <v>63</v>
      </c>
      <c r="G18" t="s">
        <v>64</v>
      </c>
      <c r="H18" t="s">
        <v>46</v>
      </c>
      <c r="I18" t="s">
        <v>96</v>
      </c>
      <c r="J18" t="s">
        <v>48</v>
      </c>
      <c r="K18">
        <v>54.63</v>
      </c>
      <c r="L18">
        <v>10.33</v>
      </c>
      <c r="M18" t="s">
        <v>49</v>
      </c>
      <c r="N18">
        <v>17</v>
      </c>
      <c r="O18" t="s">
        <v>50</v>
      </c>
      <c r="P18" t="s">
        <v>51</v>
      </c>
      <c r="Q18" t="s">
        <v>90</v>
      </c>
      <c r="S18" t="s">
        <v>97</v>
      </c>
      <c r="T18" t="s">
        <v>313</v>
      </c>
      <c r="U18">
        <v>1</v>
      </c>
      <c r="V18" t="s">
        <v>46</v>
      </c>
      <c r="W18" t="s">
        <v>54</v>
      </c>
      <c r="X18">
        <v>30</v>
      </c>
      <c r="Y18" t="s">
        <v>98</v>
      </c>
      <c r="Z18" t="s">
        <v>56</v>
      </c>
      <c r="AA18" t="s">
        <v>57</v>
      </c>
      <c r="AB18" t="s">
        <v>99</v>
      </c>
      <c r="AC18">
        <v>0.94</v>
      </c>
      <c r="AD18">
        <v>0.21</v>
      </c>
      <c r="AE18" s="1">
        <f t="shared" si="0"/>
        <v>0.36373066958946421</v>
      </c>
      <c r="AF18">
        <v>0.81</v>
      </c>
      <c r="AG18">
        <v>0.2</v>
      </c>
      <c r="AH18" s="1">
        <f t="shared" si="3"/>
        <v>0.34641016151377546</v>
      </c>
      <c r="AI18" t="s">
        <v>100</v>
      </c>
      <c r="AJ18">
        <v>20</v>
      </c>
      <c r="AK18" t="s">
        <v>46</v>
      </c>
      <c r="AL18" t="str">
        <f t="shared" si="1"/>
        <v>NA</v>
      </c>
      <c r="AM18">
        <v>15</v>
      </c>
      <c r="AN18" t="s">
        <v>46</v>
      </c>
      <c r="AO18" t="str">
        <f t="shared" si="2"/>
        <v>NA</v>
      </c>
      <c r="AP18" t="s">
        <v>60</v>
      </c>
      <c r="AQ18">
        <v>3</v>
      </c>
      <c r="AR18">
        <v>3</v>
      </c>
    </row>
    <row r="19" spans="1:44" x14ac:dyDescent="0.2">
      <c r="A19">
        <v>18</v>
      </c>
      <c r="B19">
        <v>6</v>
      </c>
      <c r="C19" t="s">
        <v>94</v>
      </c>
      <c r="D19">
        <v>2019</v>
      </c>
      <c r="E19" t="s">
        <v>95</v>
      </c>
      <c r="F19" t="s">
        <v>63</v>
      </c>
      <c r="G19" t="s">
        <v>64</v>
      </c>
      <c r="H19" t="s">
        <v>46</v>
      </c>
      <c r="I19" t="s">
        <v>96</v>
      </c>
      <c r="J19" t="s">
        <v>48</v>
      </c>
      <c r="K19">
        <v>54.63</v>
      </c>
      <c r="L19">
        <v>10.33</v>
      </c>
      <c r="M19" t="s">
        <v>49</v>
      </c>
      <c r="N19">
        <v>18</v>
      </c>
      <c r="O19" t="s">
        <v>50</v>
      </c>
      <c r="P19" t="s">
        <v>51</v>
      </c>
      <c r="Q19" t="s">
        <v>90</v>
      </c>
      <c r="S19" t="s">
        <v>97</v>
      </c>
      <c r="T19" t="s">
        <v>313</v>
      </c>
      <c r="U19">
        <v>1</v>
      </c>
      <c r="V19" t="s">
        <v>46</v>
      </c>
      <c r="W19" t="s">
        <v>54</v>
      </c>
      <c r="X19">
        <v>30</v>
      </c>
      <c r="Y19" t="s">
        <v>98</v>
      </c>
      <c r="Z19" t="s">
        <v>56</v>
      </c>
      <c r="AA19" t="s">
        <v>57</v>
      </c>
      <c r="AB19" t="s">
        <v>99</v>
      </c>
      <c r="AC19">
        <v>0.65</v>
      </c>
      <c r="AD19">
        <v>0.21</v>
      </c>
      <c r="AE19" s="1">
        <f t="shared" si="0"/>
        <v>0.36373066958946421</v>
      </c>
      <c r="AF19">
        <v>0.81</v>
      </c>
      <c r="AG19">
        <v>0.2</v>
      </c>
      <c r="AH19" s="1">
        <f t="shared" si="3"/>
        <v>0.34641016151377546</v>
      </c>
      <c r="AI19" t="s">
        <v>100</v>
      </c>
      <c r="AJ19">
        <v>25</v>
      </c>
      <c r="AK19" t="s">
        <v>46</v>
      </c>
      <c r="AL19" t="str">
        <f t="shared" si="1"/>
        <v>NA</v>
      </c>
      <c r="AM19">
        <v>15</v>
      </c>
      <c r="AN19" t="s">
        <v>46</v>
      </c>
      <c r="AO19" t="str">
        <f t="shared" si="2"/>
        <v>NA</v>
      </c>
      <c r="AP19" t="s">
        <v>60</v>
      </c>
      <c r="AQ19">
        <v>3</v>
      </c>
      <c r="AR19">
        <v>3</v>
      </c>
    </row>
    <row r="20" spans="1:44" x14ac:dyDescent="0.2">
      <c r="A20">
        <v>19</v>
      </c>
      <c r="B20">
        <v>7</v>
      </c>
      <c r="C20" t="s">
        <v>101</v>
      </c>
      <c r="D20">
        <v>2013</v>
      </c>
      <c r="E20" t="s">
        <v>102</v>
      </c>
      <c r="F20" t="s">
        <v>103</v>
      </c>
      <c r="G20" t="s">
        <v>64</v>
      </c>
      <c r="H20" t="s">
        <v>46</v>
      </c>
      <c r="I20" t="s">
        <v>104</v>
      </c>
      <c r="J20" t="s">
        <v>88</v>
      </c>
      <c r="K20">
        <v>-27.67</v>
      </c>
      <c r="L20">
        <v>-48.47</v>
      </c>
      <c r="M20" t="s">
        <v>89</v>
      </c>
      <c r="N20">
        <v>19</v>
      </c>
      <c r="O20" t="s">
        <v>50</v>
      </c>
      <c r="P20" t="s">
        <v>51</v>
      </c>
      <c r="Q20" t="s">
        <v>52</v>
      </c>
      <c r="R20" t="s">
        <v>105</v>
      </c>
      <c r="S20" t="s">
        <v>106</v>
      </c>
      <c r="T20" t="s">
        <v>311</v>
      </c>
      <c r="U20">
        <v>1</v>
      </c>
      <c r="V20" t="s">
        <v>46</v>
      </c>
      <c r="W20" t="s">
        <v>107</v>
      </c>
      <c r="X20">
        <v>7</v>
      </c>
      <c r="Y20" t="s">
        <v>83</v>
      </c>
      <c r="Z20" t="s">
        <v>56</v>
      </c>
      <c r="AA20" t="s">
        <v>57</v>
      </c>
      <c r="AB20" t="s">
        <v>108</v>
      </c>
      <c r="AC20">
        <v>3.01</v>
      </c>
      <c r="AD20">
        <v>0.71</v>
      </c>
      <c r="AE20" s="1">
        <f t="shared" si="0"/>
        <v>1.42</v>
      </c>
      <c r="AF20">
        <v>1.65</v>
      </c>
      <c r="AG20">
        <v>0.15</v>
      </c>
      <c r="AH20" s="1">
        <f t="shared" si="3"/>
        <v>0.3</v>
      </c>
      <c r="AI20" t="s">
        <v>109</v>
      </c>
      <c r="AJ20">
        <v>27.4</v>
      </c>
      <c r="AK20">
        <v>0.3</v>
      </c>
      <c r="AL20">
        <f t="shared" si="1"/>
        <v>0.6</v>
      </c>
      <c r="AM20">
        <v>23.7</v>
      </c>
      <c r="AN20">
        <v>0.1</v>
      </c>
      <c r="AO20">
        <f t="shared" si="2"/>
        <v>0.2</v>
      </c>
      <c r="AP20" t="s">
        <v>60</v>
      </c>
      <c r="AQ20">
        <v>4</v>
      </c>
      <c r="AR20">
        <v>4</v>
      </c>
    </row>
    <row r="21" spans="1:44" x14ac:dyDescent="0.2">
      <c r="A21">
        <v>20</v>
      </c>
      <c r="B21">
        <v>7</v>
      </c>
      <c r="C21" t="s">
        <v>101</v>
      </c>
      <c r="D21">
        <v>2013</v>
      </c>
      <c r="E21" t="s">
        <v>102</v>
      </c>
      <c r="F21" t="s">
        <v>103</v>
      </c>
      <c r="G21" t="s">
        <v>64</v>
      </c>
      <c r="H21" t="s">
        <v>46</v>
      </c>
      <c r="I21" t="s">
        <v>104</v>
      </c>
      <c r="J21" t="s">
        <v>88</v>
      </c>
      <c r="K21">
        <v>-27.67</v>
      </c>
      <c r="L21">
        <v>-48.47</v>
      </c>
      <c r="M21" t="s">
        <v>89</v>
      </c>
      <c r="N21">
        <v>20</v>
      </c>
      <c r="O21" t="s">
        <v>50</v>
      </c>
      <c r="P21" t="s">
        <v>51</v>
      </c>
      <c r="Q21" t="s">
        <v>52</v>
      </c>
      <c r="R21" t="s">
        <v>105</v>
      </c>
      <c r="S21" t="s">
        <v>106</v>
      </c>
      <c r="T21" t="s">
        <v>311</v>
      </c>
      <c r="U21">
        <v>1</v>
      </c>
      <c r="V21" t="s">
        <v>46</v>
      </c>
      <c r="W21" t="s">
        <v>107</v>
      </c>
      <c r="X21">
        <v>14</v>
      </c>
      <c r="Y21" t="s">
        <v>83</v>
      </c>
      <c r="Z21" t="s">
        <v>56</v>
      </c>
      <c r="AA21" t="s">
        <v>57</v>
      </c>
      <c r="AB21" t="s">
        <v>108</v>
      </c>
      <c r="AC21">
        <v>2.84</v>
      </c>
      <c r="AD21">
        <v>0.84</v>
      </c>
      <c r="AE21" s="1">
        <f t="shared" si="0"/>
        <v>1.68</v>
      </c>
      <c r="AF21">
        <v>2.5</v>
      </c>
      <c r="AG21">
        <v>1</v>
      </c>
      <c r="AH21" s="1">
        <f t="shared" si="3"/>
        <v>2</v>
      </c>
      <c r="AI21" t="s">
        <v>109</v>
      </c>
      <c r="AJ21">
        <v>27.4</v>
      </c>
      <c r="AK21">
        <v>0.3</v>
      </c>
      <c r="AL21">
        <f t="shared" si="1"/>
        <v>0.6</v>
      </c>
      <c r="AM21">
        <v>23.7</v>
      </c>
      <c r="AN21">
        <v>0.1</v>
      </c>
      <c r="AO21">
        <f t="shared" si="2"/>
        <v>0.2</v>
      </c>
      <c r="AP21" t="s">
        <v>60</v>
      </c>
      <c r="AQ21">
        <v>4</v>
      </c>
      <c r="AR21">
        <v>4</v>
      </c>
    </row>
    <row r="22" spans="1:44" x14ac:dyDescent="0.2">
      <c r="A22">
        <v>21</v>
      </c>
      <c r="B22">
        <v>7</v>
      </c>
      <c r="C22" t="s">
        <v>101</v>
      </c>
      <c r="D22">
        <v>2013</v>
      </c>
      <c r="E22" t="s">
        <v>102</v>
      </c>
      <c r="F22" t="s">
        <v>103</v>
      </c>
      <c r="G22" t="s">
        <v>64</v>
      </c>
      <c r="H22" t="s">
        <v>46</v>
      </c>
      <c r="I22" t="s">
        <v>104</v>
      </c>
      <c r="J22" t="s">
        <v>88</v>
      </c>
      <c r="K22">
        <v>-27.67</v>
      </c>
      <c r="L22">
        <v>-48.47</v>
      </c>
      <c r="M22" t="s">
        <v>89</v>
      </c>
      <c r="N22">
        <v>21</v>
      </c>
      <c r="O22" t="s">
        <v>50</v>
      </c>
      <c r="P22" t="s">
        <v>51</v>
      </c>
      <c r="Q22" t="s">
        <v>52</v>
      </c>
      <c r="R22" t="s">
        <v>105</v>
      </c>
      <c r="S22" t="s">
        <v>106</v>
      </c>
      <c r="T22" t="s">
        <v>311</v>
      </c>
      <c r="U22">
        <v>1</v>
      </c>
      <c r="V22" t="s">
        <v>46</v>
      </c>
      <c r="W22" t="s">
        <v>107</v>
      </c>
      <c r="X22">
        <v>21</v>
      </c>
      <c r="Y22" t="s">
        <v>83</v>
      </c>
      <c r="Z22" t="s">
        <v>56</v>
      </c>
      <c r="AA22" t="s">
        <v>57</v>
      </c>
      <c r="AB22" t="s">
        <v>108</v>
      </c>
      <c r="AC22">
        <v>3.63</v>
      </c>
      <c r="AD22">
        <v>0.5</v>
      </c>
      <c r="AE22" s="1">
        <f t="shared" si="0"/>
        <v>1</v>
      </c>
      <c r="AF22">
        <v>2.73</v>
      </c>
      <c r="AG22">
        <v>0.62</v>
      </c>
      <c r="AH22" s="1">
        <f t="shared" si="3"/>
        <v>1.24</v>
      </c>
      <c r="AI22" t="s">
        <v>109</v>
      </c>
      <c r="AJ22">
        <v>27.4</v>
      </c>
      <c r="AK22">
        <v>0.3</v>
      </c>
      <c r="AL22">
        <f t="shared" si="1"/>
        <v>0.6</v>
      </c>
      <c r="AM22">
        <v>23.7</v>
      </c>
      <c r="AN22">
        <v>0.1</v>
      </c>
      <c r="AO22">
        <f t="shared" si="2"/>
        <v>0.2</v>
      </c>
      <c r="AP22" t="s">
        <v>60</v>
      </c>
      <c r="AQ22">
        <v>4</v>
      </c>
      <c r="AR22">
        <v>4</v>
      </c>
    </row>
    <row r="23" spans="1:44" x14ac:dyDescent="0.2">
      <c r="A23">
        <v>22</v>
      </c>
      <c r="B23">
        <v>8</v>
      </c>
      <c r="C23" t="s">
        <v>110</v>
      </c>
      <c r="D23">
        <v>2018</v>
      </c>
      <c r="E23" t="s">
        <v>111</v>
      </c>
      <c r="F23" t="s">
        <v>63</v>
      </c>
      <c r="G23" t="s">
        <v>64</v>
      </c>
      <c r="H23">
        <v>2</v>
      </c>
      <c r="I23" t="s">
        <v>112</v>
      </c>
      <c r="J23" t="s">
        <v>48</v>
      </c>
      <c r="K23">
        <v>-33.840000000000003</v>
      </c>
      <c r="L23">
        <v>151.26</v>
      </c>
      <c r="M23" t="s">
        <v>89</v>
      </c>
      <c r="N23">
        <v>22</v>
      </c>
      <c r="O23" t="s">
        <v>50</v>
      </c>
      <c r="P23" t="s">
        <v>51</v>
      </c>
      <c r="Q23" t="s">
        <v>90</v>
      </c>
      <c r="R23" t="s">
        <v>105</v>
      </c>
      <c r="S23" t="s">
        <v>113</v>
      </c>
      <c r="T23" t="s">
        <v>314</v>
      </c>
      <c r="U23" t="s">
        <v>46</v>
      </c>
      <c r="V23" t="s">
        <v>46</v>
      </c>
      <c r="W23" t="s">
        <v>107</v>
      </c>
      <c r="X23">
        <v>2</v>
      </c>
      <c r="Y23" t="s">
        <v>46</v>
      </c>
      <c r="Z23" t="s">
        <v>56</v>
      </c>
      <c r="AA23" t="s">
        <v>57</v>
      </c>
      <c r="AB23" t="s">
        <v>114</v>
      </c>
      <c r="AC23">
        <v>39.72</v>
      </c>
      <c r="AD23">
        <v>2.2200000000000002</v>
      </c>
      <c r="AE23" s="1">
        <f t="shared" si="0"/>
        <v>5.4378672289786554</v>
      </c>
      <c r="AF23">
        <v>33.18</v>
      </c>
      <c r="AG23">
        <v>3.05</v>
      </c>
      <c r="AH23" s="1">
        <f t="shared" si="3"/>
        <v>7.4709437154886924</v>
      </c>
      <c r="AI23" t="s">
        <v>115</v>
      </c>
      <c r="AJ23">
        <v>19</v>
      </c>
      <c r="AK23" t="s">
        <v>46</v>
      </c>
      <c r="AL23" t="str">
        <f t="shared" si="1"/>
        <v>NA</v>
      </c>
      <c r="AM23">
        <v>17</v>
      </c>
      <c r="AN23" t="s">
        <v>46</v>
      </c>
      <c r="AO23" t="str">
        <f t="shared" si="2"/>
        <v>NA</v>
      </c>
      <c r="AP23" t="s">
        <v>60</v>
      </c>
      <c r="AQ23">
        <v>6</v>
      </c>
      <c r="AR23">
        <v>6</v>
      </c>
    </row>
    <row r="24" spans="1:44" x14ac:dyDescent="0.2">
      <c r="A24">
        <v>23</v>
      </c>
      <c r="B24">
        <v>8</v>
      </c>
      <c r="C24" t="s">
        <v>110</v>
      </c>
      <c r="D24">
        <v>2018</v>
      </c>
      <c r="E24" t="s">
        <v>111</v>
      </c>
      <c r="F24" t="s">
        <v>63</v>
      </c>
      <c r="G24" t="s">
        <v>64</v>
      </c>
      <c r="H24">
        <v>2</v>
      </c>
      <c r="I24" t="s">
        <v>112</v>
      </c>
      <c r="J24" t="s">
        <v>48</v>
      </c>
      <c r="K24">
        <v>-33.840000000000003</v>
      </c>
      <c r="L24">
        <v>151.26</v>
      </c>
      <c r="M24" t="s">
        <v>89</v>
      </c>
      <c r="N24">
        <v>23</v>
      </c>
      <c r="O24" t="s">
        <v>50</v>
      </c>
      <c r="P24" t="s">
        <v>51</v>
      </c>
      <c r="Q24" t="s">
        <v>90</v>
      </c>
      <c r="R24" t="s">
        <v>105</v>
      </c>
      <c r="S24" t="s">
        <v>113</v>
      </c>
      <c r="T24" t="s">
        <v>314</v>
      </c>
      <c r="U24" t="s">
        <v>46</v>
      </c>
      <c r="V24" t="s">
        <v>46</v>
      </c>
      <c r="W24" t="s">
        <v>107</v>
      </c>
      <c r="X24">
        <v>2</v>
      </c>
      <c r="Y24" t="s">
        <v>46</v>
      </c>
      <c r="Z24" t="s">
        <v>56</v>
      </c>
      <c r="AA24" t="s">
        <v>57</v>
      </c>
      <c r="AB24" t="s">
        <v>114</v>
      </c>
      <c r="AC24">
        <v>26.83</v>
      </c>
      <c r="AD24">
        <v>7.63</v>
      </c>
      <c r="AE24" s="1">
        <f t="shared" si="0"/>
        <v>18.689606737435646</v>
      </c>
      <c r="AF24">
        <v>33.18</v>
      </c>
      <c r="AG24">
        <v>3.05</v>
      </c>
      <c r="AH24" s="1">
        <f t="shared" si="3"/>
        <v>7.4709437154886924</v>
      </c>
      <c r="AI24" t="s">
        <v>115</v>
      </c>
      <c r="AJ24">
        <v>21</v>
      </c>
      <c r="AK24" t="s">
        <v>46</v>
      </c>
      <c r="AL24" t="str">
        <f t="shared" si="1"/>
        <v>NA</v>
      </c>
      <c r="AM24">
        <v>17</v>
      </c>
      <c r="AN24" t="s">
        <v>46</v>
      </c>
      <c r="AO24" t="str">
        <f t="shared" si="2"/>
        <v>NA</v>
      </c>
      <c r="AP24" t="s">
        <v>60</v>
      </c>
      <c r="AQ24">
        <v>6</v>
      </c>
      <c r="AR24">
        <v>6</v>
      </c>
    </row>
    <row r="25" spans="1:44" x14ac:dyDescent="0.2">
      <c r="A25">
        <v>24</v>
      </c>
      <c r="B25">
        <v>8</v>
      </c>
      <c r="C25" t="s">
        <v>110</v>
      </c>
      <c r="D25">
        <v>2018</v>
      </c>
      <c r="E25" t="s">
        <v>111</v>
      </c>
      <c r="F25" t="s">
        <v>63</v>
      </c>
      <c r="G25" t="s">
        <v>64</v>
      </c>
      <c r="H25">
        <v>2</v>
      </c>
      <c r="I25" t="s">
        <v>112</v>
      </c>
      <c r="J25" t="s">
        <v>48</v>
      </c>
      <c r="K25">
        <v>-33.840000000000003</v>
      </c>
      <c r="L25">
        <v>151.26</v>
      </c>
      <c r="M25" t="s">
        <v>89</v>
      </c>
      <c r="N25">
        <v>24</v>
      </c>
      <c r="O25" t="s">
        <v>50</v>
      </c>
      <c r="P25" t="s">
        <v>51</v>
      </c>
      <c r="Q25" t="s">
        <v>90</v>
      </c>
      <c r="R25" t="s">
        <v>105</v>
      </c>
      <c r="S25" t="s">
        <v>113</v>
      </c>
      <c r="T25" t="s">
        <v>314</v>
      </c>
      <c r="U25" t="s">
        <v>46</v>
      </c>
      <c r="V25" t="s">
        <v>46</v>
      </c>
      <c r="W25" t="s">
        <v>107</v>
      </c>
      <c r="X25">
        <v>2</v>
      </c>
      <c r="Y25" t="s">
        <v>46</v>
      </c>
      <c r="Z25" t="s">
        <v>56</v>
      </c>
      <c r="AA25" t="s">
        <v>57</v>
      </c>
      <c r="AB25" t="s">
        <v>116</v>
      </c>
      <c r="AC25">
        <v>8.01</v>
      </c>
      <c r="AD25">
        <v>1.9</v>
      </c>
      <c r="AE25" s="1">
        <f t="shared" si="0"/>
        <v>4.6540305112880374</v>
      </c>
      <c r="AF25">
        <v>4.72</v>
      </c>
      <c r="AG25">
        <v>2.0499999999999998</v>
      </c>
      <c r="AH25" s="1">
        <f t="shared" si="3"/>
        <v>5.0214539727055145</v>
      </c>
      <c r="AI25" t="s">
        <v>115</v>
      </c>
      <c r="AJ25">
        <v>19</v>
      </c>
      <c r="AK25" t="s">
        <v>46</v>
      </c>
      <c r="AL25" t="str">
        <f t="shared" si="1"/>
        <v>NA</v>
      </c>
      <c r="AM25">
        <v>17</v>
      </c>
      <c r="AN25" t="s">
        <v>46</v>
      </c>
      <c r="AO25" t="str">
        <f t="shared" si="2"/>
        <v>NA</v>
      </c>
      <c r="AP25" t="s">
        <v>60</v>
      </c>
      <c r="AQ25">
        <v>6</v>
      </c>
      <c r="AR25">
        <v>6</v>
      </c>
    </row>
    <row r="26" spans="1:44" x14ac:dyDescent="0.2">
      <c r="A26">
        <v>25</v>
      </c>
      <c r="B26">
        <v>8</v>
      </c>
      <c r="C26" t="s">
        <v>110</v>
      </c>
      <c r="D26">
        <v>2018</v>
      </c>
      <c r="E26" t="s">
        <v>111</v>
      </c>
      <c r="F26" t="s">
        <v>63</v>
      </c>
      <c r="G26" t="s">
        <v>64</v>
      </c>
      <c r="H26">
        <v>2</v>
      </c>
      <c r="I26" t="s">
        <v>112</v>
      </c>
      <c r="J26" t="s">
        <v>48</v>
      </c>
      <c r="K26">
        <v>-33.840000000000003</v>
      </c>
      <c r="L26">
        <v>151.26</v>
      </c>
      <c r="M26" t="s">
        <v>89</v>
      </c>
      <c r="N26">
        <v>25</v>
      </c>
      <c r="O26" t="s">
        <v>50</v>
      </c>
      <c r="P26" t="s">
        <v>51</v>
      </c>
      <c r="Q26" t="s">
        <v>90</v>
      </c>
      <c r="R26" t="s">
        <v>105</v>
      </c>
      <c r="S26" t="s">
        <v>113</v>
      </c>
      <c r="T26" t="s">
        <v>314</v>
      </c>
      <c r="U26" t="s">
        <v>46</v>
      </c>
      <c r="V26" t="s">
        <v>46</v>
      </c>
      <c r="W26" t="s">
        <v>107</v>
      </c>
      <c r="X26">
        <v>2</v>
      </c>
      <c r="Y26" t="s">
        <v>46</v>
      </c>
      <c r="Z26" t="s">
        <v>56</v>
      </c>
      <c r="AA26" t="s">
        <v>57</v>
      </c>
      <c r="AB26" t="s">
        <v>116</v>
      </c>
      <c r="AC26">
        <v>3.66</v>
      </c>
      <c r="AD26">
        <v>1.1599999999999999</v>
      </c>
      <c r="AE26" s="1">
        <f t="shared" si="0"/>
        <v>2.841408101628486</v>
      </c>
      <c r="AF26">
        <v>4.72</v>
      </c>
      <c r="AG26">
        <v>2.0499999999999998</v>
      </c>
      <c r="AH26" s="1">
        <f t="shared" si="3"/>
        <v>5.0214539727055145</v>
      </c>
      <c r="AI26" t="s">
        <v>115</v>
      </c>
      <c r="AJ26">
        <v>21</v>
      </c>
      <c r="AK26" t="s">
        <v>46</v>
      </c>
      <c r="AL26" t="str">
        <f t="shared" si="1"/>
        <v>NA</v>
      </c>
      <c r="AM26">
        <v>17</v>
      </c>
      <c r="AN26" t="s">
        <v>46</v>
      </c>
      <c r="AO26" t="str">
        <f t="shared" si="2"/>
        <v>NA</v>
      </c>
      <c r="AP26" t="s">
        <v>60</v>
      </c>
      <c r="AQ26">
        <v>6</v>
      </c>
      <c r="AR26">
        <v>6</v>
      </c>
    </row>
    <row r="27" spans="1:44" x14ac:dyDescent="0.2">
      <c r="A27">
        <v>26</v>
      </c>
      <c r="B27">
        <v>8</v>
      </c>
      <c r="C27" t="s">
        <v>110</v>
      </c>
      <c r="D27">
        <v>2018</v>
      </c>
      <c r="E27" t="s">
        <v>111</v>
      </c>
      <c r="F27" t="s">
        <v>63</v>
      </c>
      <c r="G27" t="s">
        <v>64</v>
      </c>
      <c r="H27">
        <v>2</v>
      </c>
      <c r="I27" t="s">
        <v>112</v>
      </c>
      <c r="J27" t="s">
        <v>48</v>
      </c>
      <c r="K27">
        <v>-33.840000000000003</v>
      </c>
      <c r="L27">
        <v>151.26</v>
      </c>
      <c r="M27" t="s">
        <v>89</v>
      </c>
      <c r="N27">
        <v>26</v>
      </c>
      <c r="O27" t="s">
        <v>50</v>
      </c>
      <c r="P27" t="s">
        <v>51</v>
      </c>
      <c r="Q27" t="s">
        <v>90</v>
      </c>
      <c r="R27" t="s">
        <v>105</v>
      </c>
      <c r="S27" t="s">
        <v>113</v>
      </c>
      <c r="T27" t="s">
        <v>314</v>
      </c>
      <c r="U27" t="s">
        <v>46</v>
      </c>
      <c r="V27" t="s">
        <v>46</v>
      </c>
      <c r="W27" t="s">
        <v>107</v>
      </c>
      <c r="X27">
        <v>2</v>
      </c>
      <c r="Y27" t="s">
        <v>46</v>
      </c>
      <c r="Z27" t="s">
        <v>56</v>
      </c>
      <c r="AA27" t="s">
        <v>57</v>
      </c>
      <c r="AB27" t="s">
        <v>117</v>
      </c>
      <c r="AC27">
        <v>11.19</v>
      </c>
      <c r="AD27">
        <v>3.16</v>
      </c>
      <c r="AE27" s="1">
        <f t="shared" si="0"/>
        <v>7.7403875871948422</v>
      </c>
      <c r="AF27">
        <v>5.07</v>
      </c>
      <c r="AG27">
        <v>2.12</v>
      </c>
      <c r="AH27" s="1">
        <f t="shared" si="3"/>
        <v>5.192918254700337</v>
      </c>
      <c r="AI27" t="s">
        <v>115</v>
      </c>
      <c r="AJ27">
        <v>19</v>
      </c>
      <c r="AK27" t="s">
        <v>46</v>
      </c>
      <c r="AL27" t="str">
        <f t="shared" si="1"/>
        <v>NA</v>
      </c>
      <c r="AM27">
        <v>17</v>
      </c>
      <c r="AN27" t="s">
        <v>46</v>
      </c>
      <c r="AO27" t="str">
        <f t="shared" si="2"/>
        <v>NA</v>
      </c>
      <c r="AP27" t="s">
        <v>60</v>
      </c>
      <c r="AQ27">
        <v>6</v>
      </c>
      <c r="AR27">
        <v>6</v>
      </c>
    </row>
    <row r="28" spans="1:44" x14ac:dyDescent="0.2">
      <c r="A28">
        <v>27</v>
      </c>
      <c r="B28">
        <v>8</v>
      </c>
      <c r="C28" t="s">
        <v>110</v>
      </c>
      <c r="D28">
        <v>2018</v>
      </c>
      <c r="E28" t="s">
        <v>111</v>
      </c>
      <c r="F28" t="s">
        <v>63</v>
      </c>
      <c r="G28" t="s">
        <v>64</v>
      </c>
      <c r="H28">
        <v>2</v>
      </c>
      <c r="I28" t="s">
        <v>112</v>
      </c>
      <c r="J28" t="s">
        <v>48</v>
      </c>
      <c r="K28">
        <v>-33.840000000000003</v>
      </c>
      <c r="L28">
        <v>151.26</v>
      </c>
      <c r="M28" t="s">
        <v>89</v>
      </c>
      <c r="N28">
        <v>27</v>
      </c>
      <c r="O28" t="s">
        <v>50</v>
      </c>
      <c r="P28" t="s">
        <v>51</v>
      </c>
      <c r="Q28" t="s">
        <v>90</v>
      </c>
      <c r="R28" t="s">
        <v>105</v>
      </c>
      <c r="S28" t="s">
        <v>113</v>
      </c>
      <c r="T28" t="s">
        <v>314</v>
      </c>
      <c r="U28" t="s">
        <v>46</v>
      </c>
      <c r="V28" t="s">
        <v>46</v>
      </c>
      <c r="W28" t="s">
        <v>107</v>
      </c>
      <c r="X28">
        <v>2</v>
      </c>
      <c r="Y28" t="s">
        <v>46</v>
      </c>
      <c r="Z28" t="s">
        <v>56</v>
      </c>
      <c r="AA28" t="s">
        <v>57</v>
      </c>
      <c r="AB28" t="s">
        <v>118</v>
      </c>
      <c r="AC28">
        <v>5.91</v>
      </c>
      <c r="AD28">
        <v>1.74</v>
      </c>
      <c r="AE28" s="1">
        <f t="shared" si="0"/>
        <v>4.2621121524427297</v>
      </c>
      <c r="AF28">
        <v>5.07</v>
      </c>
      <c r="AG28">
        <v>2.12</v>
      </c>
      <c r="AH28" s="1">
        <f t="shared" si="3"/>
        <v>5.192918254700337</v>
      </c>
      <c r="AI28" t="s">
        <v>115</v>
      </c>
      <c r="AJ28">
        <v>21</v>
      </c>
      <c r="AK28" t="s">
        <v>46</v>
      </c>
      <c r="AL28" t="str">
        <f t="shared" si="1"/>
        <v>NA</v>
      </c>
      <c r="AM28">
        <v>17</v>
      </c>
      <c r="AN28" t="s">
        <v>46</v>
      </c>
      <c r="AO28" t="str">
        <f t="shared" si="2"/>
        <v>NA</v>
      </c>
      <c r="AP28" t="s">
        <v>60</v>
      </c>
      <c r="AQ28">
        <v>6</v>
      </c>
      <c r="AR28">
        <v>6</v>
      </c>
    </row>
    <row r="29" spans="1:44" x14ac:dyDescent="0.2">
      <c r="A29">
        <v>28</v>
      </c>
      <c r="B29">
        <v>9</v>
      </c>
      <c r="C29" t="s">
        <v>119</v>
      </c>
      <c r="D29">
        <v>2019</v>
      </c>
      <c r="E29" t="s">
        <v>120</v>
      </c>
      <c r="F29" t="s">
        <v>63</v>
      </c>
      <c r="G29" t="s">
        <v>64</v>
      </c>
      <c r="H29" t="s">
        <v>46</v>
      </c>
      <c r="I29" t="s">
        <v>121</v>
      </c>
      <c r="J29" t="s">
        <v>48</v>
      </c>
      <c r="K29">
        <v>30.3</v>
      </c>
      <c r="L29">
        <v>153.11000000000001</v>
      </c>
      <c r="M29" t="s">
        <v>89</v>
      </c>
      <c r="N29">
        <v>28</v>
      </c>
      <c r="O29" t="s">
        <v>50</v>
      </c>
      <c r="P29" t="s">
        <v>51</v>
      </c>
      <c r="Q29" t="s">
        <v>90</v>
      </c>
      <c r="R29" t="s">
        <v>105</v>
      </c>
      <c r="S29" t="s">
        <v>122</v>
      </c>
      <c r="T29" t="s">
        <v>312</v>
      </c>
      <c r="U29">
        <v>1</v>
      </c>
      <c r="V29" t="s">
        <v>46</v>
      </c>
      <c r="W29" t="s">
        <v>46</v>
      </c>
      <c r="X29">
        <v>35</v>
      </c>
      <c r="Y29" t="s">
        <v>55</v>
      </c>
      <c r="Z29" t="s">
        <v>56</v>
      </c>
      <c r="AA29" t="s">
        <v>57</v>
      </c>
      <c r="AB29" t="s">
        <v>123</v>
      </c>
      <c r="AC29">
        <v>0.3</v>
      </c>
      <c r="AD29">
        <v>0.02</v>
      </c>
      <c r="AE29" s="1">
        <f t="shared" si="0"/>
        <v>4.4721359549995794E-2</v>
      </c>
      <c r="AF29">
        <v>0.19</v>
      </c>
      <c r="AG29">
        <v>0.01</v>
      </c>
      <c r="AH29" s="1">
        <f t="shared" si="3"/>
        <v>2.2360679774997897E-2</v>
      </c>
      <c r="AI29" t="s">
        <v>59</v>
      </c>
      <c r="AJ29">
        <v>26</v>
      </c>
      <c r="AK29" t="s">
        <v>46</v>
      </c>
      <c r="AL29" t="str">
        <f t="shared" si="1"/>
        <v>NA</v>
      </c>
      <c r="AM29">
        <v>23</v>
      </c>
      <c r="AN29" t="s">
        <v>46</v>
      </c>
      <c r="AO29" t="str">
        <f t="shared" si="2"/>
        <v>NA</v>
      </c>
      <c r="AP29" t="s">
        <v>60</v>
      </c>
      <c r="AQ29">
        <v>5</v>
      </c>
      <c r="AR29">
        <v>5</v>
      </c>
    </row>
    <row r="30" spans="1:44" x14ac:dyDescent="0.2">
      <c r="A30">
        <v>29</v>
      </c>
      <c r="B30">
        <v>9</v>
      </c>
      <c r="C30" t="s">
        <v>119</v>
      </c>
      <c r="D30">
        <v>2019</v>
      </c>
      <c r="E30" t="s">
        <v>120</v>
      </c>
      <c r="F30" t="s">
        <v>63</v>
      </c>
      <c r="G30" t="s">
        <v>64</v>
      </c>
      <c r="H30" t="s">
        <v>46</v>
      </c>
      <c r="I30" t="s">
        <v>121</v>
      </c>
      <c r="J30" t="s">
        <v>48</v>
      </c>
      <c r="K30">
        <v>30.3</v>
      </c>
      <c r="L30">
        <v>153.11000000000001</v>
      </c>
      <c r="M30" t="s">
        <v>89</v>
      </c>
      <c r="N30">
        <v>29</v>
      </c>
      <c r="O30" t="s">
        <v>50</v>
      </c>
      <c r="P30" t="s">
        <v>51</v>
      </c>
      <c r="Q30" t="s">
        <v>90</v>
      </c>
      <c r="R30" t="s">
        <v>105</v>
      </c>
      <c r="S30" t="s">
        <v>122</v>
      </c>
      <c r="T30" t="s">
        <v>312</v>
      </c>
      <c r="U30">
        <v>1</v>
      </c>
      <c r="V30" t="s">
        <v>46</v>
      </c>
      <c r="W30" t="s">
        <v>46</v>
      </c>
      <c r="X30">
        <v>15</v>
      </c>
      <c r="Y30" t="s">
        <v>55</v>
      </c>
      <c r="Z30" t="s">
        <v>56</v>
      </c>
      <c r="AA30" t="s">
        <v>57</v>
      </c>
      <c r="AB30" t="s">
        <v>124</v>
      </c>
      <c r="AC30">
        <v>0.27</v>
      </c>
      <c r="AD30">
        <v>0.03</v>
      </c>
      <c r="AE30" s="1">
        <f t="shared" si="0"/>
        <v>6.7082039324993695E-2</v>
      </c>
      <c r="AF30">
        <v>0.14000000000000001</v>
      </c>
      <c r="AG30">
        <v>0.02</v>
      </c>
      <c r="AH30" s="1">
        <f t="shared" si="3"/>
        <v>4.4721359549995794E-2</v>
      </c>
      <c r="AI30" t="s">
        <v>59</v>
      </c>
      <c r="AJ30">
        <v>26</v>
      </c>
      <c r="AK30" t="s">
        <v>46</v>
      </c>
      <c r="AL30" t="str">
        <f t="shared" si="1"/>
        <v>NA</v>
      </c>
      <c r="AM30">
        <v>23</v>
      </c>
      <c r="AN30" t="s">
        <v>46</v>
      </c>
      <c r="AO30" t="str">
        <f t="shared" si="2"/>
        <v>NA</v>
      </c>
      <c r="AP30" t="s">
        <v>60</v>
      </c>
      <c r="AQ30">
        <v>5</v>
      </c>
      <c r="AR30">
        <v>5</v>
      </c>
    </row>
    <row r="31" spans="1:44" x14ac:dyDescent="0.2">
      <c r="A31">
        <v>30</v>
      </c>
      <c r="B31">
        <v>10</v>
      </c>
      <c r="C31" t="s">
        <v>125</v>
      </c>
      <c r="D31">
        <v>2004</v>
      </c>
      <c r="E31" t="s">
        <v>95</v>
      </c>
      <c r="F31" t="s">
        <v>103</v>
      </c>
      <c r="G31" t="s">
        <v>64</v>
      </c>
      <c r="H31" t="s">
        <v>46</v>
      </c>
      <c r="I31" t="s">
        <v>126</v>
      </c>
      <c r="J31" t="s">
        <v>48</v>
      </c>
      <c r="K31">
        <v>33.54</v>
      </c>
      <c r="L31">
        <v>-117.79</v>
      </c>
      <c r="M31" t="s">
        <v>49</v>
      </c>
      <c r="N31">
        <v>30</v>
      </c>
      <c r="O31" t="s">
        <v>50</v>
      </c>
      <c r="P31" t="s">
        <v>51</v>
      </c>
      <c r="Q31" t="s">
        <v>90</v>
      </c>
      <c r="R31" t="s">
        <v>105</v>
      </c>
      <c r="S31" t="s">
        <v>127</v>
      </c>
      <c r="T31" t="s">
        <v>312</v>
      </c>
      <c r="U31">
        <v>2</v>
      </c>
      <c r="V31" t="s">
        <v>46</v>
      </c>
      <c r="W31" t="s">
        <v>107</v>
      </c>
      <c r="X31">
        <v>9</v>
      </c>
      <c r="Y31" t="s">
        <v>46</v>
      </c>
      <c r="Z31" t="s">
        <v>56</v>
      </c>
      <c r="AA31" t="s">
        <v>57</v>
      </c>
      <c r="AB31" t="s">
        <v>128</v>
      </c>
      <c r="AC31">
        <v>0.02</v>
      </c>
      <c r="AD31">
        <v>3.0000000000000001E-3</v>
      </c>
      <c r="AE31" s="1">
        <f t="shared" si="0"/>
        <v>7.9372539331937723E-3</v>
      </c>
      <c r="AF31">
        <v>0.05</v>
      </c>
      <c r="AG31">
        <v>7.0000000000000001E-3</v>
      </c>
      <c r="AH31" s="1">
        <f t="shared" si="3"/>
        <v>1.8520259177452137E-2</v>
      </c>
      <c r="AI31" t="s">
        <v>93</v>
      </c>
      <c r="AJ31">
        <v>11</v>
      </c>
      <c r="AK31" t="s">
        <v>46</v>
      </c>
      <c r="AL31" t="str">
        <f t="shared" si="1"/>
        <v>NA</v>
      </c>
      <c r="AM31">
        <v>15</v>
      </c>
      <c r="AN31" t="s">
        <v>46</v>
      </c>
      <c r="AO31" t="str">
        <f t="shared" si="2"/>
        <v>NA</v>
      </c>
      <c r="AP31" t="s">
        <v>60</v>
      </c>
      <c r="AQ31">
        <v>7</v>
      </c>
      <c r="AR31">
        <v>7</v>
      </c>
    </row>
    <row r="32" spans="1:44" x14ac:dyDescent="0.2">
      <c r="A32">
        <v>31</v>
      </c>
      <c r="B32">
        <v>10</v>
      </c>
      <c r="C32" t="s">
        <v>125</v>
      </c>
      <c r="D32">
        <v>2004</v>
      </c>
      <c r="E32" t="s">
        <v>95</v>
      </c>
      <c r="F32" t="s">
        <v>103</v>
      </c>
      <c r="G32" t="s">
        <v>64</v>
      </c>
      <c r="H32" t="s">
        <v>46</v>
      </c>
      <c r="I32" t="s">
        <v>126</v>
      </c>
      <c r="J32" t="s">
        <v>48</v>
      </c>
      <c r="K32">
        <v>33.54</v>
      </c>
      <c r="L32">
        <v>-117.79</v>
      </c>
      <c r="M32" t="s">
        <v>49</v>
      </c>
      <c r="N32">
        <v>30</v>
      </c>
      <c r="O32" t="s">
        <v>50</v>
      </c>
      <c r="P32" t="s">
        <v>51</v>
      </c>
      <c r="Q32" t="s">
        <v>90</v>
      </c>
      <c r="R32" t="s">
        <v>105</v>
      </c>
      <c r="S32" t="s">
        <v>127</v>
      </c>
      <c r="T32" t="s">
        <v>312</v>
      </c>
      <c r="U32">
        <v>2</v>
      </c>
      <c r="V32" t="s">
        <v>46</v>
      </c>
      <c r="W32" t="s">
        <v>107</v>
      </c>
      <c r="X32">
        <v>9</v>
      </c>
      <c r="Y32" t="s">
        <v>46</v>
      </c>
      <c r="Z32" t="s">
        <v>56</v>
      </c>
      <c r="AA32" t="s">
        <v>57</v>
      </c>
      <c r="AB32" t="s">
        <v>128</v>
      </c>
      <c r="AC32">
        <v>0.06</v>
      </c>
      <c r="AD32">
        <v>5.0000000000000001E-3</v>
      </c>
      <c r="AE32" s="1">
        <f t="shared" si="0"/>
        <v>1.3228756555322954E-2</v>
      </c>
      <c r="AF32">
        <v>0.05</v>
      </c>
      <c r="AG32">
        <v>7.0000000000000001E-3</v>
      </c>
      <c r="AH32" s="1">
        <f t="shared" si="3"/>
        <v>1.8520259177452137E-2</v>
      </c>
      <c r="AI32" t="s">
        <v>93</v>
      </c>
      <c r="AJ32">
        <v>19</v>
      </c>
      <c r="AK32" t="s">
        <v>46</v>
      </c>
      <c r="AL32" t="str">
        <f t="shared" si="1"/>
        <v>NA</v>
      </c>
      <c r="AM32">
        <v>15</v>
      </c>
      <c r="AN32" t="s">
        <v>46</v>
      </c>
      <c r="AO32" t="str">
        <f t="shared" si="2"/>
        <v>NA</v>
      </c>
      <c r="AP32" t="s">
        <v>60</v>
      </c>
      <c r="AQ32">
        <v>7</v>
      </c>
      <c r="AR32">
        <v>7</v>
      </c>
    </row>
    <row r="33" spans="1:44" x14ac:dyDescent="0.2">
      <c r="A33">
        <v>32</v>
      </c>
      <c r="B33">
        <v>10</v>
      </c>
      <c r="C33" t="s">
        <v>125</v>
      </c>
      <c r="D33">
        <v>2004</v>
      </c>
      <c r="E33" t="s">
        <v>95</v>
      </c>
      <c r="F33" t="s">
        <v>103</v>
      </c>
      <c r="G33" t="s">
        <v>64</v>
      </c>
      <c r="H33" t="s">
        <v>46</v>
      </c>
      <c r="I33" t="s">
        <v>126</v>
      </c>
      <c r="J33" t="s">
        <v>48</v>
      </c>
      <c r="K33">
        <v>33.54</v>
      </c>
      <c r="L33">
        <v>-117.79</v>
      </c>
      <c r="M33" t="s">
        <v>49</v>
      </c>
      <c r="N33">
        <v>30</v>
      </c>
      <c r="O33" t="s">
        <v>50</v>
      </c>
      <c r="P33" t="s">
        <v>51</v>
      </c>
      <c r="Q33" t="s">
        <v>90</v>
      </c>
      <c r="R33" t="s">
        <v>105</v>
      </c>
      <c r="S33" t="s">
        <v>127</v>
      </c>
      <c r="T33" t="s">
        <v>312</v>
      </c>
      <c r="U33">
        <v>2</v>
      </c>
      <c r="V33" t="s">
        <v>46</v>
      </c>
      <c r="W33" t="s">
        <v>107</v>
      </c>
      <c r="X33">
        <v>9</v>
      </c>
      <c r="Y33" t="s">
        <v>46</v>
      </c>
      <c r="Z33" t="s">
        <v>56</v>
      </c>
      <c r="AA33" t="s">
        <v>57</v>
      </c>
      <c r="AB33" t="s">
        <v>128</v>
      </c>
      <c r="AC33">
        <v>0.08</v>
      </c>
      <c r="AD33">
        <v>0.01</v>
      </c>
      <c r="AE33" s="1">
        <f t="shared" si="0"/>
        <v>2.6457513110645908E-2</v>
      </c>
      <c r="AF33">
        <v>0.05</v>
      </c>
      <c r="AG33">
        <v>7.0000000000000001E-3</v>
      </c>
      <c r="AH33" s="1">
        <f t="shared" si="3"/>
        <v>1.8520259177452137E-2</v>
      </c>
      <c r="AI33" t="s">
        <v>93</v>
      </c>
      <c r="AJ33">
        <v>23</v>
      </c>
      <c r="AK33" t="s">
        <v>46</v>
      </c>
      <c r="AL33" t="str">
        <f t="shared" si="1"/>
        <v>NA</v>
      </c>
      <c r="AM33">
        <v>15</v>
      </c>
      <c r="AN33" t="s">
        <v>46</v>
      </c>
      <c r="AO33" t="str">
        <f t="shared" si="2"/>
        <v>NA</v>
      </c>
      <c r="AP33" t="s">
        <v>60</v>
      </c>
      <c r="AQ33">
        <v>7</v>
      </c>
      <c r="AR33">
        <v>7</v>
      </c>
    </row>
    <row r="34" spans="1:44" x14ac:dyDescent="0.2">
      <c r="A34">
        <v>33</v>
      </c>
      <c r="B34">
        <v>10</v>
      </c>
      <c r="C34" t="s">
        <v>125</v>
      </c>
      <c r="D34">
        <v>2004</v>
      </c>
      <c r="E34" t="s">
        <v>95</v>
      </c>
      <c r="F34" t="s">
        <v>103</v>
      </c>
      <c r="G34" t="s">
        <v>64</v>
      </c>
      <c r="H34" t="s">
        <v>46</v>
      </c>
      <c r="I34" t="s">
        <v>129</v>
      </c>
      <c r="J34" t="s">
        <v>48</v>
      </c>
      <c r="K34">
        <v>35.659999999999997</v>
      </c>
      <c r="L34">
        <v>-121.28</v>
      </c>
      <c r="M34" t="s">
        <v>49</v>
      </c>
      <c r="N34">
        <v>31</v>
      </c>
      <c r="O34" t="s">
        <v>50</v>
      </c>
      <c r="P34" t="s">
        <v>51</v>
      </c>
      <c r="Q34" t="s">
        <v>90</v>
      </c>
      <c r="R34" t="s">
        <v>105</v>
      </c>
      <c r="S34" t="s">
        <v>130</v>
      </c>
      <c r="T34" t="s">
        <v>312</v>
      </c>
      <c r="U34">
        <v>2</v>
      </c>
      <c r="V34" t="s">
        <v>46</v>
      </c>
      <c r="W34" t="s">
        <v>107</v>
      </c>
      <c r="X34">
        <v>9</v>
      </c>
      <c r="Y34" t="s">
        <v>46</v>
      </c>
      <c r="Z34" t="s">
        <v>56</v>
      </c>
      <c r="AA34" t="s">
        <v>57</v>
      </c>
      <c r="AB34" t="s">
        <v>128</v>
      </c>
      <c r="AC34">
        <v>0.1</v>
      </c>
      <c r="AD34">
        <v>8.9999999999999993E-3</v>
      </c>
      <c r="AE34" s="1">
        <f t="shared" si="0"/>
        <v>2.3811761799581315E-2</v>
      </c>
      <c r="AF34">
        <v>0.06</v>
      </c>
      <c r="AG34">
        <v>3.0000000000000001E-3</v>
      </c>
      <c r="AH34" s="1">
        <f t="shared" si="3"/>
        <v>7.9372539331937723E-3</v>
      </c>
      <c r="AI34" t="s">
        <v>93</v>
      </c>
      <c r="AJ34">
        <v>15</v>
      </c>
      <c r="AK34" t="s">
        <v>46</v>
      </c>
      <c r="AL34" t="str">
        <f t="shared" si="1"/>
        <v>NA</v>
      </c>
      <c r="AM34">
        <v>11</v>
      </c>
      <c r="AN34" t="s">
        <v>46</v>
      </c>
      <c r="AO34" t="str">
        <f t="shared" si="2"/>
        <v>NA</v>
      </c>
      <c r="AP34" t="s">
        <v>60</v>
      </c>
      <c r="AQ34">
        <v>7</v>
      </c>
      <c r="AR34">
        <v>7</v>
      </c>
    </row>
    <row r="35" spans="1:44" x14ac:dyDescent="0.2">
      <c r="A35">
        <v>34</v>
      </c>
      <c r="B35">
        <v>10</v>
      </c>
      <c r="C35" t="s">
        <v>125</v>
      </c>
      <c r="D35">
        <v>2004</v>
      </c>
      <c r="E35" t="s">
        <v>95</v>
      </c>
      <c r="F35" t="s">
        <v>103</v>
      </c>
      <c r="G35" t="s">
        <v>64</v>
      </c>
      <c r="H35" t="s">
        <v>46</v>
      </c>
      <c r="I35" t="s">
        <v>129</v>
      </c>
      <c r="J35" t="s">
        <v>48</v>
      </c>
      <c r="K35">
        <v>35.659999999999997</v>
      </c>
      <c r="L35">
        <v>-121.28</v>
      </c>
      <c r="M35" t="s">
        <v>49</v>
      </c>
      <c r="N35">
        <v>31</v>
      </c>
      <c r="O35" t="s">
        <v>50</v>
      </c>
      <c r="P35" t="s">
        <v>51</v>
      </c>
      <c r="Q35" t="s">
        <v>90</v>
      </c>
      <c r="R35" t="s">
        <v>105</v>
      </c>
      <c r="S35" t="s">
        <v>130</v>
      </c>
      <c r="T35" t="s">
        <v>312</v>
      </c>
      <c r="U35">
        <v>2</v>
      </c>
      <c r="V35" t="s">
        <v>46</v>
      </c>
      <c r="W35" t="s">
        <v>107</v>
      </c>
      <c r="X35">
        <v>9</v>
      </c>
      <c r="Y35" t="s">
        <v>46</v>
      </c>
      <c r="Z35" t="s">
        <v>56</v>
      </c>
      <c r="AA35" t="s">
        <v>57</v>
      </c>
      <c r="AB35" t="s">
        <v>128</v>
      </c>
      <c r="AC35">
        <v>0.12</v>
      </c>
      <c r="AD35">
        <v>5.0000000000000001E-3</v>
      </c>
      <c r="AE35" s="1">
        <f t="shared" si="0"/>
        <v>1.3228756555322954E-2</v>
      </c>
      <c r="AF35">
        <v>0.6</v>
      </c>
      <c r="AG35">
        <v>3.0000000000000001E-3</v>
      </c>
      <c r="AH35" s="1">
        <f t="shared" si="3"/>
        <v>7.9372539331937723E-3</v>
      </c>
      <c r="AI35" t="s">
        <v>93</v>
      </c>
      <c r="AJ35">
        <v>19</v>
      </c>
      <c r="AK35" t="s">
        <v>46</v>
      </c>
      <c r="AL35" t="str">
        <f t="shared" si="1"/>
        <v>NA</v>
      </c>
      <c r="AM35">
        <v>11</v>
      </c>
      <c r="AN35" t="s">
        <v>46</v>
      </c>
      <c r="AO35" t="str">
        <f t="shared" si="2"/>
        <v>NA</v>
      </c>
      <c r="AP35" t="s">
        <v>60</v>
      </c>
      <c r="AQ35">
        <v>7</v>
      </c>
      <c r="AR35">
        <v>7</v>
      </c>
    </row>
    <row r="36" spans="1:44" x14ac:dyDescent="0.2">
      <c r="A36">
        <v>35</v>
      </c>
      <c r="B36">
        <v>10</v>
      </c>
      <c r="C36" t="s">
        <v>125</v>
      </c>
      <c r="D36">
        <v>2004</v>
      </c>
      <c r="E36" t="s">
        <v>95</v>
      </c>
      <c r="F36" t="s">
        <v>103</v>
      </c>
      <c r="G36" t="s">
        <v>64</v>
      </c>
      <c r="H36" t="s">
        <v>46</v>
      </c>
      <c r="I36" t="s">
        <v>129</v>
      </c>
      <c r="J36" t="s">
        <v>48</v>
      </c>
      <c r="K36">
        <v>35.659999999999997</v>
      </c>
      <c r="L36">
        <v>-121.28</v>
      </c>
      <c r="M36" t="s">
        <v>49</v>
      </c>
      <c r="N36">
        <v>31</v>
      </c>
      <c r="O36" t="s">
        <v>50</v>
      </c>
      <c r="P36" t="s">
        <v>51</v>
      </c>
      <c r="Q36" t="s">
        <v>90</v>
      </c>
      <c r="R36" t="s">
        <v>105</v>
      </c>
      <c r="S36" t="s">
        <v>130</v>
      </c>
      <c r="T36" t="s">
        <v>312</v>
      </c>
      <c r="U36">
        <v>2</v>
      </c>
      <c r="V36" t="s">
        <v>46</v>
      </c>
      <c r="W36" t="s">
        <v>107</v>
      </c>
      <c r="X36">
        <v>9</v>
      </c>
      <c r="Y36" t="s">
        <v>46</v>
      </c>
      <c r="Z36" t="s">
        <v>56</v>
      </c>
      <c r="AA36" t="s">
        <v>57</v>
      </c>
      <c r="AB36" t="s">
        <v>128</v>
      </c>
      <c r="AC36">
        <v>0.08</v>
      </c>
      <c r="AD36">
        <v>8.0000000000000002E-3</v>
      </c>
      <c r="AE36" s="1">
        <f t="shared" si="0"/>
        <v>2.1166010488516726E-2</v>
      </c>
      <c r="AF36">
        <v>0.6</v>
      </c>
      <c r="AG36">
        <v>3.0000000000000001E-3</v>
      </c>
      <c r="AH36" s="1">
        <f t="shared" si="3"/>
        <v>7.9372539331937723E-3</v>
      </c>
      <c r="AI36" t="s">
        <v>93</v>
      </c>
      <c r="AJ36">
        <v>23</v>
      </c>
      <c r="AK36" t="s">
        <v>46</v>
      </c>
      <c r="AL36" t="str">
        <f t="shared" si="1"/>
        <v>NA</v>
      </c>
      <c r="AM36">
        <v>11</v>
      </c>
      <c r="AN36" t="s">
        <v>46</v>
      </c>
      <c r="AO36" t="str">
        <f t="shared" si="2"/>
        <v>NA</v>
      </c>
      <c r="AP36" t="s">
        <v>60</v>
      </c>
      <c r="AQ36">
        <v>7</v>
      </c>
      <c r="AR36">
        <v>7</v>
      </c>
    </row>
    <row r="37" spans="1:44" x14ac:dyDescent="0.2">
      <c r="A37">
        <v>36</v>
      </c>
      <c r="B37">
        <v>10</v>
      </c>
      <c r="C37" t="s">
        <v>125</v>
      </c>
      <c r="D37">
        <v>2004</v>
      </c>
      <c r="E37" t="s">
        <v>95</v>
      </c>
      <c r="F37" t="s">
        <v>103</v>
      </c>
      <c r="G37" t="s">
        <v>64</v>
      </c>
      <c r="H37" t="s">
        <v>46</v>
      </c>
      <c r="I37" t="s">
        <v>131</v>
      </c>
      <c r="J37" t="s">
        <v>48</v>
      </c>
      <c r="K37">
        <v>35.44</v>
      </c>
      <c r="L37">
        <v>-120.9</v>
      </c>
      <c r="M37" t="s">
        <v>49</v>
      </c>
      <c r="N37">
        <v>32</v>
      </c>
      <c r="O37" t="s">
        <v>50</v>
      </c>
      <c r="P37" t="s">
        <v>51</v>
      </c>
      <c r="Q37" t="s">
        <v>90</v>
      </c>
      <c r="R37" t="s">
        <v>105</v>
      </c>
      <c r="S37" t="s">
        <v>132</v>
      </c>
      <c r="T37" t="s">
        <v>312</v>
      </c>
      <c r="U37">
        <v>2</v>
      </c>
      <c r="V37" t="s">
        <v>46</v>
      </c>
      <c r="W37" t="s">
        <v>107</v>
      </c>
      <c r="X37">
        <v>9</v>
      </c>
      <c r="Y37" t="s">
        <v>46</v>
      </c>
      <c r="Z37" t="s">
        <v>56</v>
      </c>
      <c r="AA37" t="s">
        <v>57</v>
      </c>
      <c r="AB37" t="s">
        <v>128</v>
      </c>
      <c r="AC37">
        <v>0.04</v>
      </c>
      <c r="AD37">
        <v>5.0000000000000001E-3</v>
      </c>
      <c r="AE37" s="1">
        <f t="shared" si="0"/>
        <v>1.3228756555322954E-2</v>
      </c>
      <c r="AF37">
        <v>0.03</v>
      </c>
      <c r="AG37">
        <v>3.0000000000000001E-3</v>
      </c>
      <c r="AH37" s="1">
        <f t="shared" si="3"/>
        <v>7.9372539331937723E-3</v>
      </c>
      <c r="AI37" t="s">
        <v>93</v>
      </c>
      <c r="AJ37">
        <v>15</v>
      </c>
      <c r="AK37" t="s">
        <v>46</v>
      </c>
      <c r="AL37" t="str">
        <f t="shared" si="1"/>
        <v>NA</v>
      </c>
      <c r="AM37">
        <v>11</v>
      </c>
      <c r="AN37" t="s">
        <v>46</v>
      </c>
      <c r="AO37" t="str">
        <f t="shared" si="2"/>
        <v>NA</v>
      </c>
      <c r="AP37" t="s">
        <v>60</v>
      </c>
      <c r="AQ37">
        <v>7</v>
      </c>
      <c r="AR37">
        <v>7</v>
      </c>
    </row>
    <row r="38" spans="1:44" x14ac:dyDescent="0.2">
      <c r="A38">
        <v>37</v>
      </c>
      <c r="B38">
        <v>10</v>
      </c>
      <c r="C38" t="s">
        <v>125</v>
      </c>
      <c r="D38">
        <v>2004</v>
      </c>
      <c r="E38" t="s">
        <v>95</v>
      </c>
      <c r="F38" t="s">
        <v>103</v>
      </c>
      <c r="G38" t="s">
        <v>64</v>
      </c>
      <c r="H38" t="s">
        <v>46</v>
      </c>
      <c r="I38" t="s">
        <v>131</v>
      </c>
      <c r="J38" t="s">
        <v>48</v>
      </c>
      <c r="K38">
        <v>35.44</v>
      </c>
      <c r="L38">
        <v>-120.9</v>
      </c>
      <c r="M38" t="s">
        <v>49</v>
      </c>
      <c r="N38">
        <v>32</v>
      </c>
      <c r="O38" t="s">
        <v>50</v>
      </c>
      <c r="P38" t="s">
        <v>51</v>
      </c>
      <c r="Q38" t="s">
        <v>90</v>
      </c>
      <c r="R38" t="s">
        <v>105</v>
      </c>
      <c r="S38" t="s">
        <v>132</v>
      </c>
      <c r="T38" t="s">
        <v>312</v>
      </c>
      <c r="U38">
        <v>2</v>
      </c>
      <c r="V38" t="s">
        <v>46</v>
      </c>
      <c r="W38" t="s">
        <v>107</v>
      </c>
      <c r="X38">
        <v>9</v>
      </c>
      <c r="Y38" t="s">
        <v>46</v>
      </c>
      <c r="Z38" t="s">
        <v>56</v>
      </c>
      <c r="AA38" t="s">
        <v>57</v>
      </c>
      <c r="AB38" t="s">
        <v>128</v>
      </c>
      <c r="AC38">
        <v>0.03</v>
      </c>
      <c r="AD38">
        <v>4.0000000000000001E-3</v>
      </c>
      <c r="AE38" s="1">
        <f t="shared" si="0"/>
        <v>1.0583005244258363E-2</v>
      </c>
      <c r="AF38">
        <v>0.03</v>
      </c>
      <c r="AG38">
        <v>3.0000000000000001E-3</v>
      </c>
      <c r="AH38" s="1">
        <f t="shared" si="3"/>
        <v>7.9372539331937723E-3</v>
      </c>
      <c r="AI38" t="s">
        <v>93</v>
      </c>
      <c r="AJ38">
        <v>19</v>
      </c>
      <c r="AK38" t="s">
        <v>46</v>
      </c>
      <c r="AL38" t="str">
        <f t="shared" si="1"/>
        <v>NA</v>
      </c>
      <c r="AM38">
        <v>11</v>
      </c>
      <c r="AN38" t="s">
        <v>46</v>
      </c>
      <c r="AO38" t="str">
        <f t="shared" si="2"/>
        <v>NA</v>
      </c>
      <c r="AP38" t="s">
        <v>60</v>
      </c>
      <c r="AQ38">
        <v>7</v>
      </c>
      <c r="AR38">
        <v>7</v>
      </c>
    </row>
    <row r="39" spans="1:44" x14ac:dyDescent="0.2">
      <c r="A39">
        <v>38</v>
      </c>
      <c r="B39">
        <v>10</v>
      </c>
      <c r="C39" t="s">
        <v>125</v>
      </c>
      <c r="D39">
        <v>2004</v>
      </c>
      <c r="E39" t="s">
        <v>95</v>
      </c>
      <c r="F39" t="s">
        <v>103</v>
      </c>
      <c r="G39" t="s">
        <v>64</v>
      </c>
      <c r="H39" t="s">
        <v>46</v>
      </c>
      <c r="I39" t="s">
        <v>131</v>
      </c>
      <c r="J39" t="s">
        <v>48</v>
      </c>
      <c r="K39">
        <v>35.44</v>
      </c>
      <c r="L39">
        <v>-120.9</v>
      </c>
      <c r="M39" t="s">
        <v>49</v>
      </c>
      <c r="N39">
        <v>32</v>
      </c>
      <c r="O39" t="s">
        <v>50</v>
      </c>
      <c r="P39" t="s">
        <v>51</v>
      </c>
      <c r="Q39" t="s">
        <v>90</v>
      </c>
      <c r="R39" t="s">
        <v>105</v>
      </c>
      <c r="S39" t="s">
        <v>132</v>
      </c>
      <c r="T39" t="s">
        <v>312</v>
      </c>
      <c r="U39">
        <v>2</v>
      </c>
      <c r="V39" t="s">
        <v>46</v>
      </c>
      <c r="W39" t="s">
        <v>107</v>
      </c>
      <c r="X39">
        <v>9</v>
      </c>
      <c r="Y39" t="s">
        <v>46</v>
      </c>
      <c r="Z39" t="s">
        <v>56</v>
      </c>
      <c r="AA39" t="s">
        <v>57</v>
      </c>
      <c r="AB39" t="s">
        <v>128</v>
      </c>
      <c r="AC39">
        <v>0.03</v>
      </c>
      <c r="AD39">
        <v>3.0000000000000001E-3</v>
      </c>
      <c r="AE39" s="1">
        <f t="shared" si="0"/>
        <v>7.9372539331937723E-3</v>
      </c>
      <c r="AF39">
        <v>0.03</v>
      </c>
      <c r="AG39">
        <v>3.0000000000000001E-3</v>
      </c>
      <c r="AH39" s="1">
        <f t="shared" si="3"/>
        <v>7.9372539331937723E-3</v>
      </c>
      <c r="AI39" t="s">
        <v>93</v>
      </c>
      <c r="AJ39">
        <v>23</v>
      </c>
      <c r="AK39" t="s">
        <v>46</v>
      </c>
      <c r="AL39" t="str">
        <f t="shared" si="1"/>
        <v>NA</v>
      </c>
      <c r="AM39">
        <v>11</v>
      </c>
      <c r="AN39" t="s">
        <v>46</v>
      </c>
      <c r="AO39" t="str">
        <f t="shared" si="2"/>
        <v>NA</v>
      </c>
      <c r="AP39" t="s">
        <v>60</v>
      </c>
      <c r="AQ39">
        <v>7</v>
      </c>
      <c r="AR39">
        <v>7</v>
      </c>
    </row>
    <row r="40" spans="1:44" x14ac:dyDescent="0.2">
      <c r="A40">
        <v>39</v>
      </c>
      <c r="B40">
        <v>10</v>
      </c>
      <c r="C40" t="s">
        <v>125</v>
      </c>
      <c r="D40">
        <v>2004</v>
      </c>
      <c r="E40" t="s">
        <v>95</v>
      </c>
      <c r="F40" t="s">
        <v>103</v>
      </c>
      <c r="G40" t="s">
        <v>64</v>
      </c>
      <c r="H40" t="s">
        <v>46</v>
      </c>
      <c r="I40" t="s">
        <v>133</v>
      </c>
      <c r="J40" t="s">
        <v>48</v>
      </c>
      <c r="K40">
        <v>33.57</v>
      </c>
      <c r="L40">
        <v>-117.83</v>
      </c>
      <c r="M40" t="s">
        <v>49</v>
      </c>
      <c r="N40">
        <v>33</v>
      </c>
      <c r="O40" t="s">
        <v>50</v>
      </c>
      <c r="P40" t="s">
        <v>51</v>
      </c>
      <c r="Q40" t="s">
        <v>90</v>
      </c>
      <c r="R40" t="s">
        <v>105</v>
      </c>
      <c r="S40" t="s">
        <v>132</v>
      </c>
      <c r="T40" t="s">
        <v>312</v>
      </c>
      <c r="U40">
        <v>2</v>
      </c>
      <c r="V40" t="s">
        <v>46</v>
      </c>
      <c r="W40" t="s">
        <v>107</v>
      </c>
      <c r="X40">
        <v>9</v>
      </c>
      <c r="Y40" t="s">
        <v>46</v>
      </c>
      <c r="Z40" t="s">
        <v>56</v>
      </c>
      <c r="AA40" t="s">
        <v>57</v>
      </c>
      <c r="AB40" t="s">
        <v>128</v>
      </c>
      <c r="AC40">
        <v>0.01</v>
      </c>
      <c r="AD40">
        <v>3.0000000000000001E-3</v>
      </c>
      <c r="AE40" s="1">
        <f t="shared" si="0"/>
        <v>7.9372539331937723E-3</v>
      </c>
      <c r="AF40">
        <v>0.02</v>
      </c>
      <c r="AG40">
        <v>3.0000000000000001E-3</v>
      </c>
      <c r="AH40" s="1">
        <f t="shared" si="3"/>
        <v>7.9372539331937723E-3</v>
      </c>
      <c r="AI40" t="s">
        <v>93</v>
      </c>
      <c r="AJ40">
        <v>11</v>
      </c>
      <c r="AK40" t="s">
        <v>46</v>
      </c>
      <c r="AL40" t="str">
        <f t="shared" si="1"/>
        <v>NA</v>
      </c>
      <c r="AM40">
        <v>15</v>
      </c>
      <c r="AN40" t="s">
        <v>46</v>
      </c>
      <c r="AO40" t="str">
        <f t="shared" si="2"/>
        <v>NA</v>
      </c>
      <c r="AP40" t="s">
        <v>60</v>
      </c>
      <c r="AQ40">
        <v>7</v>
      </c>
      <c r="AR40">
        <v>7</v>
      </c>
    </row>
    <row r="41" spans="1:44" x14ac:dyDescent="0.2">
      <c r="A41">
        <v>40</v>
      </c>
      <c r="B41">
        <v>10</v>
      </c>
      <c r="C41" t="s">
        <v>125</v>
      </c>
      <c r="D41">
        <v>2004</v>
      </c>
      <c r="E41" t="s">
        <v>95</v>
      </c>
      <c r="F41" t="s">
        <v>103</v>
      </c>
      <c r="G41" t="s">
        <v>64</v>
      </c>
      <c r="H41" t="s">
        <v>46</v>
      </c>
      <c r="I41" t="s">
        <v>133</v>
      </c>
      <c r="J41" t="s">
        <v>48</v>
      </c>
      <c r="K41">
        <v>33.57</v>
      </c>
      <c r="L41">
        <v>-117.83</v>
      </c>
      <c r="M41" t="s">
        <v>49</v>
      </c>
      <c r="N41">
        <v>33</v>
      </c>
      <c r="O41" t="s">
        <v>50</v>
      </c>
      <c r="P41" t="s">
        <v>51</v>
      </c>
      <c r="Q41" t="s">
        <v>90</v>
      </c>
      <c r="R41" t="s">
        <v>105</v>
      </c>
      <c r="S41" t="s">
        <v>132</v>
      </c>
      <c r="T41" t="s">
        <v>312</v>
      </c>
      <c r="U41">
        <v>2</v>
      </c>
      <c r="V41" t="s">
        <v>46</v>
      </c>
      <c r="W41" t="s">
        <v>107</v>
      </c>
      <c r="X41">
        <v>9</v>
      </c>
      <c r="Y41" t="s">
        <v>46</v>
      </c>
      <c r="Z41" t="s">
        <v>56</v>
      </c>
      <c r="AA41" t="s">
        <v>57</v>
      </c>
      <c r="AB41" t="s">
        <v>128</v>
      </c>
      <c r="AC41">
        <v>0.04</v>
      </c>
      <c r="AD41">
        <v>6.0000000000000001E-3</v>
      </c>
      <c r="AE41" s="1">
        <f t="shared" si="0"/>
        <v>1.5874507866387545E-2</v>
      </c>
      <c r="AF41">
        <v>0.02</v>
      </c>
      <c r="AG41">
        <v>3.0000000000000001E-3</v>
      </c>
      <c r="AH41" s="1">
        <f t="shared" si="3"/>
        <v>7.9372539331937723E-3</v>
      </c>
      <c r="AI41" t="s">
        <v>93</v>
      </c>
      <c r="AJ41">
        <v>19</v>
      </c>
      <c r="AK41" t="s">
        <v>46</v>
      </c>
      <c r="AL41" t="str">
        <f t="shared" si="1"/>
        <v>NA</v>
      </c>
      <c r="AM41">
        <v>15</v>
      </c>
      <c r="AN41" t="s">
        <v>46</v>
      </c>
      <c r="AO41" t="str">
        <f t="shared" si="2"/>
        <v>NA</v>
      </c>
      <c r="AP41" t="s">
        <v>60</v>
      </c>
      <c r="AQ41">
        <v>7</v>
      </c>
      <c r="AR41">
        <v>7</v>
      </c>
    </row>
    <row r="42" spans="1:44" x14ac:dyDescent="0.2">
      <c r="A42">
        <v>41</v>
      </c>
      <c r="B42">
        <v>10</v>
      </c>
      <c r="C42" t="s">
        <v>125</v>
      </c>
      <c r="D42">
        <v>2004</v>
      </c>
      <c r="E42" t="s">
        <v>95</v>
      </c>
      <c r="F42" t="s">
        <v>103</v>
      </c>
      <c r="G42" t="s">
        <v>64</v>
      </c>
      <c r="H42" t="s">
        <v>46</v>
      </c>
      <c r="I42" t="s">
        <v>133</v>
      </c>
      <c r="J42" t="s">
        <v>48</v>
      </c>
      <c r="K42">
        <v>33.57</v>
      </c>
      <c r="L42">
        <v>-117.83</v>
      </c>
      <c r="M42" t="s">
        <v>49</v>
      </c>
      <c r="N42">
        <v>33</v>
      </c>
      <c r="O42" t="s">
        <v>50</v>
      </c>
      <c r="P42" t="s">
        <v>51</v>
      </c>
      <c r="Q42" t="s">
        <v>90</v>
      </c>
      <c r="R42" t="s">
        <v>105</v>
      </c>
      <c r="S42" t="s">
        <v>132</v>
      </c>
      <c r="T42" t="s">
        <v>312</v>
      </c>
      <c r="U42">
        <v>2</v>
      </c>
      <c r="V42" t="s">
        <v>46</v>
      </c>
      <c r="W42" t="s">
        <v>107</v>
      </c>
      <c r="X42">
        <v>9</v>
      </c>
      <c r="Y42" t="s">
        <v>46</v>
      </c>
      <c r="Z42" t="s">
        <v>56</v>
      </c>
      <c r="AA42" t="s">
        <v>57</v>
      </c>
      <c r="AB42" t="s">
        <v>128</v>
      </c>
      <c r="AC42">
        <v>0.03</v>
      </c>
      <c r="AD42">
        <v>6.0000000000000001E-3</v>
      </c>
      <c r="AE42" s="1">
        <f t="shared" si="0"/>
        <v>1.5874507866387545E-2</v>
      </c>
      <c r="AF42">
        <v>0.02</v>
      </c>
      <c r="AG42">
        <v>3.0000000000000001E-3</v>
      </c>
      <c r="AH42" s="1">
        <f t="shared" si="3"/>
        <v>7.9372539331937723E-3</v>
      </c>
      <c r="AI42" t="s">
        <v>93</v>
      </c>
      <c r="AJ42">
        <v>23</v>
      </c>
      <c r="AK42" t="s">
        <v>46</v>
      </c>
      <c r="AL42" t="str">
        <f t="shared" si="1"/>
        <v>NA</v>
      </c>
      <c r="AM42">
        <v>15</v>
      </c>
      <c r="AN42" t="s">
        <v>46</v>
      </c>
      <c r="AO42" t="str">
        <f t="shared" si="2"/>
        <v>NA</v>
      </c>
      <c r="AP42" t="s">
        <v>60</v>
      </c>
      <c r="AQ42">
        <v>7</v>
      </c>
      <c r="AR42">
        <v>7</v>
      </c>
    </row>
    <row r="43" spans="1:44" x14ac:dyDescent="0.2">
      <c r="A43">
        <v>42</v>
      </c>
      <c r="B43">
        <v>11</v>
      </c>
      <c r="C43" t="s">
        <v>134</v>
      </c>
      <c r="D43">
        <v>2019</v>
      </c>
      <c r="E43" t="s">
        <v>135</v>
      </c>
      <c r="F43" t="s">
        <v>63</v>
      </c>
      <c r="G43" t="s">
        <v>64</v>
      </c>
      <c r="H43">
        <v>3</v>
      </c>
      <c r="I43" t="s">
        <v>136</v>
      </c>
      <c r="J43" t="s">
        <v>48</v>
      </c>
      <c r="K43">
        <v>59.62</v>
      </c>
      <c r="L43">
        <v>-151.62</v>
      </c>
      <c r="M43" t="s">
        <v>49</v>
      </c>
      <c r="N43">
        <v>34</v>
      </c>
      <c r="O43" t="s">
        <v>50</v>
      </c>
      <c r="P43" t="s">
        <v>51</v>
      </c>
      <c r="Q43" t="s">
        <v>52</v>
      </c>
      <c r="R43" t="s">
        <v>105</v>
      </c>
      <c r="S43" t="s">
        <v>137</v>
      </c>
      <c r="T43" t="s">
        <v>311</v>
      </c>
      <c r="U43">
        <v>1</v>
      </c>
      <c r="V43" t="s">
        <v>46</v>
      </c>
      <c r="W43" t="s">
        <v>46</v>
      </c>
      <c r="X43">
        <v>9</v>
      </c>
      <c r="Y43" t="s">
        <v>83</v>
      </c>
      <c r="Z43" t="s">
        <v>56</v>
      </c>
      <c r="AA43" t="s">
        <v>57</v>
      </c>
      <c r="AB43" t="s">
        <v>138</v>
      </c>
      <c r="AC43">
        <v>176.14</v>
      </c>
      <c r="AD43">
        <v>27.28</v>
      </c>
      <c r="AE43" s="1">
        <f t="shared" si="0"/>
        <v>81.84</v>
      </c>
      <c r="AF43">
        <v>117.66</v>
      </c>
      <c r="AG43">
        <v>26.41</v>
      </c>
      <c r="AH43" s="1">
        <f t="shared" si="3"/>
        <v>79.23</v>
      </c>
      <c r="AI43" t="s">
        <v>139</v>
      </c>
      <c r="AJ43">
        <v>14</v>
      </c>
      <c r="AK43" t="s">
        <v>46</v>
      </c>
      <c r="AL43" t="str">
        <f t="shared" si="1"/>
        <v>NA</v>
      </c>
      <c r="AM43">
        <v>8.5</v>
      </c>
      <c r="AN43" t="s">
        <v>46</v>
      </c>
      <c r="AO43" t="str">
        <f t="shared" si="2"/>
        <v>NA</v>
      </c>
      <c r="AP43" t="s">
        <v>60</v>
      </c>
      <c r="AQ43">
        <v>9</v>
      </c>
      <c r="AR43">
        <v>9</v>
      </c>
    </row>
    <row r="44" spans="1:44" x14ac:dyDescent="0.2">
      <c r="A44">
        <v>43</v>
      </c>
      <c r="B44">
        <v>12</v>
      </c>
      <c r="C44" t="s">
        <v>140</v>
      </c>
      <c r="D44">
        <v>2017</v>
      </c>
      <c r="E44" t="s">
        <v>141</v>
      </c>
      <c r="F44" t="s">
        <v>142</v>
      </c>
      <c r="G44" t="s">
        <v>64</v>
      </c>
      <c r="H44" t="s">
        <v>46</v>
      </c>
      <c r="I44" t="s">
        <v>143</v>
      </c>
      <c r="J44" t="s">
        <v>48</v>
      </c>
      <c r="K44">
        <v>41.69</v>
      </c>
      <c r="L44">
        <v>-8.85</v>
      </c>
      <c r="M44" t="s">
        <v>49</v>
      </c>
      <c r="N44">
        <v>35</v>
      </c>
      <c r="O44" t="s">
        <v>50</v>
      </c>
      <c r="P44" t="s">
        <v>51</v>
      </c>
      <c r="Q44" t="s">
        <v>90</v>
      </c>
      <c r="R44" t="s">
        <v>105</v>
      </c>
      <c r="S44" t="s">
        <v>144</v>
      </c>
      <c r="T44" t="s">
        <v>312</v>
      </c>
      <c r="U44">
        <v>1</v>
      </c>
      <c r="V44" t="s">
        <v>46</v>
      </c>
      <c r="W44" t="s">
        <v>107</v>
      </c>
      <c r="X44">
        <v>15</v>
      </c>
      <c r="Y44" t="s">
        <v>145</v>
      </c>
      <c r="Z44" t="s">
        <v>56</v>
      </c>
      <c r="AA44" t="s">
        <v>57</v>
      </c>
      <c r="AB44" t="s">
        <v>146</v>
      </c>
      <c r="AC44">
        <v>8.0000000000000004E-4</v>
      </c>
      <c r="AD44">
        <f>AE44/SQRT(AQ44)</f>
        <v>5.7735026918962585E-5</v>
      </c>
      <c r="AE44" s="1">
        <v>1E-4</v>
      </c>
      <c r="AF44">
        <v>0</v>
      </c>
      <c r="AG44">
        <v>0</v>
      </c>
      <c r="AH44" s="1">
        <f t="shared" si="3"/>
        <v>0</v>
      </c>
      <c r="AI44" t="s">
        <v>93</v>
      </c>
      <c r="AJ44">
        <v>22</v>
      </c>
      <c r="AK44" t="s">
        <v>46</v>
      </c>
      <c r="AL44" t="str">
        <f t="shared" si="1"/>
        <v>NA</v>
      </c>
      <c r="AM44">
        <v>18</v>
      </c>
      <c r="AN44" t="s">
        <v>46</v>
      </c>
      <c r="AO44" t="str">
        <f t="shared" si="2"/>
        <v>NA</v>
      </c>
      <c r="AP44" t="s">
        <v>60</v>
      </c>
      <c r="AQ44">
        <v>3</v>
      </c>
      <c r="AR44">
        <v>3</v>
      </c>
    </row>
    <row r="45" spans="1:44" x14ac:dyDescent="0.2">
      <c r="A45">
        <v>44</v>
      </c>
      <c r="B45">
        <v>12</v>
      </c>
      <c r="C45" t="s">
        <v>140</v>
      </c>
      <c r="D45">
        <v>2017</v>
      </c>
      <c r="E45" t="s">
        <v>141</v>
      </c>
      <c r="F45" t="s">
        <v>142</v>
      </c>
      <c r="G45" t="s">
        <v>64</v>
      </c>
      <c r="H45" t="s">
        <v>46</v>
      </c>
      <c r="I45" t="s">
        <v>143</v>
      </c>
      <c r="J45" t="s">
        <v>48</v>
      </c>
      <c r="K45">
        <v>41.69</v>
      </c>
      <c r="L45">
        <v>-8.85</v>
      </c>
      <c r="M45" t="s">
        <v>49</v>
      </c>
      <c r="N45">
        <v>35</v>
      </c>
      <c r="O45" t="s">
        <v>50</v>
      </c>
      <c r="P45" t="s">
        <v>51</v>
      </c>
      <c r="Q45" t="s">
        <v>90</v>
      </c>
      <c r="R45" t="s">
        <v>105</v>
      </c>
      <c r="S45" t="s">
        <v>144</v>
      </c>
      <c r="T45" t="s">
        <v>312</v>
      </c>
      <c r="U45">
        <v>1</v>
      </c>
      <c r="V45" t="s">
        <v>46</v>
      </c>
      <c r="W45" t="s">
        <v>107</v>
      </c>
      <c r="X45">
        <v>46</v>
      </c>
      <c r="Y45" t="s">
        <v>145</v>
      </c>
      <c r="Z45" t="s">
        <v>56</v>
      </c>
      <c r="AA45" t="s">
        <v>57</v>
      </c>
      <c r="AB45" t="s">
        <v>146</v>
      </c>
      <c r="AC45">
        <v>8.9999999999999998E-4</v>
      </c>
      <c r="AD45">
        <f>AE45/SQRT(AQ45)</f>
        <v>2.886751345948129E-4</v>
      </c>
      <c r="AE45" s="1">
        <v>5.0000000000000001E-4</v>
      </c>
      <c r="AF45">
        <v>2.9999999999999997E-4</v>
      </c>
      <c r="AG45">
        <f>AH45/SQRT(AR45)</f>
        <v>5.1961524227066324E-5</v>
      </c>
      <c r="AH45" s="1">
        <v>9.0000000000000006E-5</v>
      </c>
      <c r="AI45" t="s">
        <v>93</v>
      </c>
      <c r="AJ45">
        <v>22</v>
      </c>
      <c r="AK45" t="s">
        <v>46</v>
      </c>
      <c r="AL45" t="str">
        <f t="shared" si="1"/>
        <v>NA</v>
      </c>
      <c r="AM45">
        <v>18</v>
      </c>
      <c r="AN45" t="s">
        <v>46</v>
      </c>
      <c r="AO45" t="str">
        <f t="shared" si="2"/>
        <v>NA</v>
      </c>
      <c r="AP45" t="s">
        <v>60</v>
      </c>
      <c r="AQ45">
        <v>3</v>
      </c>
      <c r="AR45">
        <v>3</v>
      </c>
    </row>
    <row r="46" spans="1:44" x14ac:dyDescent="0.2">
      <c r="A46">
        <v>45</v>
      </c>
      <c r="B46">
        <v>13</v>
      </c>
      <c r="C46" t="s">
        <v>147</v>
      </c>
      <c r="D46">
        <v>2017</v>
      </c>
      <c r="E46" t="s">
        <v>102</v>
      </c>
      <c r="F46" t="s">
        <v>63</v>
      </c>
      <c r="G46" t="s">
        <v>64</v>
      </c>
      <c r="H46">
        <v>2</v>
      </c>
      <c r="I46" t="s">
        <v>148</v>
      </c>
      <c r="J46" t="s">
        <v>149</v>
      </c>
      <c r="K46">
        <v>-31.82</v>
      </c>
      <c r="L46">
        <v>115.73</v>
      </c>
      <c r="M46" t="s">
        <v>89</v>
      </c>
      <c r="N46">
        <v>36</v>
      </c>
      <c r="O46" t="s">
        <v>50</v>
      </c>
      <c r="P46" t="s">
        <v>51</v>
      </c>
      <c r="Q46" t="s">
        <v>90</v>
      </c>
      <c r="R46" t="s">
        <v>105</v>
      </c>
      <c r="S46" t="s">
        <v>150</v>
      </c>
      <c r="T46" t="s">
        <v>314</v>
      </c>
      <c r="U46">
        <v>1</v>
      </c>
      <c r="V46" t="s">
        <v>46</v>
      </c>
      <c r="W46" t="s">
        <v>46</v>
      </c>
      <c r="X46">
        <v>14</v>
      </c>
      <c r="Y46" t="s">
        <v>55</v>
      </c>
      <c r="Z46" t="s">
        <v>56</v>
      </c>
      <c r="AA46" t="s">
        <v>57</v>
      </c>
      <c r="AB46" t="s">
        <v>151</v>
      </c>
      <c r="AC46">
        <v>7.6E-3</v>
      </c>
      <c r="AD46">
        <v>1.2999999999999999E-3</v>
      </c>
      <c r="AE46" s="1">
        <f t="shared" si="0"/>
        <v>6.4999999999999997E-3</v>
      </c>
      <c r="AF46">
        <v>7.4999999999999997E-3</v>
      </c>
      <c r="AG46">
        <v>1.4E-3</v>
      </c>
      <c r="AH46" s="1">
        <f t="shared" si="3"/>
        <v>7.0000000000000001E-3</v>
      </c>
      <c r="AI46" t="s">
        <v>152</v>
      </c>
      <c r="AJ46">
        <v>26.3</v>
      </c>
      <c r="AK46">
        <v>0.4</v>
      </c>
      <c r="AL46">
        <f t="shared" si="1"/>
        <v>2</v>
      </c>
      <c r="AM46">
        <v>21.7</v>
      </c>
      <c r="AN46">
        <v>0.4</v>
      </c>
      <c r="AO46">
        <f t="shared" si="2"/>
        <v>2</v>
      </c>
      <c r="AP46" t="s">
        <v>60</v>
      </c>
      <c r="AQ46">
        <v>25</v>
      </c>
      <c r="AR46">
        <v>25</v>
      </c>
    </row>
    <row r="47" spans="1:44" x14ac:dyDescent="0.2">
      <c r="A47">
        <v>46</v>
      </c>
      <c r="B47">
        <v>13</v>
      </c>
      <c r="C47" t="s">
        <v>147</v>
      </c>
      <c r="D47">
        <v>2017</v>
      </c>
      <c r="E47" t="s">
        <v>102</v>
      </c>
      <c r="F47" t="s">
        <v>63</v>
      </c>
      <c r="G47" t="s">
        <v>64</v>
      </c>
      <c r="H47">
        <v>2</v>
      </c>
      <c r="I47" t="s">
        <v>148</v>
      </c>
      <c r="J47" t="s">
        <v>149</v>
      </c>
      <c r="K47">
        <v>-31.82</v>
      </c>
      <c r="L47">
        <v>115.73</v>
      </c>
      <c r="M47" t="s">
        <v>89</v>
      </c>
      <c r="N47">
        <v>37</v>
      </c>
      <c r="O47" t="s">
        <v>50</v>
      </c>
      <c r="P47" t="s">
        <v>51</v>
      </c>
      <c r="Q47" t="s">
        <v>90</v>
      </c>
      <c r="R47" t="s">
        <v>105</v>
      </c>
      <c r="S47" t="s">
        <v>153</v>
      </c>
      <c r="T47" t="s">
        <v>312</v>
      </c>
      <c r="U47">
        <v>1</v>
      </c>
      <c r="V47" t="s">
        <v>46</v>
      </c>
      <c r="W47" t="s">
        <v>46</v>
      </c>
      <c r="X47">
        <v>14</v>
      </c>
      <c r="Y47" t="s">
        <v>55</v>
      </c>
      <c r="Z47" t="s">
        <v>56</v>
      </c>
      <c r="AA47" t="s">
        <v>57</v>
      </c>
      <c r="AB47" t="s">
        <v>151</v>
      </c>
      <c r="AC47">
        <v>1.9E-3</v>
      </c>
      <c r="AD47">
        <v>6.9999999999999999E-4</v>
      </c>
      <c r="AE47" s="1">
        <f t="shared" si="0"/>
        <v>3.5000000000000001E-3</v>
      </c>
      <c r="AF47">
        <v>1E-3</v>
      </c>
      <c r="AG47">
        <v>5.0000000000000001E-4</v>
      </c>
      <c r="AH47" s="1">
        <f t="shared" si="3"/>
        <v>2.5000000000000001E-3</v>
      </c>
      <c r="AI47" t="s">
        <v>152</v>
      </c>
      <c r="AJ47">
        <v>26.3</v>
      </c>
      <c r="AK47">
        <v>0.4</v>
      </c>
      <c r="AL47">
        <f t="shared" si="1"/>
        <v>2</v>
      </c>
      <c r="AM47">
        <v>21.7</v>
      </c>
      <c r="AN47">
        <v>0.4</v>
      </c>
      <c r="AO47">
        <f t="shared" si="2"/>
        <v>2</v>
      </c>
      <c r="AP47" t="s">
        <v>60</v>
      </c>
      <c r="AQ47">
        <v>25</v>
      </c>
      <c r="AR47">
        <v>25</v>
      </c>
    </row>
    <row r="48" spans="1:44" x14ac:dyDescent="0.2">
      <c r="A48">
        <v>47</v>
      </c>
      <c r="B48">
        <v>13</v>
      </c>
      <c r="C48" t="s">
        <v>147</v>
      </c>
      <c r="D48">
        <v>2017</v>
      </c>
      <c r="E48" t="s">
        <v>102</v>
      </c>
      <c r="F48" t="s">
        <v>63</v>
      </c>
      <c r="G48" t="s">
        <v>64</v>
      </c>
      <c r="H48">
        <v>2</v>
      </c>
      <c r="I48" t="s">
        <v>148</v>
      </c>
      <c r="J48" t="s">
        <v>149</v>
      </c>
      <c r="K48">
        <v>-31.82</v>
      </c>
      <c r="L48">
        <v>115.73</v>
      </c>
      <c r="M48" t="s">
        <v>89</v>
      </c>
      <c r="N48">
        <v>38</v>
      </c>
      <c r="O48" t="s">
        <v>50</v>
      </c>
      <c r="P48" t="s">
        <v>51</v>
      </c>
      <c r="Q48" t="s">
        <v>90</v>
      </c>
      <c r="R48" t="s">
        <v>105</v>
      </c>
      <c r="S48" t="s">
        <v>150</v>
      </c>
      <c r="T48" t="s">
        <v>314</v>
      </c>
      <c r="U48">
        <v>1</v>
      </c>
      <c r="V48" t="s">
        <v>46</v>
      </c>
      <c r="W48" t="s">
        <v>46</v>
      </c>
      <c r="X48">
        <v>14</v>
      </c>
      <c r="Y48" t="s">
        <v>145</v>
      </c>
      <c r="Z48" t="s">
        <v>56</v>
      </c>
      <c r="AA48" t="s">
        <v>57</v>
      </c>
      <c r="AB48" t="s">
        <v>124</v>
      </c>
      <c r="AC48">
        <v>-2.0000000000000001E-4</v>
      </c>
      <c r="AD48">
        <v>1E-4</v>
      </c>
      <c r="AE48" s="1">
        <f t="shared" si="0"/>
        <v>5.0000000000000001E-4</v>
      </c>
      <c r="AF48">
        <v>2.0000000000000001E-4</v>
      </c>
      <c r="AG48">
        <v>1E-4</v>
      </c>
      <c r="AH48" s="1">
        <f t="shared" si="3"/>
        <v>5.0000000000000001E-4</v>
      </c>
      <c r="AI48" t="s">
        <v>152</v>
      </c>
      <c r="AJ48">
        <v>25.3</v>
      </c>
      <c r="AK48">
        <v>0.1</v>
      </c>
      <c r="AL48">
        <f t="shared" si="1"/>
        <v>0.5</v>
      </c>
      <c r="AM48">
        <v>20.7</v>
      </c>
      <c r="AN48">
        <v>0.2</v>
      </c>
      <c r="AO48">
        <f t="shared" si="2"/>
        <v>1</v>
      </c>
      <c r="AP48" t="s">
        <v>60</v>
      </c>
      <c r="AQ48">
        <v>25</v>
      </c>
      <c r="AR48">
        <v>25</v>
      </c>
    </row>
    <row r="49" spans="1:44" x14ac:dyDescent="0.2">
      <c r="A49">
        <v>48</v>
      </c>
      <c r="B49">
        <v>13</v>
      </c>
      <c r="C49" t="s">
        <v>147</v>
      </c>
      <c r="D49">
        <v>2017</v>
      </c>
      <c r="E49" t="s">
        <v>102</v>
      </c>
      <c r="F49" t="s">
        <v>63</v>
      </c>
      <c r="G49" t="s">
        <v>64</v>
      </c>
      <c r="H49">
        <v>2</v>
      </c>
      <c r="I49" t="s">
        <v>148</v>
      </c>
      <c r="J49" t="s">
        <v>149</v>
      </c>
      <c r="K49">
        <v>-31.82</v>
      </c>
      <c r="L49">
        <v>115.73</v>
      </c>
      <c r="M49" t="s">
        <v>89</v>
      </c>
      <c r="N49">
        <v>39</v>
      </c>
      <c r="O49" t="s">
        <v>50</v>
      </c>
      <c r="P49" t="s">
        <v>51</v>
      </c>
      <c r="Q49" t="s">
        <v>90</v>
      </c>
      <c r="R49" t="s">
        <v>105</v>
      </c>
      <c r="S49" t="s">
        <v>153</v>
      </c>
      <c r="T49" t="s">
        <v>312</v>
      </c>
      <c r="U49">
        <v>1</v>
      </c>
      <c r="V49" t="s">
        <v>46</v>
      </c>
      <c r="W49" t="s">
        <v>46</v>
      </c>
      <c r="X49">
        <v>14</v>
      </c>
      <c r="Y49" t="s">
        <v>145</v>
      </c>
      <c r="Z49" t="s">
        <v>56</v>
      </c>
      <c r="AA49" t="s">
        <v>57</v>
      </c>
      <c r="AB49" t="s">
        <v>124</v>
      </c>
      <c r="AC49">
        <v>4.5999999999999999E-3</v>
      </c>
      <c r="AD49">
        <v>2.9999999999999997E-4</v>
      </c>
      <c r="AE49" s="1">
        <f t="shared" si="0"/>
        <v>1.4999999999999998E-3</v>
      </c>
      <c r="AF49">
        <v>4.1999999999999997E-3</v>
      </c>
      <c r="AG49">
        <v>4.0000000000000002E-4</v>
      </c>
      <c r="AH49" s="1">
        <f t="shared" si="3"/>
        <v>2E-3</v>
      </c>
      <c r="AI49" t="s">
        <v>152</v>
      </c>
      <c r="AJ49">
        <v>25.3</v>
      </c>
      <c r="AK49">
        <v>0.1</v>
      </c>
      <c r="AL49">
        <f t="shared" si="1"/>
        <v>0.5</v>
      </c>
      <c r="AM49">
        <v>20.7</v>
      </c>
      <c r="AN49">
        <v>0.2</v>
      </c>
      <c r="AO49">
        <f t="shared" si="2"/>
        <v>1</v>
      </c>
      <c r="AP49" t="s">
        <v>60</v>
      </c>
      <c r="AQ49">
        <v>25</v>
      </c>
      <c r="AR49">
        <v>25</v>
      </c>
    </row>
    <row r="50" spans="1:44" x14ac:dyDescent="0.2">
      <c r="A50">
        <v>49</v>
      </c>
      <c r="B50">
        <v>13</v>
      </c>
      <c r="C50" t="s">
        <v>147</v>
      </c>
      <c r="D50">
        <v>2017</v>
      </c>
      <c r="E50" t="s">
        <v>102</v>
      </c>
      <c r="F50" t="s">
        <v>63</v>
      </c>
      <c r="G50" t="s">
        <v>64</v>
      </c>
      <c r="H50">
        <v>2</v>
      </c>
      <c r="I50" t="s">
        <v>154</v>
      </c>
      <c r="J50" t="s">
        <v>149</v>
      </c>
      <c r="K50">
        <v>-32.270000000000003</v>
      </c>
      <c r="L50">
        <v>115.68</v>
      </c>
      <c r="M50" t="s">
        <v>89</v>
      </c>
      <c r="N50">
        <v>40</v>
      </c>
      <c r="O50" t="s">
        <v>50</v>
      </c>
      <c r="P50" t="s">
        <v>51</v>
      </c>
      <c r="Q50" t="s">
        <v>90</v>
      </c>
      <c r="R50" t="s">
        <v>105</v>
      </c>
      <c r="S50" t="s">
        <v>150</v>
      </c>
      <c r="T50" t="s">
        <v>314</v>
      </c>
      <c r="U50">
        <v>1</v>
      </c>
      <c r="V50" t="s">
        <v>46</v>
      </c>
      <c r="W50" t="s">
        <v>46</v>
      </c>
      <c r="X50">
        <v>14</v>
      </c>
      <c r="Y50" t="s">
        <v>76</v>
      </c>
      <c r="Z50" t="s">
        <v>56</v>
      </c>
      <c r="AA50" t="s">
        <v>57</v>
      </c>
      <c r="AB50" t="s">
        <v>155</v>
      </c>
      <c r="AC50">
        <v>2.8500000000000001E-2</v>
      </c>
      <c r="AD50">
        <v>6.4000000000000003E-3</v>
      </c>
      <c r="AE50" s="1">
        <f t="shared" si="0"/>
        <v>3.2000000000000001E-2</v>
      </c>
      <c r="AF50">
        <v>6.4999999999999997E-3</v>
      </c>
      <c r="AG50">
        <v>1E-3</v>
      </c>
      <c r="AH50" s="1">
        <f t="shared" si="3"/>
        <v>5.0000000000000001E-3</v>
      </c>
      <c r="AI50" t="s">
        <v>152</v>
      </c>
      <c r="AJ50">
        <v>25.7</v>
      </c>
      <c r="AK50">
        <v>0.1</v>
      </c>
      <c r="AL50">
        <f t="shared" si="1"/>
        <v>0.5</v>
      </c>
      <c r="AM50">
        <v>20.2</v>
      </c>
      <c r="AN50">
        <v>0.1</v>
      </c>
      <c r="AO50">
        <f t="shared" si="2"/>
        <v>0.5</v>
      </c>
      <c r="AP50" t="s">
        <v>60</v>
      </c>
      <c r="AQ50">
        <v>25</v>
      </c>
      <c r="AR50">
        <v>25</v>
      </c>
    </row>
    <row r="51" spans="1:44" x14ac:dyDescent="0.2">
      <c r="A51">
        <v>50</v>
      </c>
      <c r="B51">
        <v>13</v>
      </c>
      <c r="C51" t="s">
        <v>147</v>
      </c>
      <c r="D51">
        <v>2017</v>
      </c>
      <c r="E51" t="s">
        <v>102</v>
      </c>
      <c r="F51" t="s">
        <v>63</v>
      </c>
      <c r="G51" t="s">
        <v>64</v>
      </c>
      <c r="H51">
        <v>2</v>
      </c>
      <c r="I51" t="s">
        <v>154</v>
      </c>
      <c r="J51" t="s">
        <v>149</v>
      </c>
      <c r="K51">
        <v>-32.270000000000003</v>
      </c>
      <c r="L51">
        <v>115.68</v>
      </c>
      <c r="M51" t="s">
        <v>89</v>
      </c>
      <c r="N51">
        <v>41</v>
      </c>
      <c r="O51" t="s">
        <v>50</v>
      </c>
      <c r="P51" t="s">
        <v>51</v>
      </c>
      <c r="Q51" t="s">
        <v>90</v>
      </c>
      <c r="R51" t="s">
        <v>105</v>
      </c>
      <c r="S51" t="s">
        <v>153</v>
      </c>
      <c r="T51" t="s">
        <v>312</v>
      </c>
      <c r="U51">
        <v>1</v>
      </c>
      <c r="V51" t="s">
        <v>46</v>
      </c>
      <c r="W51" t="s">
        <v>46</v>
      </c>
      <c r="X51">
        <v>14</v>
      </c>
      <c r="Y51" t="s">
        <v>76</v>
      </c>
      <c r="Z51" t="s">
        <v>56</v>
      </c>
      <c r="AA51" t="s">
        <v>57</v>
      </c>
      <c r="AB51" t="s">
        <v>155</v>
      </c>
      <c r="AC51">
        <v>2.9899999999999999E-2</v>
      </c>
      <c r="AD51">
        <v>3.3E-3</v>
      </c>
      <c r="AE51" s="1">
        <f t="shared" si="0"/>
        <v>1.6500000000000001E-2</v>
      </c>
      <c r="AF51">
        <v>1.0999999999999999E-2</v>
      </c>
      <c r="AG51">
        <v>1.8E-3</v>
      </c>
      <c r="AH51" s="1">
        <f t="shared" si="3"/>
        <v>8.9999999999999993E-3</v>
      </c>
      <c r="AI51" t="s">
        <v>152</v>
      </c>
      <c r="AJ51">
        <v>25.7</v>
      </c>
      <c r="AK51">
        <v>0.1</v>
      </c>
      <c r="AL51">
        <f t="shared" si="1"/>
        <v>0.5</v>
      </c>
      <c r="AM51">
        <v>20.2</v>
      </c>
      <c r="AN51">
        <v>0.1</v>
      </c>
      <c r="AO51">
        <f t="shared" si="2"/>
        <v>0.5</v>
      </c>
      <c r="AP51" t="s">
        <v>60</v>
      </c>
      <c r="AQ51">
        <v>25</v>
      </c>
      <c r="AR51">
        <v>25</v>
      </c>
    </row>
    <row r="52" spans="1:44" x14ac:dyDescent="0.2">
      <c r="A52">
        <v>51</v>
      </c>
      <c r="B52">
        <v>14</v>
      </c>
      <c r="C52" t="s">
        <v>156</v>
      </c>
      <c r="D52">
        <v>2017</v>
      </c>
      <c r="E52" t="s">
        <v>102</v>
      </c>
      <c r="F52" t="s">
        <v>103</v>
      </c>
      <c r="G52" t="s">
        <v>64</v>
      </c>
      <c r="H52" t="s">
        <v>46</v>
      </c>
      <c r="I52" t="s">
        <v>157</v>
      </c>
      <c r="J52" t="s">
        <v>48</v>
      </c>
      <c r="K52">
        <v>41.69</v>
      </c>
      <c r="L52">
        <v>-8.85</v>
      </c>
      <c r="M52" t="s">
        <v>49</v>
      </c>
      <c r="N52">
        <v>42</v>
      </c>
      <c r="O52" t="s">
        <v>50</v>
      </c>
      <c r="P52" t="s">
        <v>51</v>
      </c>
      <c r="Q52" t="s">
        <v>90</v>
      </c>
      <c r="R52" t="s">
        <v>105</v>
      </c>
      <c r="S52" t="s">
        <v>158</v>
      </c>
      <c r="T52" t="s">
        <v>312</v>
      </c>
      <c r="U52">
        <v>10</v>
      </c>
      <c r="V52" t="s">
        <v>46</v>
      </c>
      <c r="W52" t="s">
        <v>46</v>
      </c>
      <c r="X52">
        <v>2</v>
      </c>
      <c r="Y52" t="s">
        <v>55</v>
      </c>
      <c r="Z52" t="s">
        <v>56</v>
      </c>
      <c r="AA52" t="s">
        <v>57</v>
      </c>
      <c r="AB52" t="s">
        <v>159</v>
      </c>
      <c r="AC52">
        <v>3.0000000000000001E-3</v>
      </c>
      <c r="AD52">
        <v>0</v>
      </c>
      <c r="AE52" s="1">
        <f t="shared" si="0"/>
        <v>0</v>
      </c>
      <c r="AF52">
        <v>3.0000000000000001E-3</v>
      </c>
      <c r="AG52">
        <v>0</v>
      </c>
      <c r="AH52" s="1">
        <f t="shared" si="3"/>
        <v>0</v>
      </c>
      <c r="AI52" t="s">
        <v>93</v>
      </c>
      <c r="AJ52">
        <v>13.5</v>
      </c>
      <c r="AK52">
        <v>2</v>
      </c>
      <c r="AL52">
        <f t="shared" si="1"/>
        <v>6.9282032302755088</v>
      </c>
      <c r="AM52">
        <v>16.100000000000001</v>
      </c>
      <c r="AN52">
        <v>2</v>
      </c>
      <c r="AO52">
        <f t="shared" si="2"/>
        <v>6.9282032302755088</v>
      </c>
      <c r="AP52" t="s">
        <v>60</v>
      </c>
      <c r="AQ52">
        <v>12</v>
      </c>
      <c r="AR52">
        <v>12</v>
      </c>
    </row>
    <row r="53" spans="1:44" x14ac:dyDescent="0.2">
      <c r="A53">
        <v>52</v>
      </c>
      <c r="B53">
        <v>14</v>
      </c>
      <c r="C53" t="s">
        <v>156</v>
      </c>
      <c r="D53">
        <v>2017</v>
      </c>
      <c r="E53" t="s">
        <v>102</v>
      </c>
      <c r="F53" t="s">
        <v>103</v>
      </c>
      <c r="G53" t="s">
        <v>64</v>
      </c>
      <c r="H53" t="s">
        <v>46</v>
      </c>
      <c r="I53" t="s">
        <v>157</v>
      </c>
      <c r="J53" t="s">
        <v>48</v>
      </c>
      <c r="K53">
        <v>41.69</v>
      </c>
      <c r="L53">
        <v>-8.85</v>
      </c>
      <c r="M53" t="s">
        <v>49</v>
      </c>
      <c r="N53">
        <v>43</v>
      </c>
      <c r="O53" t="s">
        <v>50</v>
      </c>
      <c r="P53" t="s">
        <v>51</v>
      </c>
      <c r="Q53" t="s">
        <v>90</v>
      </c>
      <c r="R53" t="s">
        <v>105</v>
      </c>
      <c r="S53" t="s">
        <v>158</v>
      </c>
      <c r="T53" t="s">
        <v>312</v>
      </c>
      <c r="U53">
        <v>10</v>
      </c>
      <c r="V53" t="s">
        <v>46</v>
      </c>
      <c r="W53" t="s">
        <v>46</v>
      </c>
      <c r="X53">
        <v>33</v>
      </c>
      <c r="Y53" t="s">
        <v>55</v>
      </c>
      <c r="Z53" t="s">
        <v>56</v>
      </c>
      <c r="AA53" t="s">
        <v>57</v>
      </c>
      <c r="AB53" t="s">
        <v>159</v>
      </c>
      <c r="AC53">
        <v>4.0000000000000001E-3</v>
      </c>
      <c r="AD53">
        <v>1E-3</v>
      </c>
      <c r="AE53" s="1">
        <f t="shared" si="0"/>
        <v>3.4641016151377543E-3</v>
      </c>
      <c r="AF53">
        <v>3.0000000000000001E-3</v>
      </c>
      <c r="AG53">
        <v>0</v>
      </c>
      <c r="AH53" s="1">
        <f t="shared" si="3"/>
        <v>0</v>
      </c>
      <c r="AI53" t="s">
        <v>93</v>
      </c>
      <c r="AJ53">
        <v>19.899999999999999</v>
      </c>
      <c r="AK53">
        <v>3</v>
      </c>
      <c r="AL53">
        <f t="shared" si="1"/>
        <v>10.392304845413264</v>
      </c>
      <c r="AM53">
        <v>16.100000000000001</v>
      </c>
      <c r="AN53">
        <v>2</v>
      </c>
      <c r="AO53">
        <f t="shared" si="2"/>
        <v>6.9282032302755088</v>
      </c>
      <c r="AP53" t="s">
        <v>60</v>
      </c>
      <c r="AQ53">
        <v>12</v>
      </c>
      <c r="AR53">
        <v>12</v>
      </c>
    </row>
    <row r="54" spans="1:44" x14ac:dyDescent="0.2">
      <c r="A54">
        <v>53</v>
      </c>
      <c r="B54">
        <v>14</v>
      </c>
      <c r="C54" t="s">
        <v>156</v>
      </c>
      <c r="D54">
        <v>2017</v>
      </c>
      <c r="E54" t="s">
        <v>102</v>
      </c>
      <c r="F54" t="s">
        <v>103</v>
      </c>
      <c r="G54" t="s">
        <v>64</v>
      </c>
      <c r="H54" t="s">
        <v>46</v>
      </c>
      <c r="I54" t="s">
        <v>157</v>
      </c>
      <c r="J54" t="s">
        <v>48</v>
      </c>
      <c r="K54">
        <v>41.69</v>
      </c>
      <c r="L54">
        <v>-8.85</v>
      </c>
      <c r="M54" t="s">
        <v>49</v>
      </c>
      <c r="N54">
        <v>44</v>
      </c>
      <c r="O54" t="s">
        <v>50</v>
      </c>
      <c r="P54" t="s">
        <v>51</v>
      </c>
      <c r="Q54" t="s">
        <v>90</v>
      </c>
      <c r="R54" t="s">
        <v>105</v>
      </c>
      <c r="S54" t="s">
        <v>158</v>
      </c>
      <c r="T54" t="s">
        <v>312</v>
      </c>
      <c r="U54">
        <v>10</v>
      </c>
      <c r="V54" t="s">
        <v>46</v>
      </c>
      <c r="W54" t="s">
        <v>46</v>
      </c>
      <c r="X54">
        <v>62</v>
      </c>
      <c r="Y54" t="s">
        <v>55</v>
      </c>
      <c r="Z54" t="s">
        <v>56</v>
      </c>
      <c r="AA54" t="s">
        <v>57</v>
      </c>
      <c r="AB54" t="s">
        <v>159</v>
      </c>
      <c r="AC54">
        <v>2E-3</v>
      </c>
      <c r="AD54">
        <v>0</v>
      </c>
      <c r="AE54" s="1">
        <f t="shared" si="0"/>
        <v>0</v>
      </c>
      <c r="AF54">
        <v>3.0000000000000001E-3</v>
      </c>
      <c r="AG54">
        <v>0</v>
      </c>
      <c r="AH54" s="1">
        <f t="shared" si="3"/>
        <v>0</v>
      </c>
      <c r="AI54" t="s">
        <v>93</v>
      </c>
      <c r="AJ54">
        <v>22.1</v>
      </c>
      <c r="AK54">
        <v>1</v>
      </c>
      <c r="AL54">
        <f t="shared" si="1"/>
        <v>3.4641016151377544</v>
      </c>
      <c r="AM54">
        <v>16.100000000000001</v>
      </c>
      <c r="AN54">
        <v>2</v>
      </c>
      <c r="AO54">
        <f t="shared" si="2"/>
        <v>6.9282032302755088</v>
      </c>
      <c r="AP54" t="s">
        <v>60</v>
      </c>
      <c r="AQ54">
        <v>12</v>
      </c>
      <c r="AR54">
        <v>12</v>
      </c>
    </row>
    <row r="55" spans="1:44" x14ac:dyDescent="0.2">
      <c r="A55">
        <v>54</v>
      </c>
      <c r="B55">
        <v>14</v>
      </c>
      <c r="C55" t="s">
        <v>156</v>
      </c>
      <c r="D55">
        <v>2017</v>
      </c>
      <c r="E55" t="s">
        <v>102</v>
      </c>
      <c r="F55" t="s">
        <v>103</v>
      </c>
      <c r="G55" t="s">
        <v>64</v>
      </c>
      <c r="H55" t="s">
        <v>46</v>
      </c>
      <c r="I55" t="s">
        <v>157</v>
      </c>
      <c r="J55" t="s">
        <v>48</v>
      </c>
      <c r="K55">
        <v>41.69</v>
      </c>
      <c r="L55">
        <v>-8.85</v>
      </c>
      <c r="M55" t="s">
        <v>49</v>
      </c>
      <c r="N55">
        <v>45</v>
      </c>
      <c r="O55" t="s">
        <v>50</v>
      </c>
      <c r="P55" t="s">
        <v>51</v>
      </c>
      <c r="Q55" t="s">
        <v>90</v>
      </c>
      <c r="R55" t="s">
        <v>105</v>
      </c>
      <c r="S55" t="s">
        <v>160</v>
      </c>
      <c r="T55" t="s">
        <v>314</v>
      </c>
      <c r="U55">
        <v>10</v>
      </c>
      <c r="V55" t="s">
        <v>46</v>
      </c>
      <c r="W55" t="s">
        <v>46</v>
      </c>
      <c r="X55">
        <v>93</v>
      </c>
      <c r="Y55" t="s">
        <v>55</v>
      </c>
      <c r="Z55" t="s">
        <v>56</v>
      </c>
      <c r="AA55" t="s">
        <v>57</v>
      </c>
      <c r="AB55" t="s">
        <v>159</v>
      </c>
      <c r="AC55">
        <v>2.1999999999999999E-2</v>
      </c>
      <c r="AD55">
        <v>6.0000000000000001E-3</v>
      </c>
      <c r="AE55" s="1">
        <f t="shared" si="0"/>
        <v>2.0784609690826527E-2</v>
      </c>
      <c r="AF55">
        <v>3.9E-2</v>
      </c>
      <c r="AG55">
        <v>3.0000000000000001E-3</v>
      </c>
      <c r="AH55" s="1">
        <f t="shared" si="3"/>
        <v>1.0392304845413263E-2</v>
      </c>
      <c r="AI55" t="s">
        <v>93</v>
      </c>
      <c r="AJ55">
        <v>13.5</v>
      </c>
      <c r="AK55">
        <v>2</v>
      </c>
      <c r="AL55">
        <f t="shared" si="1"/>
        <v>6.9282032302755088</v>
      </c>
      <c r="AM55">
        <v>16.100000000000001</v>
      </c>
      <c r="AN55">
        <v>2</v>
      </c>
      <c r="AO55">
        <f t="shared" si="2"/>
        <v>6.9282032302755088</v>
      </c>
      <c r="AP55" t="s">
        <v>60</v>
      </c>
      <c r="AQ55">
        <v>12</v>
      </c>
      <c r="AR55">
        <v>12</v>
      </c>
    </row>
    <row r="56" spans="1:44" x14ac:dyDescent="0.2">
      <c r="A56">
        <v>55</v>
      </c>
      <c r="B56">
        <v>14</v>
      </c>
      <c r="C56" t="s">
        <v>156</v>
      </c>
      <c r="D56">
        <v>2017</v>
      </c>
      <c r="E56" t="s">
        <v>102</v>
      </c>
      <c r="F56" t="s">
        <v>103</v>
      </c>
      <c r="G56" t="s">
        <v>64</v>
      </c>
      <c r="H56" t="s">
        <v>46</v>
      </c>
      <c r="I56" t="s">
        <v>157</v>
      </c>
      <c r="J56" t="s">
        <v>48</v>
      </c>
      <c r="K56">
        <v>41.69</v>
      </c>
      <c r="L56">
        <v>-8.85</v>
      </c>
      <c r="M56" t="s">
        <v>49</v>
      </c>
      <c r="N56">
        <v>46</v>
      </c>
      <c r="O56" t="s">
        <v>50</v>
      </c>
      <c r="P56" t="s">
        <v>51</v>
      </c>
      <c r="Q56" t="s">
        <v>90</v>
      </c>
      <c r="R56" t="s">
        <v>105</v>
      </c>
      <c r="S56" t="s">
        <v>160</v>
      </c>
      <c r="T56" t="s">
        <v>314</v>
      </c>
      <c r="U56">
        <v>10</v>
      </c>
      <c r="V56" t="s">
        <v>46</v>
      </c>
      <c r="W56" t="s">
        <v>46</v>
      </c>
      <c r="X56">
        <v>123</v>
      </c>
      <c r="Y56" t="s">
        <v>55</v>
      </c>
      <c r="Z56" t="s">
        <v>56</v>
      </c>
      <c r="AA56" t="s">
        <v>57</v>
      </c>
      <c r="AB56" t="s">
        <v>159</v>
      </c>
      <c r="AC56">
        <v>3.3000000000000002E-2</v>
      </c>
      <c r="AD56">
        <v>0.01</v>
      </c>
      <c r="AE56" s="1">
        <f t="shared" si="0"/>
        <v>3.4641016151377546E-2</v>
      </c>
      <c r="AF56">
        <v>3.9E-2</v>
      </c>
      <c r="AG56">
        <v>3.0000000000000001E-3</v>
      </c>
      <c r="AH56" s="1">
        <f t="shared" si="3"/>
        <v>1.0392304845413263E-2</v>
      </c>
      <c r="AI56" t="s">
        <v>93</v>
      </c>
      <c r="AJ56">
        <v>19.899999999999999</v>
      </c>
      <c r="AK56">
        <v>3</v>
      </c>
      <c r="AL56">
        <f t="shared" si="1"/>
        <v>10.392304845413264</v>
      </c>
      <c r="AM56">
        <v>16.100000000000001</v>
      </c>
      <c r="AN56">
        <v>2</v>
      </c>
      <c r="AO56">
        <f t="shared" si="2"/>
        <v>6.9282032302755088</v>
      </c>
      <c r="AP56" t="s">
        <v>60</v>
      </c>
      <c r="AQ56">
        <v>12</v>
      </c>
      <c r="AR56">
        <v>12</v>
      </c>
    </row>
    <row r="57" spans="1:44" x14ac:dyDescent="0.2">
      <c r="A57">
        <v>56</v>
      </c>
      <c r="B57">
        <v>14</v>
      </c>
      <c r="C57" t="s">
        <v>156</v>
      </c>
      <c r="D57">
        <v>2017</v>
      </c>
      <c r="E57" t="s">
        <v>102</v>
      </c>
      <c r="F57" t="s">
        <v>103</v>
      </c>
      <c r="G57" t="s">
        <v>64</v>
      </c>
      <c r="H57" t="s">
        <v>46</v>
      </c>
      <c r="I57" t="s">
        <v>157</v>
      </c>
      <c r="J57" t="s">
        <v>48</v>
      </c>
      <c r="K57">
        <v>41.69</v>
      </c>
      <c r="L57">
        <v>-8.85</v>
      </c>
      <c r="M57" t="s">
        <v>49</v>
      </c>
      <c r="N57">
        <v>47</v>
      </c>
      <c r="O57" t="s">
        <v>50</v>
      </c>
      <c r="P57" t="s">
        <v>51</v>
      </c>
      <c r="Q57" t="s">
        <v>90</v>
      </c>
      <c r="R57" t="s">
        <v>105</v>
      </c>
      <c r="S57" t="s">
        <v>160</v>
      </c>
      <c r="T57" t="s">
        <v>314</v>
      </c>
      <c r="U57">
        <v>10</v>
      </c>
      <c r="V57" t="s">
        <v>46</v>
      </c>
      <c r="W57" t="s">
        <v>46</v>
      </c>
      <c r="X57">
        <v>154</v>
      </c>
      <c r="Y57" t="s">
        <v>55</v>
      </c>
      <c r="Z57" t="s">
        <v>56</v>
      </c>
      <c r="AA57" t="s">
        <v>57</v>
      </c>
      <c r="AB57" t="s">
        <v>159</v>
      </c>
      <c r="AC57">
        <v>5.2999999999999999E-2</v>
      </c>
      <c r="AD57">
        <v>6.0000000000000001E-3</v>
      </c>
      <c r="AE57" s="1">
        <f t="shared" si="0"/>
        <v>2.0784609690826527E-2</v>
      </c>
      <c r="AF57">
        <v>3.9E-2</v>
      </c>
      <c r="AG57">
        <v>3.0000000000000001E-3</v>
      </c>
      <c r="AH57" s="1">
        <f t="shared" si="3"/>
        <v>1.0392304845413263E-2</v>
      </c>
      <c r="AI57" t="s">
        <v>93</v>
      </c>
      <c r="AJ57">
        <v>22.1</v>
      </c>
      <c r="AK57">
        <v>1</v>
      </c>
      <c r="AL57">
        <f t="shared" si="1"/>
        <v>3.4641016151377544</v>
      </c>
      <c r="AM57">
        <v>16.100000000000001</v>
      </c>
      <c r="AN57">
        <v>2</v>
      </c>
      <c r="AO57">
        <f t="shared" si="2"/>
        <v>6.9282032302755088</v>
      </c>
      <c r="AP57" t="s">
        <v>60</v>
      </c>
      <c r="AQ57">
        <v>12</v>
      </c>
      <c r="AR57">
        <v>12</v>
      </c>
    </row>
    <row r="58" spans="1:44" x14ac:dyDescent="0.2">
      <c r="A58">
        <v>57</v>
      </c>
      <c r="B58">
        <v>15</v>
      </c>
      <c r="C58" t="s">
        <v>79</v>
      </c>
      <c r="D58">
        <v>2016</v>
      </c>
      <c r="E58" t="s">
        <v>80</v>
      </c>
      <c r="F58" t="s">
        <v>63</v>
      </c>
      <c r="G58" t="s">
        <v>64</v>
      </c>
      <c r="H58" t="s">
        <v>46</v>
      </c>
      <c r="I58" t="s">
        <v>81</v>
      </c>
      <c r="J58" t="s">
        <v>48</v>
      </c>
      <c r="K58">
        <v>38.94</v>
      </c>
      <c r="L58">
        <v>121.65</v>
      </c>
      <c r="M58" t="s">
        <v>49</v>
      </c>
      <c r="N58">
        <v>48</v>
      </c>
      <c r="O58" t="s">
        <v>50</v>
      </c>
      <c r="P58" t="s">
        <v>51</v>
      </c>
      <c r="Q58" t="s">
        <v>90</v>
      </c>
      <c r="R58" t="s">
        <v>105</v>
      </c>
      <c r="S58" t="s">
        <v>82</v>
      </c>
      <c r="T58" t="s">
        <v>311</v>
      </c>
      <c r="U58">
        <v>1</v>
      </c>
      <c r="V58" t="s">
        <v>46</v>
      </c>
      <c r="W58" t="s">
        <v>46</v>
      </c>
      <c r="X58">
        <v>6</v>
      </c>
      <c r="Y58" t="s">
        <v>83</v>
      </c>
      <c r="Z58" t="s">
        <v>56</v>
      </c>
      <c r="AA58" t="s">
        <v>57</v>
      </c>
      <c r="AB58" t="s">
        <v>84</v>
      </c>
      <c r="AC58">
        <v>0.35</v>
      </c>
      <c r="AD58">
        <v>0.1</v>
      </c>
      <c r="AE58" s="1">
        <f t="shared" si="0"/>
        <v>0.30000000000000004</v>
      </c>
      <c r="AF58">
        <v>0.47</v>
      </c>
      <c r="AG58">
        <v>0.1</v>
      </c>
      <c r="AH58" s="1">
        <f t="shared" si="3"/>
        <v>0.30000000000000004</v>
      </c>
      <c r="AI58" t="s">
        <v>85</v>
      </c>
      <c r="AJ58">
        <v>22</v>
      </c>
      <c r="AK58" t="s">
        <v>46</v>
      </c>
      <c r="AL58" t="str">
        <f t="shared" si="1"/>
        <v>NA</v>
      </c>
      <c r="AM58">
        <v>10.5</v>
      </c>
      <c r="AN58" t="s">
        <v>46</v>
      </c>
      <c r="AO58" t="str">
        <f t="shared" si="2"/>
        <v>NA</v>
      </c>
      <c r="AP58" t="s">
        <v>60</v>
      </c>
      <c r="AQ58">
        <v>9</v>
      </c>
      <c r="AR58">
        <v>9</v>
      </c>
    </row>
    <row r="59" spans="1:44" x14ac:dyDescent="0.2">
      <c r="A59">
        <v>58</v>
      </c>
      <c r="B59">
        <v>16</v>
      </c>
      <c r="C59" t="s">
        <v>161</v>
      </c>
      <c r="D59">
        <v>2016</v>
      </c>
      <c r="E59" t="s">
        <v>95</v>
      </c>
      <c r="F59" t="s">
        <v>63</v>
      </c>
      <c r="G59" t="s">
        <v>64</v>
      </c>
      <c r="H59">
        <v>2</v>
      </c>
      <c r="I59" t="s">
        <v>162</v>
      </c>
      <c r="J59" t="s">
        <v>48</v>
      </c>
      <c r="K59">
        <v>-30.3</v>
      </c>
      <c r="L59">
        <v>153.13999999999999</v>
      </c>
      <c r="M59" t="s">
        <v>89</v>
      </c>
      <c r="N59">
        <v>49</v>
      </c>
      <c r="O59" t="s">
        <v>50</v>
      </c>
      <c r="P59" t="s">
        <v>51</v>
      </c>
      <c r="Q59" t="s">
        <v>90</v>
      </c>
      <c r="R59" t="s">
        <v>105</v>
      </c>
      <c r="S59" t="s">
        <v>163</v>
      </c>
      <c r="T59" t="s">
        <v>312</v>
      </c>
      <c r="U59">
        <v>1</v>
      </c>
      <c r="V59" t="s">
        <v>46</v>
      </c>
      <c r="W59" t="s">
        <v>107</v>
      </c>
      <c r="X59">
        <v>1</v>
      </c>
      <c r="Y59" t="s">
        <v>83</v>
      </c>
      <c r="Z59" t="s">
        <v>56</v>
      </c>
      <c r="AA59" t="s">
        <v>57</v>
      </c>
      <c r="AB59" t="s">
        <v>164</v>
      </c>
      <c r="AC59">
        <v>12.31</v>
      </c>
      <c r="AD59">
        <v>3.38</v>
      </c>
      <c r="AE59" s="1">
        <f t="shared" si="0"/>
        <v>6.76</v>
      </c>
      <c r="AF59">
        <v>11.5</v>
      </c>
      <c r="AG59">
        <v>2.73</v>
      </c>
      <c r="AH59" s="1">
        <f t="shared" si="3"/>
        <v>5.46</v>
      </c>
      <c r="AI59" t="s">
        <v>165</v>
      </c>
      <c r="AJ59">
        <v>25.82</v>
      </c>
      <c r="AK59">
        <v>0.02</v>
      </c>
      <c r="AL59">
        <f t="shared" si="1"/>
        <v>0.04</v>
      </c>
      <c r="AM59">
        <v>23.98</v>
      </c>
      <c r="AN59">
        <v>7.0000000000000007E-2</v>
      </c>
      <c r="AO59">
        <f t="shared" si="2"/>
        <v>0.14000000000000001</v>
      </c>
      <c r="AP59" t="s">
        <v>60</v>
      </c>
      <c r="AQ59">
        <v>4</v>
      </c>
      <c r="AR59">
        <v>4</v>
      </c>
    </row>
    <row r="60" spans="1:44" x14ac:dyDescent="0.2">
      <c r="A60">
        <v>60</v>
      </c>
      <c r="B60">
        <v>16</v>
      </c>
      <c r="C60" t="s">
        <v>161</v>
      </c>
      <c r="D60">
        <v>2016</v>
      </c>
      <c r="E60" t="s">
        <v>95</v>
      </c>
      <c r="F60" t="s">
        <v>63</v>
      </c>
      <c r="G60" t="s">
        <v>64</v>
      </c>
      <c r="H60">
        <v>2</v>
      </c>
      <c r="I60" t="s">
        <v>162</v>
      </c>
      <c r="J60" t="s">
        <v>48</v>
      </c>
      <c r="K60">
        <v>-30.3</v>
      </c>
      <c r="L60">
        <v>153.13999999999999</v>
      </c>
      <c r="M60" t="s">
        <v>89</v>
      </c>
      <c r="N60">
        <v>50</v>
      </c>
      <c r="O60" t="s">
        <v>50</v>
      </c>
      <c r="P60" t="s">
        <v>51</v>
      </c>
      <c r="Q60" t="s">
        <v>90</v>
      </c>
      <c r="R60" t="s">
        <v>105</v>
      </c>
      <c r="S60" t="s">
        <v>163</v>
      </c>
      <c r="T60" t="s">
        <v>312</v>
      </c>
      <c r="U60">
        <v>1</v>
      </c>
      <c r="V60" t="s">
        <v>46</v>
      </c>
      <c r="W60" t="s">
        <v>107</v>
      </c>
      <c r="X60">
        <v>32</v>
      </c>
      <c r="Y60" t="s">
        <v>83</v>
      </c>
      <c r="Z60" t="s">
        <v>56</v>
      </c>
      <c r="AA60" t="s">
        <v>57</v>
      </c>
      <c r="AB60" t="s">
        <v>164</v>
      </c>
      <c r="AC60">
        <v>15.01</v>
      </c>
      <c r="AD60">
        <v>2.72</v>
      </c>
      <c r="AE60" s="1">
        <f t="shared" si="0"/>
        <v>5.44</v>
      </c>
      <c r="AF60">
        <v>11.5</v>
      </c>
      <c r="AG60">
        <v>2.73</v>
      </c>
      <c r="AH60" s="1">
        <f t="shared" si="3"/>
        <v>5.46</v>
      </c>
      <c r="AI60" t="s">
        <v>165</v>
      </c>
      <c r="AJ60">
        <v>27.81</v>
      </c>
      <c r="AK60">
        <v>0.06</v>
      </c>
      <c r="AL60">
        <f t="shared" si="1"/>
        <v>0.12</v>
      </c>
      <c r="AM60">
        <v>23.98</v>
      </c>
      <c r="AN60">
        <v>7.0000000000000007E-2</v>
      </c>
      <c r="AO60">
        <f t="shared" si="2"/>
        <v>0.14000000000000001</v>
      </c>
      <c r="AP60" t="s">
        <v>60</v>
      </c>
      <c r="AQ60">
        <v>4</v>
      </c>
      <c r="AR60">
        <v>4</v>
      </c>
    </row>
    <row r="61" spans="1:44" x14ac:dyDescent="0.2">
      <c r="A61">
        <v>61</v>
      </c>
      <c r="B61">
        <v>16</v>
      </c>
      <c r="C61" t="s">
        <v>161</v>
      </c>
      <c r="D61">
        <v>2016</v>
      </c>
      <c r="E61" t="s">
        <v>95</v>
      </c>
      <c r="F61" t="s">
        <v>103</v>
      </c>
      <c r="G61" t="s">
        <v>64</v>
      </c>
      <c r="H61">
        <v>2</v>
      </c>
      <c r="I61" t="s">
        <v>162</v>
      </c>
      <c r="J61" t="s">
        <v>48</v>
      </c>
      <c r="K61">
        <v>-30.3</v>
      </c>
      <c r="L61">
        <v>153.13999999999999</v>
      </c>
      <c r="M61" t="s">
        <v>89</v>
      </c>
      <c r="N61">
        <v>51</v>
      </c>
      <c r="O61" t="s">
        <v>50</v>
      </c>
      <c r="P61" t="s">
        <v>51</v>
      </c>
      <c r="Q61" t="s">
        <v>90</v>
      </c>
      <c r="R61" t="s">
        <v>105</v>
      </c>
      <c r="S61" t="s">
        <v>163</v>
      </c>
      <c r="T61" t="s">
        <v>312</v>
      </c>
      <c r="U61">
        <v>1</v>
      </c>
      <c r="V61" t="s">
        <v>46</v>
      </c>
      <c r="W61" t="s">
        <v>107</v>
      </c>
      <c r="X61">
        <v>1</v>
      </c>
      <c r="Y61" t="s">
        <v>83</v>
      </c>
      <c r="Z61" t="s">
        <v>56</v>
      </c>
      <c r="AA61" t="s">
        <v>57</v>
      </c>
      <c r="AB61" t="s">
        <v>166</v>
      </c>
      <c r="AC61">
        <v>7.54</v>
      </c>
      <c r="AD61">
        <v>8.93</v>
      </c>
      <c r="AE61" s="1">
        <f t="shared" si="0"/>
        <v>17.86</v>
      </c>
      <c r="AF61">
        <v>5.2</v>
      </c>
      <c r="AG61">
        <v>8.42</v>
      </c>
      <c r="AH61" s="1">
        <f t="shared" si="3"/>
        <v>16.84</v>
      </c>
      <c r="AI61" t="s">
        <v>165</v>
      </c>
      <c r="AJ61">
        <v>25.82</v>
      </c>
      <c r="AK61">
        <v>0.02</v>
      </c>
      <c r="AL61">
        <f t="shared" si="1"/>
        <v>0.04</v>
      </c>
      <c r="AM61">
        <v>23.98</v>
      </c>
      <c r="AN61">
        <v>7.0000000000000007E-2</v>
      </c>
      <c r="AO61">
        <f t="shared" si="2"/>
        <v>0.14000000000000001</v>
      </c>
      <c r="AP61" t="s">
        <v>60</v>
      </c>
      <c r="AQ61">
        <v>4</v>
      </c>
      <c r="AR61">
        <v>4</v>
      </c>
    </row>
    <row r="62" spans="1:44" x14ac:dyDescent="0.2">
      <c r="A62">
        <v>62</v>
      </c>
      <c r="B62">
        <v>16</v>
      </c>
      <c r="C62" t="s">
        <v>161</v>
      </c>
      <c r="D62">
        <v>2016</v>
      </c>
      <c r="E62" t="s">
        <v>95</v>
      </c>
      <c r="F62" t="s">
        <v>103</v>
      </c>
      <c r="G62" t="s">
        <v>64</v>
      </c>
      <c r="H62">
        <v>2</v>
      </c>
      <c r="I62" t="s">
        <v>162</v>
      </c>
      <c r="J62" t="s">
        <v>48</v>
      </c>
      <c r="K62">
        <v>-30.3</v>
      </c>
      <c r="L62">
        <v>153.13999999999999</v>
      </c>
      <c r="M62" t="s">
        <v>89</v>
      </c>
      <c r="N62">
        <v>52</v>
      </c>
      <c r="O62" t="s">
        <v>50</v>
      </c>
      <c r="P62" t="s">
        <v>51</v>
      </c>
      <c r="Q62" t="s">
        <v>90</v>
      </c>
      <c r="R62" t="s">
        <v>105</v>
      </c>
      <c r="S62" t="s">
        <v>163</v>
      </c>
      <c r="T62" t="s">
        <v>312</v>
      </c>
      <c r="U62">
        <v>1</v>
      </c>
      <c r="V62" t="s">
        <v>46</v>
      </c>
      <c r="W62" t="s">
        <v>107</v>
      </c>
      <c r="X62">
        <v>1</v>
      </c>
      <c r="Y62" t="s">
        <v>83</v>
      </c>
      <c r="Z62" t="s">
        <v>56</v>
      </c>
      <c r="AA62" t="s">
        <v>57</v>
      </c>
      <c r="AB62" t="s">
        <v>166</v>
      </c>
      <c r="AC62">
        <v>3.99</v>
      </c>
      <c r="AD62">
        <v>8.6999999999999993</v>
      </c>
      <c r="AE62" s="1">
        <f t="shared" si="0"/>
        <v>17.399999999999999</v>
      </c>
      <c r="AF62">
        <v>5.2</v>
      </c>
      <c r="AG62">
        <v>8.42</v>
      </c>
      <c r="AH62" s="1">
        <f t="shared" si="3"/>
        <v>16.84</v>
      </c>
      <c r="AI62" t="s">
        <v>165</v>
      </c>
      <c r="AJ62">
        <v>27.81</v>
      </c>
      <c r="AK62">
        <v>0.06</v>
      </c>
      <c r="AL62">
        <f t="shared" si="1"/>
        <v>0.12</v>
      </c>
      <c r="AM62">
        <v>23.98</v>
      </c>
      <c r="AN62">
        <v>7.0000000000000007E-2</v>
      </c>
      <c r="AO62">
        <f t="shared" si="2"/>
        <v>0.14000000000000001</v>
      </c>
      <c r="AP62" t="s">
        <v>60</v>
      </c>
      <c r="AQ62">
        <v>4</v>
      </c>
      <c r="AR62">
        <v>4</v>
      </c>
    </row>
    <row r="63" spans="1:44" x14ac:dyDescent="0.2">
      <c r="A63">
        <v>63</v>
      </c>
      <c r="B63">
        <v>16</v>
      </c>
      <c r="C63" t="s">
        <v>161</v>
      </c>
      <c r="D63">
        <v>2016</v>
      </c>
      <c r="E63" t="s">
        <v>95</v>
      </c>
      <c r="F63" t="s">
        <v>103</v>
      </c>
      <c r="G63" t="s">
        <v>64</v>
      </c>
      <c r="H63">
        <v>2</v>
      </c>
      <c r="I63" t="s">
        <v>162</v>
      </c>
      <c r="J63" t="s">
        <v>48</v>
      </c>
      <c r="K63">
        <v>-30.3</v>
      </c>
      <c r="L63">
        <v>153.13999999999999</v>
      </c>
      <c r="M63" t="s">
        <v>89</v>
      </c>
      <c r="N63">
        <v>53</v>
      </c>
      <c r="O63" t="s">
        <v>50</v>
      </c>
      <c r="P63" t="s">
        <v>51</v>
      </c>
      <c r="Q63" t="s">
        <v>90</v>
      </c>
      <c r="R63" t="s">
        <v>105</v>
      </c>
      <c r="S63" t="s">
        <v>163</v>
      </c>
      <c r="T63" t="s">
        <v>312</v>
      </c>
      <c r="U63">
        <v>1</v>
      </c>
      <c r="V63" t="s">
        <v>46</v>
      </c>
      <c r="W63" t="s">
        <v>107</v>
      </c>
      <c r="X63">
        <v>1</v>
      </c>
      <c r="Y63" t="s">
        <v>83</v>
      </c>
      <c r="Z63" t="s">
        <v>56</v>
      </c>
      <c r="AA63" t="s">
        <v>57</v>
      </c>
      <c r="AB63" t="s">
        <v>167</v>
      </c>
      <c r="AC63">
        <v>13.67</v>
      </c>
      <c r="AD63">
        <v>7.22</v>
      </c>
      <c r="AE63" s="1">
        <f t="shared" si="0"/>
        <v>14.44</v>
      </c>
      <c r="AF63">
        <v>0.75</v>
      </c>
      <c r="AG63">
        <v>6.78</v>
      </c>
      <c r="AH63" s="1">
        <f t="shared" si="3"/>
        <v>13.56</v>
      </c>
      <c r="AI63" t="s">
        <v>165</v>
      </c>
      <c r="AJ63">
        <v>25.82</v>
      </c>
      <c r="AK63">
        <v>0.02</v>
      </c>
      <c r="AL63">
        <f t="shared" si="1"/>
        <v>0.04</v>
      </c>
      <c r="AM63">
        <v>23.98</v>
      </c>
      <c r="AN63">
        <v>7.0000000000000007E-2</v>
      </c>
      <c r="AO63">
        <f t="shared" si="2"/>
        <v>0.14000000000000001</v>
      </c>
      <c r="AP63" t="s">
        <v>60</v>
      </c>
      <c r="AQ63">
        <v>4</v>
      </c>
      <c r="AR63">
        <v>4</v>
      </c>
    </row>
    <row r="64" spans="1:44" x14ac:dyDescent="0.2">
      <c r="A64">
        <v>64</v>
      </c>
      <c r="B64">
        <v>16</v>
      </c>
      <c r="C64" t="s">
        <v>161</v>
      </c>
      <c r="D64">
        <v>2016</v>
      </c>
      <c r="E64" t="s">
        <v>95</v>
      </c>
      <c r="F64" t="s">
        <v>103</v>
      </c>
      <c r="G64" t="s">
        <v>64</v>
      </c>
      <c r="H64">
        <v>2</v>
      </c>
      <c r="I64" t="s">
        <v>162</v>
      </c>
      <c r="J64" t="s">
        <v>48</v>
      </c>
      <c r="K64">
        <v>-30.3</v>
      </c>
      <c r="L64">
        <v>153.13999999999999</v>
      </c>
      <c r="M64" t="s">
        <v>89</v>
      </c>
      <c r="N64">
        <v>54</v>
      </c>
      <c r="O64" t="s">
        <v>50</v>
      </c>
      <c r="P64" t="s">
        <v>51</v>
      </c>
      <c r="Q64" t="s">
        <v>90</v>
      </c>
      <c r="R64" t="s">
        <v>105</v>
      </c>
      <c r="S64" t="s">
        <v>163</v>
      </c>
      <c r="T64" t="s">
        <v>312</v>
      </c>
      <c r="U64">
        <v>1</v>
      </c>
      <c r="V64" t="s">
        <v>46</v>
      </c>
      <c r="W64" t="s">
        <v>107</v>
      </c>
      <c r="X64">
        <v>1</v>
      </c>
      <c r="Y64" t="s">
        <v>83</v>
      </c>
      <c r="Z64" t="s">
        <v>56</v>
      </c>
      <c r="AA64" t="s">
        <v>57</v>
      </c>
      <c r="AB64" t="s">
        <v>167</v>
      </c>
      <c r="AC64">
        <v>7.65</v>
      </c>
      <c r="AD64">
        <v>6.99</v>
      </c>
      <c r="AE64" s="1">
        <f t="shared" si="0"/>
        <v>13.98</v>
      </c>
      <c r="AF64">
        <v>0.75</v>
      </c>
      <c r="AG64">
        <v>6.78</v>
      </c>
      <c r="AH64" s="1">
        <f t="shared" si="3"/>
        <v>13.56</v>
      </c>
      <c r="AI64" t="s">
        <v>165</v>
      </c>
      <c r="AJ64">
        <v>27.81</v>
      </c>
      <c r="AK64">
        <v>0.06</v>
      </c>
      <c r="AL64">
        <f t="shared" si="1"/>
        <v>0.12</v>
      </c>
      <c r="AM64">
        <v>23.98</v>
      </c>
      <c r="AN64">
        <v>7.0000000000000007E-2</v>
      </c>
      <c r="AO64">
        <f t="shared" si="2"/>
        <v>0.14000000000000001</v>
      </c>
      <c r="AP64" t="s">
        <v>60</v>
      </c>
      <c r="AQ64">
        <v>4</v>
      </c>
      <c r="AR64">
        <v>4</v>
      </c>
    </row>
    <row r="65" spans="1:44" x14ac:dyDescent="0.2">
      <c r="A65">
        <v>65</v>
      </c>
      <c r="B65">
        <v>16</v>
      </c>
      <c r="C65" t="s">
        <v>161</v>
      </c>
      <c r="D65">
        <v>2016</v>
      </c>
      <c r="E65" t="s">
        <v>95</v>
      </c>
      <c r="F65" t="s">
        <v>103</v>
      </c>
      <c r="G65" t="s">
        <v>64</v>
      </c>
      <c r="H65">
        <v>2</v>
      </c>
      <c r="I65" t="s">
        <v>162</v>
      </c>
      <c r="J65" t="s">
        <v>48</v>
      </c>
      <c r="K65">
        <v>-30.3</v>
      </c>
      <c r="L65">
        <v>153.13999999999999</v>
      </c>
      <c r="M65" t="s">
        <v>89</v>
      </c>
      <c r="N65">
        <v>55</v>
      </c>
      <c r="O65" t="s">
        <v>50</v>
      </c>
      <c r="P65" t="s">
        <v>51</v>
      </c>
      <c r="Q65" t="s">
        <v>90</v>
      </c>
      <c r="R65" t="s">
        <v>105</v>
      </c>
      <c r="S65" t="s">
        <v>163</v>
      </c>
      <c r="T65" t="s">
        <v>312</v>
      </c>
      <c r="U65">
        <v>1</v>
      </c>
      <c r="V65" t="s">
        <v>46</v>
      </c>
      <c r="W65" t="s">
        <v>107</v>
      </c>
      <c r="X65">
        <v>1</v>
      </c>
      <c r="Y65" t="s">
        <v>83</v>
      </c>
      <c r="Z65" t="s">
        <v>56</v>
      </c>
      <c r="AA65" t="s">
        <v>57</v>
      </c>
      <c r="AB65" t="s">
        <v>168</v>
      </c>
      <c r="AC65">
        <v>14.97</v>
      </c>
      <c r="AD65">
        <v>5.44</v>
      </c>
      <c r="AE65" s="1">
        <f t="shared" si="0"/>
        <v>10.88</v>
      </c>
      <c r="AF65">
        <v>17.25</v>
      </c>
      <c r="AG65">
        <v>5.74</v>
      </c>
      <c r="AH65" s="1">
        <f t="shared" si="3"/>
        <v>11.48</v>
      </c>
      <c r="AI65" t="s">
        <v>165</v>
      </c>
      <c r="AJ65">
        <v>25.82</v>
      </c>
      <c r="AK65">
        <v>0.02</v>
      </c>
      <c r="AL65">
        <f t="shared" si="1"/>
        <v>0.04</v>
      </c>
      <c r="AM65">
        <v>23.98</v>
      </c>
      <c r="AN65">
        <v>7.0000000000000007E-2</v>
      </c>
      <c r="AO65">
        <f t="shared" si="2"/>
        <v>0.14000000000000001</v>
      </c>
      <c r="AP65" t="s">
        <v>60</v>
      </c>
      <c r="AQ65">
        <v>4</v>
      </c>
      <c r="AR65">
        <v>4</v>
      </c>
    </row>
    <row r="66" spans="1:44" x14ac:dyDescent="0.2">
      <c r="A66">
        <v>66</v>
      </c>
      <c r="B66">
        <v>16</v>
      </c>
      <c r="C66" t="s">
        <v>161</v>
      </c>
      <c r="D66">
        <v>2016</v>
      </c>
      <c r="E66" t="s">
        <v>95</v>
      </c>
      <c r="F66" t="s">
        <v>103</v>
      </c>
      <c r="G66" t="s">
        <v>64</v>
      </c>
      <c r="H66">
        <v>2</v>
      </c>
      <c r="I66" t="s">
        <v>162</v>
      </c>
      <c r="J66" t="s">
        <v>48</v>
      </c>
      <c r="K66">
        <v>-30.3</v>
      </c>
      <c r="L66">
        <v>153.13999999999999</v>
      </c>
      <c r="M66" t="s">
        <v>89</v>
      </c>
      <c r="N66">
        <v>56</v>
      </c>
      <c r="O66" t="s">
        <v>50</v>
      </c>
      <c r="P66" t="s">
        <v>51</v>
      </c>
      <c r="Q66" t="s">
        <v>90</v>
      </c>
      <c r="R66" t="s">
        <v>105</v>
      </c>
      <c r="S66" t="s">
        <v>163</v>
      </c>
      <c r="T66" t="s">
        <v>312</v>
      </c>
      <c r="U66">
        <v>1</v>
      </c>
      <c r="V66" t="s">
        <v>46</v>
      </c>
      <c r="W66" t="s">
        <v>107</v>
      </c>
      <c r="X66">
        <v>1</v>
      </c>
      <c r="Y66" t="s">
        <v>83</v>
      </c>
      <c r="Z66" t="s">
        <v>56</v>
      </c>
      <c r="AA66" t="s">
        <v>57</v>
      </c>
      <c r="AB66" t="s">
        <v>168</v>
      </c>
      <c r="AC66">
        <v>16.420000000000002</v>
      </c>
      <c r="AD66">
        <v>6.4</v>
      </c>
      <c r="AE66" s="1">
        <f t="shared" si="0"/>
        <v>12.8</v>
      </c>
      <c r="AF66">
        <v>17.25</v>
      </c>
      <c r="AG66">
        <v>5.74</v>
      </c>
      <c r="AH66" s="1">
        <f t="shared" si="3"/>
        <v>11.48</v>
      </c>
      <c r="AI66" t="s">
        <v>165</v>
      </c>
      <c r="AJ66">
        <v>27.81</v>
      </c>
      <c r="AK66">
        <v>0.06</v>
      </c>
      <c r="AL66">
        <f t="shared" si="1"/>
        <v>0.12</v>
      </c>
      <c r="AM66">
        <v>23.98</v>
      </c>
      <c r="AN66">
        <v>7.0000000000000007E-2</v>
      </c>
      <c r="AO66">
        <f t="shared" si="2"/>
        <v>0.14000000000000001</v>
      </c>
      <c r="AP66" t="s">
        <v>60</v>
      </c>
      <c r="AQ66">
        <v>4</v>
      </c>
      <c r="AR66">
        <v>4</v>
      </c>
    </row>
    <row r="67" spans="1:44" x14ac:dyDescent="0.2">
      <c r="A67">
        <v>67</v>
      </c>
      <c r="B67">
        <v>16</v>
      </c>
      <c r="C67" t="s">
        <v>161</v>
      </c>
      <c r="D67">
        <v>2016</v>
      </c>
      <c r="E67" t="s">
        <v>95</v>
      </c>
      <c r="F67" t="s">
        <v>103</v>
      </c>
      <c r="G67" t="s">
        <v>64</v>
      </c>
      <c r="H67">
        <v>2</v>
      </c>
      <c r="I67" t="s">
        <v>162</v>
      </c>
      <c r="J67" t="s">
        <v>48</v>
      </c>
      <c r="K67">
        <v>-30.3</v>
      </c>
      <c r="L67">
        <v>153.13999999999999</v>
      </c>
      <c r="M67" t="s">
        <v>89</v>
      </c>
      <c r="N67">
        <v>57</v>
      </c>
      <c r="O67" t="s">
        <v>50</v>
      </c>
      <c r="P67" t="s">
        <v>51</v>
      </c>
      <c r="Q67" t="s">
        <v>90</v>
      </c>
      <c r="R67" t="s">
        <v>105</v>
      </c>
      <c r="S67" t="s">
        <v>163</v>
      </c>
      <c r="T67" t="s">
        <v>312</v>
      </c>
      <c r="U67">
        <v>1</v>
      </c>
      <c r="V67" t="s">
        <v>46</v>
      </c>
      <c r="W67" t="s">
        <v>107</v>
      </c>
      <c r="X67">
        <v>1</v>
      </c>
      <c r="Y67" t="s">
        <v>83</v>
      </c>
      <c r="Z67" t="s">
        <v>56</v>
      </c>
      <c r="AA67" t="s">
        <v>57</v>
      </c>
      <c r="AB67" t="s">
        <v>169</v>
      </c>
      <c r="AC67">
        <v>15.33</v>
      </c>
      <c r="AD67">
        <v>4.96</v>
      </c>
      <c r="AE67" s="1">
        <f t="shared" si="0"/>
        <v>9.92</v>
      </c>
      <c r="AF67">
        <v>20.13</v>
      </c>
      <c r="AG67">
        <v>5.48</v>
      </c>
      <c r="AH67" s="1">
        <f t="shared" si="3"/>
        <v>10.96</v>
      </c>
      <c r="AI67" t="s">
        <v>165</v>
      </c>
      <c r="AJ67">
        <v>25.82</v>
      </c>
      <c r="AK67">
        <v>0.02</v>
      </c>
      <c r="AL67">
        <f t="shared" ref="AL67:AL76" si="4">IFERROR(AK67*SQRT(AQ67), "NA")</f>
        <v>0.04</v>
      </c>
      <c r="AM67">
        <v>23.98</v>
      </c>
      <c r="AN67">
        <v>7.0000000000000007E-2</v>
      </c>
      <c r="AO67">
        <f t="shared" ref="AO67:AO76" si="5">IFERROR(AN67*SQRT(AR67), "NA")</f>
        <v>0.14000000000000001</v>
      </c>
      <c r="AP67" t="s">
        <v>60</v>
      </c>
      <c r="AQ67">
        <v>4</v>
      </c>
      <c r="AR67">
        <v>4</v>
      </c>
    </row>
    <row r="68" spans="1:44" x14ac:dyDescent="0.2">
      <c r="A68">
        <v>68</v>
      </c>
      <c r="B68">
        <v>16</v>
      </c>
      <c r="C68" t="s">
        <v>161</v>
      </c>
      <c r="D68">
        <v>2016</v>
      </c>
      <c r="E68" t="s">
        <v>95</v>
      </c>
      <c r="F68" t="s">
        <v>103</v>
      </c>
      <c r="G68" t="s">
        <v>64</v>
      </c>
      <c r="H68">
        <v>2</v>
      </c>
      <c r="I68" t="s">
        <v>162</v>
      </c>
      <c r="J68" t="s">
        <v>48</v>
      </c>
      <c r="K68">
        <v>-30.3</v>
      </c>
      <c r="L68">
        <v>153.13999999999999</v>
      </c>
      <c r="M68" t="s">
        <v>89</v>
      </c>
      <c r="N68">
        <v>58</v>
      </c>
      <c r="O68" t="s">
        <v>50</v>
      </c>
      <c r="P68" t="s">
        <v>51</v>
      </c>
      <c r="Q68" t="s">
        <v>90</v>
      </c>
      <c r="R68" t="s">
        <v>105</v>
      </c>
      <c r="S68" t="s">
        <v>163</v>
      </c>
      <c r="T68" t="s">
        <v>312</v>
      </c>
      <c r="U68">
        <v>1</v>
      </c>
      <c r="V68" t="s">
        <v>46</v>
      </c>
      <c r="W68" t="s">
        <v>107</v>
      </c>
      <c r="X68">
        <v>1</v>
      </c>
      <c r="Y68" t="s">
        <v>83</v>
      </c>
      <c r="Z68" t="s">
        <v>56</v>
      </c>
      <c r="AA68" t="s">
        <v>57</v>
      </c>
      <c r="AB68" t="s">
        <v>169</v>
      </c>
      <c r="AC68">
        <v>16.2</v>
      </c>
      <c r="AD68">
        <v>5.45</v>
      </c>
      <c r="AE68" s="1">
        <f t="shared" si="0"/>
        <v>10.9</v>
      </c>
      <c r="AF68">
        <v>20.13</v>
      </c>
      <c r="AG68">
        <v>5.48</v>
      </c>
      <c r="AH68" s="1">
        <f t="shared" si="3"/>
        <v>10.96</v>
      </c>
      <c r="AI68" t="s">
        <v>165</v>
      </c>
      <c r="AJ68">
        <v>27.81</v>
      </c>
      <c r="AK68">
        <v>0.06</v>
      </c>
      <c r="AL68">
        <f t="shared" si="4"/>
        <v>0.12</v>
      </c>
      <c r="AM68">
        <v>23.98</v>
      </c>
      <c r="AN68">
        <v>7.0000000000000007E-2</v>
      </c>
      <c r="AO68">
        <f t="shared" si="5"/>
        <v>0.14000000000000001</v>
      </c>
      <c r="AP68" t="s">
        <v>60</v>
      </c>
      <c r="AQ68">
        <v>4</v>
      </c>
      <c r="AR68">
        <v>4</v>
      </c>
    </row>
    <row r="69" spans="1:44" x14ac:dyDescent="0.2">
      <c r="A69">
        <v>69</v>
      </c>
      <c r="B69">
        <v>16</v>
      </c>
      <c r="C69" t="s">
        <v>161</v>
      </c>
      <c r="D69">
        <v>2016</v>
      </c>
      <c r="E69" t="s">
        <v>95</v>
      </c>
      <c r="F69" t="s">
        <v>103</v>
      </c>
      <c r="G69" t="s">
        <v>64</v>
      </c>
      <c r="H69">
        <v>2</v>
      </c>
      <c r="I69" t="s">
        <v>162</v>
      </c>
      <c r="J69" t="s">
        <v>48</v>
      </c>
      <c r="K69">
        <v>-30.3</v>
      </c>
      <c r="L69">
        <v>153.13999999999999</v>
      </c>
      <c r="M69" t="s">
        <v>89</v>
      </c>
      <c r="N69">
        <v>59</v>
      </c>
      <c r="O69" t="s">
        <v>50</v>
      </c>
      <c r="P69" t="s">
        <v>51</v>
      </c>
      <c r="Q69" t="s">
        <v>90</v>
      </c>
      <c r="R69" t="s">
        <v>105</v>
      </c>
      <c r="S69" t="s">
        <v>163</v>
      </c>
      <c r="T69" t="s">
        <v>312</v>
      </c>
      <c r="U69">
        <v>1</v>
      </c>
      <c r="V69" t="s">
        <v>46</v>
      </c>
      <c r="W69" t="s">
        <v>107</v>
      </c>
      <c r="X69">
        <v>1</v>
      </c>
      <c r="Y69" t="s">
        <v>83</v>
      </c>
      <c r="Z69" t="s">
        <v>56</v>
      </c>
      <c r="AA69" t="s">
        <v>57</v>
      </c>
      <c r="AB69" t="s">
        <v>123</v>
      </c>
      <c r="AC69">
        <v>8.43</v>
      </c>
      <c r="AD69">
        <v>7.95</v>
      </c>
      <c r="AE69" s="1">
        <f t="shared" si="0"/>
        <v>15.9</v>
      </c>
      <c r="AF69">
        <v>10.029999999999999</v>
      </c>
      <c r="AG69">
        <v>8.4</v>
      </c>
      <c r="AH69" s="1">
        <f t="shared" si="3"/>
        <v>16.8</v>
      </c>
      <c r="AI69" t="s">
        <v>165</v>
      </c>
      <c r="AJ69">
        <v>25.82</v>
      </c>
      <c r="AK69">
        <v>0.02</v>
      </c>
      <c r="AL69">
        <f t="shared" si="4"/>
        <v>0.04</v>
      </c>
      <c r="AM69">
        <v>23.98</v>
      </c>
      <c r="AN69">
        <v>7.0000000000000007E-2</v>
      </c>
      <c r="AO69">
        <f t="shared" si="5"/>
        <v>0.14000000000000001</v>
      </c>
      <c r="AP69" t="s">
        <v>60</v>
      </c>
      <c r="AQ69">
        <v>4</v>
      </c>
      <c r="AR69">
        <v>4</v>
      </c>
    </row>
    <row r="70" spans="1:44" x14ac:dyDescent="0.2">
      <c r="A70">
        <v>70</v>
      </c>
      <c r="B70">
        <v>16</v>
      </c>
      <c r="C70" t="s">
        <v>161</v>
      </c>
      <c r="D70">
        <v>2016</v>
      </c>
      <c r="E70" t="s">
        <v>95</v>
      </c>
      <c r="F70" t="s">
        <v>103</v>
      </c>
      <c r="G70" t="s">
        <v>64</v>
      </c>
      <c r="H70">
        <v>2</v>
      </c>
      <c r="I70" t="s">
        <v>162</v>
      </c>
      <c r="J70" t="s">
        <v>48</v>
      </c>
      <c r="K70">
        <v>-30.3</v>
      </c>
      <c r="L70">
        <v>153.13999999999999</v>
      </c>
      <c r="M70" t="s">
        <v>89</v>
      </c>
      <c r="N70">
        <v>60</v>
      </c>
      <c r="O70" t="s">
        <v>50</v>
      </c>
      <c r="P70" t="s">
        <v>51</v>
      </c>
      <c r="Q70" t="s">
        <v>90</v>
      </c>
      <c r="R70" t="s">
        <v>105</v>
      </c>
      <c r="S70" t="s">
        <v>163</v>
      </c>
      <c r="T70" t="s">
        <v>312</v>
      </c>
      <c r="U70">
        <v>1</v>
      </c>
      <c r="V70" t="s">
        <v>46</v>
      </c>
      <c r="W70" t="s">
        <v>107</v>
      </c>
      <c r="X70">
        <v>1</v>
      </c>
      <c r="Y70" t="s">
        <v>83</v>
      </c>
      <c r="Z70" t="s">
        <v>56</v>
      </c>
      <c r="AA70" t="s">
        <v>57</v>
      </c>
      <c r="AB70" t="s">
        <v>123</v>
      </c>
      <c r="AC70">
        <v>11.15</v>
      </c>
      <c r="AD70">
        <v>8.26</v>
      </c>
      <c r="AE70" s="1">
        <f t="shared" si="0"/>
        <v>16.52</v>
      </c>
      <c r="AF70">
        <v>10.029999999999999</v>
      </c>
      <c r="AG70">
        <v>8.4</v>
      </c>
      <c r="AH70" s="1">
        <f t="shared" si="3"/>
        <v>16.8</v>
      </c>
      <c r="AI70" t="s">
        <v>165</v>
      </c>
      <c r="AJ70">
        <v>27.81</v>
      </c>
      <c r="AK70">
        <v>0.06</v>
      </c>
      <c r="AL70">
        <f t="shared" si="4"/>
        <v>0.12</v>
      </c>
      <c r="AM70">
        <v>23.98</v>
      </c>
      <c r="AN70">
        <v>7.0000000000000007E-2</v>
      </c>
      <c r="AO70">
        <f t="shared" si="5"/>
        <v>0.14000000000000001</v>
      </c>
      <c r="AP70" t="s">
        <v>60</v>
      </c>
      <c r="AQ70">
        <v>4</v>
      </c>
      <c r="AR70">
        <v>4</v>
      </c>
    </row>
    <row r="71" spans="1:44" x14ac:dyDescent="0.2">
      <c r="A71">
        <v>71</v>
      </c>
      <c r="B71">
        <v>17</v>
      </c>
      <c r="C71" t="s">
        <v>170</v>
      </c>
      <c r="D71">
        <v>2015</v>
      </c>
      <c r="E71" t="s">
        <v>171</v>
      </c>
      <c r="F71" t="s">
        <v>63</v>
      </c>
      <c r="G71" t="s">
        <v>64</v>
      </c>
      <c r="H71">
        <v>12</v>
      </c>
      <c r="I71" t="s">
        <v>172</v>
      </c>
      <c r="J71" t="s">
        <v>48</v>
      </c>
      <c r="K71">
        <v>44.47</v>
      </c>
      <c r="L71">
        <v>-67.540000000000006</v>
      </c>
      <c r="M71" t="s">
        <v>49</v>
      </c>
      <c r="N71">
        <v>61</v>
      </c>
      <c r="O71" t="s">
        <v>50</v>
      </c>
      <c r="P71" t="s">
        <v>51</v>
      </c>
      <c r="Q71" t="s">
        <v>90</v>
      </c>
      <c r="R71" t="s">
        <v>105</v>
      </c>
      <c r="S71" t="s">
        <v>173</v>
      </c>
      <c r="T71" t="s">
        <v>312</v>
      </c>
      <c r="U71">
        <v>8</v>
      </c>
      <c r="V71" t="s">
        <v>46</v>
      </c>
      <c r="W71" t="s">
        <v>107</v>
      </c>
      <c r="X71">
        <v>10</v>
      </c>
      <c r="Y71" t="s">
        <v>55</v>
      </c>
      <c r="Z71" t="s">
        <v>56</v>
      </c>
      <c r="AA71" t="s">
        <v>57</v>
      </c>
      <c r="AB71" t="s">
        <v>174</v>
      </c>
      <c r="AC71">
        <v>548.20000000000005</v>
      </c>
      <c r="AD71">
        <v>39.96</v>
      </c>
      <c r="AE71" s="1">
        <f t="shared" si="0"/>
        <v>69.212750270452332</v>
      </c>
      <c r="AF71">
        <v>64.13</v>
      </c>
      <c r="AG71">
        <v>9.11</v>
      </c>
      <c r="AH71" s="1">
        <f t="shared" si="3"/>
        <v>15.778982856952471</v>
      </c>
      <c r="AI71" t="s">
        <v>175</v>
      </c>
      <c r="AJ71">
        <v>21</v>
      </c>
      <c r="AK71" t="s">
        <v>46</v>
      </c>
      <c r="AL71" t="str">
        <f t="shared" si="4"/>
        <v>NA</v>
      </c>
      <c r="AM71">
        <v>11</v>
      </c>
      <c r="AN71" t="s">
        <v>46</v>
      </c>
      <c r="AO71" t="str">
        <f t="shared" si="5"/>
        <v>NA</v>
      </c>
      <c r="AP71" t="s">
        <v>60</v>
      </c>
      <c r="AQ71">
        <v>3</v>
      </c>
      <c r="AR71">
        <v>3</v>
      </c>
    </row>
    <row r="72" spans="1:44" x14ac:dyDescent="0.2">
      <c r="A72">
        <v>72</v>
      </c>
      <c r="B72">
        <v>17</v>
      </c>
      <c r="C72" t="s">
        <v>170</v>
      </c>
      <c r="D72">
        <v>2015</v>
      </c>
      <c r="E72" t="s">
        <v>171</v>
      </c>
      <c r="F72" t="s">
        <v>63</v>
      </c>
      <c r="G72" t="s">
        <v>64</v>
      </c>
      <c r="H72">
        <v>12</v>
      </c>
      <c r="I72" t="s">
        <v>172</v>
      </c>
      <c r="J72" t="s">
        <v>48</v>
      </c>
      <c r="K72">
        <v>44.47</v>
      </c>
      <c r="L72">
        <v>-67.540000000000006</v>
      </c>
      <c r="M72" t="s">
        <v>49</v>
      </c>
      <c r="N72">
        <v>62</v>
      </c>
      <c r="O72" t="s">
        <v>50</v>
      </c>
      <c r="P72" t="s">
        <v>51</v>
      </c>
      <c r="Q72" t="s">
        <v>90</v>
      </c>
      <c r="R72" t="s">
        <v>105</v>
      </c>
      <c r="S72" t="s">
        <v>173</v>
      </c>
      <c r="T72" t="s">
        <v>312</v>
      </c>
      <c r="U72">
        <v>8</v>
      </c>
      <c r="V72" t="s">
        <v>46</v>
      </c>
      <c r="W72" t="s">
        <v>107</v>
      </c>
      <c r="X72">
        <v>10</v>
      </c>
      <c r="Y72" t="s">
        <v>55</v>
      </c>
      <c r="Z72" t="s">
        <v>56</v>
      </c>
      <c r="AA72" t="s">
        <v>57</v>
      </c>
      <c r="AB72" t="s">
        <v>174</v>
      </c>
      <c r="AC72">
        <v>138.41</v>
      </c>
      <c r="AD72">
        <v>15.31</v>
      </c>
      <c r="AE72" s="1">
        <f t="shared" si="0"/>
        <v>30.62</v>
      </c>
      <c r="AF72">
        <v>64.38</v>
      </c>
      <c r="AG72">
        <v>4.26</v>
      </c>
      <c r="AH72" s="1">
        <f t="shared" si="3"/>
        <v>8.52</v>
      </c>
      <c r="AI72" t="s">
        <v>175</v>
      </c>
      <c r="AJ72">
        <v>21</v>
      </c>
      <c r="AK72" t="s">
        <v>46</v>
      </c>
      <c r="AL72" t="str">
        <f t="shared" si="4"/>
        <v>NA</v>
      </c>
      <c r="AM72">
        <v>11</v>
      </c>
      <c r="AN72" t="s">
        <v>46</v>
      </c>
      <c r="AO72" t="str">
        <f t="shared" si="5"/>
        <v>NA</v>
      </c>
      <c r="AP72" t="s">
        <v>60</v>
      </c>
      <c r="AQ72">
        <v>4</v>
      </c>
      <c r="AR72">
        <v>4</v>
      </c>
    </row>
    <row r="73" spans="1:44" x14ac:dyDescent="0.2">
      <c r="A73">
        <v>73</v>
      </c>
      <c r="B73">
        <v>17</v>
      </c>
      <c r="C73" t="s">
        <v>170</v>
      </c>
      <c r="D73">
        <v>2015</v>
      </c>
      <c r="E73" t="s">
        <v>171</v>
      </c>
      <c r="F73" t="s">
        <v>63</v>
      </c>
      <c r="G73" t="s">
        <v>64</v>
      </c>
      <c r="H73">
        <v>12</v>
      </c>
      <c r="I73" t="s">
        <v>172</v>
      </c>
      <c r="J73" t="s">
        <v>48</v>
      </c>
      <c r="K73">
        <v>44.47</v>
      </c>
      <c r="L73">
        <v>-67.540000000000006</v>
      </c>
      <c r="M73" t="s">
        <v>49</v>
      </c>
      <c r="N73">
        <v>63</v>
      </c>
      <c r="O73" t="s">
        <v>50</v>
      </c>
      <c r="P73" t="s">
        <v>51</v>
      </c>
      <c r="Q73" t="s">
        <v>90</v>
      </c>
      <c r="R73" t="s">
        <v>105</v>
      </c>
      <c r="S73" t="s">
        <v>173</v>
      </c>
      <c r="T73" t="s">
        <v>312</v>
      </c>
      <c r="U73">
        <v>8</v>
      </c>
      <c r="V73" t="s">
        <v>46</v>
      </c>
      <c r="W73" t="s">
        <v>107</v>
      </c>
      <c r="X73">
        <v>10</v>
      </c>
      <c r="Y73" t="s">
        <v>55</v>
      </c>
      <c r="Z73" t="s">
        <v>56</v>
      </c>
      <c r="AA73" t="s">
        <v>57</v>
      </c>
      <c r="AB73" t="s">
        <v>174</v>
      </c>
      <c r="AC73">
        <v>224.76</v>
      </c>
      <c r="AD73">
        <v>28.02</v>
      </c>
      <c r="AE73" s="1">
        <f t="shared" si="0"/>
        <v>56.04</v>
      </c>
      <c r="AF73">
        <v>75.98</v>
      </c>
      <c r="AG73">
        <v>9.4</v>
      </c>
      <c r="AH73" s="1">
        <f t="shared" si="3"/>
        <v>18.8</v>
      </c>
      <c r="AI73" t="s">
        <v>175</v>
      </c>
      <c r="AJ73">
        <v>21</v>
      </c>
      <c r="AK73" t="s">
        <v>46</v>
      </c>
      <c r="AL73" t="str">
        <f t="shared" si="4"/>
        <v>NA</v>
      </c>
      <c r="AM73">
        <v>11</v>
      </c>
      <c r="AN73" t="s">
        <v>46</v>
      </c>
      <c r="AO73" t="str">
        <f t="shared" si="5"/>
        <v>NA</v>
      </c>
      <c r="AP73" t="s">
        <v>60</v>
      </c>
      <c r="AQ73">
        <v>4</v>
      </c>
      <c r="AR73">
        <v>4</v>
      </c>
    </row>
    <row r="74" spans="1:44" x14ac:dyDescent="0.2">
      <c r="A74">
        <v>74</v>
      </c>
      <c r="B74">
        <v>18</v>
      </c>
      <c r="C74" t="s">
        <v>72</v>
      </c>
      <c r="D74">
        <v>2014</v>
      </c>
      <c r="E74" t="s">
        <v>73</v>
      </c>
      <c r="F74" t="s">
        <v>63</v>
      </c>
      <c r="G74" t="s">
        <v>64</v>
      </c>
      <c r="H74">
        <v>13</v>
      </c>
      <c r="I74" t="s">
        <v>74</v>
      </c>
      <c r="J74" t="s">
        <v>48</v>
      </c>
      <c r="K74">
        <v>32.659999999999997</v>
      </c>
      <c r="L74">
        <v>-115.24</v>
      </c>
      <c r="M74" t="s">
        <v>49</v>
      </c>
      <c r="N74">
        <v>64</v>
      </c>
      <c r="O74" t="s">
        <v>50</v>
      </c>
      <c r="P74" t="s">
        <v>51</v>
      </c>
      <c r="Q74" t="s">
        <v>90</v>
      </c>
      <c r="R74" t="s">
        <v>105</v>
      </c>
      <c r="S74" t="s">
        <v>75</v>
      </c>
      <c r="T74" t="s">
        <v>311</v>
      </c>
      <c r="U74">
        <v>1</v>
      </c>
      <c r="V74" t="s">
        <v>46</v>
      </c>
      <c r="W74" t="s">
        <v>54</v>
      </c>
      <c r="X74">
        <v>30</v>
      </c>
      <c r="Y74" t="s">
        <v>145</v>
      </c>
      <c r="Z74" t="s">
        <v>56</v>
      </c>
      <c r="AA74" t="s">
        <v>57</v>
      </c>
      <c r="AB74" t="s">
        <v>77</v>
      </c>
      <c r="AC74">
        <v>3.2000000000000001E-2</v>
      </c>
      <c r="AD74">
        <v>8.9999999999999993E-3</v>
      </c>
      <c r="AE74" s="1">
        <f t="shared" si="0"/>
        <v>2.6999999999999996E-2</v>
      </c>
      <c r="AF74">
        <v>0.05</v>
      </c>
      <c r="AG74">
        <v>8.9999999999999993E-3</v>
      </c>
      <c r="AH74" s="1">
        <f t="shared" si="3"/>
        <v>2.6999999999999996E-2</v>
      </c>
      <c r="AI74" t="s">
        <v>78</v>
      </c>
      <c r="AJ74">
        <v>15</v>
      </c>
      <c r="AK74" t="s">
        <v>46</v>
      </c>
      <c r="AL74" t="str">
        <f t="shared" si="4"/>
        <v>NA</v>
      </c>
      <c r="AM74">
        <v>12</v>
      </c>
      <c r="AN74" t="s">
        <v>46</v>
      </c>
      <c r="AO74" t="str">
        <f t="shared" si="5"/>
        <v>NA</v>
      </c>
      <c r="AP74" t="s">
        <v>60</v>
      </c>
      <c r="AQ74">
        <v>9</v>
      </c>
      <c r="AR74">
        <v>9</v>
      </c>
    </row>
    <row r="75" spans="1:44" x14ac:dyDescent="0.2">
      <c r="A75">
        <v>75</v>
      </c>
      <c r="B75">
        <v>18</v>
      </c>
      <c r="C75" t="s">
        <v>72</v>
      </c>
      <c r="D75">
        <v>2014</v>
      </c>
      <c r="E75" t="s">
        <v>73</v>
      </c>
      <c r="F75" t="s">
        <v>63</v>
      </c>
      <c r="G75" t="s">
        <v>64</v>
      </c>
      <c r="H75">
        <v>13</v>
      </c>
      <c r="I75" t="s">
        <v>74</v>
      </c>
      <c r="J75" t="s">
        <v>48</v>
      </c>
      <c r="K75">
        <v>32.659999999999997</v>
      </c>
      <c r="L75">
        <v>-115.24</v>
      </c>
      <c r="M75" t="s">
        <v>49</v>
      </c>
      <c r="N75">
        <v>65</v>
      </c>
      <c r="O75" t="s">
        <v>50</v>
      </c>
      <c r="P75" t="s">
        <v>51</v>
      </c>
      <c r="Q75" t="s">
        <v>90</v>
      </c>
      <c r="R75" t="s">
        <v>105</v>
      </c>
      <c r="S75" t="s">
        <v>75</v>
      </c>
      <c r="T75" t="s">
        <v>311</v>
      </c>
      <c r="U75">
        <v>1</v>
      </c>
      <c r="V75" t="s">
        <v>46</v>
      </c>
      <c r="W75" t="s">
        <v>54</v>
      </c>
      <c r="X75">
        <v>60</v>
      </c>
      <c r="Y75" t="s">
        <v>145</v>
      </c>
      <c r="Z75" t="s">
        <v>56</v>
      </c>
      <c r="AA75" t="s">
        <v>57</v>
      </c>
      <c r="AB75" t="s">
        <v>77</v>
      </c>
      <c r="AC75">
        <v>2.7E-2</v>
      </c>
      <c r="AD75">
        <v>0.01</v>
      </c>
      <c r="AE75" s="1">
        <f t="shared" si="0"/>
        <v>2.2360679774997897E-2</v>
      </c>
      <c r="AF75">
        <v>2.4E-2</v>
      </c>
      <c r="AG75">
        <v>5.0000000000000001E-3</v>
      </c>
      <c r="AH75" s="1">
        <f t="shared" si="3"/>
        <v>1.4999999999999999E-2</v>
      </c>
      <c r="AI75" t="s">
        <v>78</v>
      </c>
      <c r="AJ75">
        <v>15</v>
      </c>
      <c r="AK75" t="s">
        <v>46</v>
      </c>
      <c r="AL75" t="str">
        <f t="shared" si="4"/>
        <v>NA</v>
      </c>
      <c r="AM75">
        <v>12</v>
      </c>
      <c r="AN75" t="s">
        <v>46</v>
      </c>
      <c r="AO75" t="str">
        <f t="shared" si="5"/>
        <v>NA</v>
      </c>
      <c r="AP75" t="s">
        <v>60</v>
      </c>
      <c r="AQ75">
        <v>5</v>
      </c>
      <c r="AR75">
        <v>9</v>
      </c>
    </row>
    <row r="76" spans="1:44" x14ac:dyDescent="0.2">
      <c r="A76">
        <v>76</v>
      </c>
      <c r="B76">
        <v>19</v>
      </c>
      <c r="C76" t="s">
        <v>161</v>
      </c>
      <c r="D76">
        <v>2013</v>
      </c>
      <c r="E76" t="s">
        <v>176</v>
      </c>
      <c r="F76" t="s">
        <v>103</v>
      </c>
      <c r="G76" t="s">
        <v>64</v>
      </c>
      <c r="H76">
        <v>2</v>
      </c>
      <c r="I76" t="s">
        <v>162</v>
      </c>
      <c r="J76" t="s">
        <v>48</v>
      </c>
      <c r="K76">
        <v>-30.3</v>
      </c>
      <c r="L76">
        <v>153.13999999999999</v>
      </c>
      <c r="M76" t="s">
        <v>89</v>
      </c>
      <c r="N76">
        <v>66</v>
      </c>
      <c r="O76" t="s">
        <v>50</v>
      </c>
      <c r="P76" t="s">
        <v>51</v>
      </c>
      <c r="Q76" t="s">
        <v>90</v>
      </c>
      <c r="R76" t="s">
        <v>105</v>
      </c>
      <c r="S76" t="s">
        <v>177</v>
      </c>
      <c r="T76" t="s">
        <v>314</v>
      </c>
      <c r="U76">
        <v>1</v>
      </c>
      <c r="V76" t="s">
        <v>46</v>
      </c>
      <c r="W76" t="s">
        <v>46</v>
      </c>
      <c r="X76">
        <v>14</v>
      </c>
      <c r="Y76" t="s">
        <v>46</v>
      </c>
      <c r="Z76" t="s">
        <v>56</v>
      </c>
      <c r="AA76" t="s">
        <v>57</v>
      </c>
      <c r="AB76" t="s">
        <v>116</v>
      </c>
      <c r="AC76">
        <v>6.61</v>
      </c>
      <c r="AD76">
        <v>0.98</v>
      </c>
      <c r="AE76" s="1">
        <f t="shared" si="0"/>
        <v>3.0990321069650117</v>
      </c>
      <c r="AF76">
        <v>5.59</v>
      </c>
      <c r="AG76">
        <v>1.4</v>
      </c>
      <c r="AH76" s="1">
        <f t="shared" si="3"/>
        <v>4.4271887242357311</v>
      </c>
      <c r="AI76" t="s">
        <v>165</v>
      </c>
      <c r="AJ76">
        <v>26</v>
      </c>
      <c r="AK76" t="s">
        <v>46</v>
      </c>
      <c r="AL76" t="str">
        <f t="shared" si="4"/>
        <v>NA</v>
      </c>
      <c r="AM76">
        <v>23</v>
      </c>
      <c r="AN76" t="s">
        <v>46</v>
      </c>
      <c r="AO76" t="str">
        <f t="shared" si="5"/>
        <v>NA</v>
      </c>
      <c r="AP76" t="s">
        <v>60</v>
      </c>
      <c r="AQ76">
        <v>10</v>
      </c>
      <c r="AR76">
        <v>10</v>
      </c>
    </row>
  </sheetData>
  <autoFilter ref="I1:I76" xr:uid="{E5B9051D-4F5C-634A-8061-8C60FDE5B87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E505-7580-8641-82F8-3FE4EF3EF597}">
  <dimension ref="A1:BR31"/>
  <sheetViews>
    <sheetView tabSelected="1" topLeftCell="AO1" workbookViewId="0">
      <pane ySplit="1" topLeftCell="A2" activePane="bottomLeft" state="frozen"/>
      <selection pane="bottomLeft" activeCell="AK1" sqref="AK1"/>
    </sheetView>
  </sheetViews>
  <sheetFormatPr baseColWidth="10" defaultRowHeight="16" x14ac:dyDescent="0.2"/>
  <cols>
    <col min="2" max="2" width="10.83203125" style="3"/>
    <col min="3" max="3" width="10.83203125" style="2"/>
    <col min="4" max="24" width="10.83203125" style="3"/>
    <col min="25" max="25" width="11.5" style="3" bestFit="1" customWidth="1"/>
    <col min="26" max="27" width="10.83203125" style="3"/>
    <col min="28" max="28" width="11.5" style="3" bestFit="1" customWidth="1"/>
    <col min="29" max="62" width="10.83203125" style="3"/>
    <col min="63" max="63" width="11.5" style="3" bestFit="1" customWidth="1"/>
    <col min="64" max="67" width="10.83203125" style="3"/>
  </cols>
  <sheetData>
    <row r="1" spans="1:70" x14ac:dyDescent="0.2">
      <c r="A1" t="s">
        <v>0</v>
      </c>
      <c r="B1" s="3" t="s">
        <v>178</v>
      </c>
      <c r="C1" s="2" t="s">
        <v>2</v>
      </c>
      <c r="D1" s="3" t="s">
        <v>3</v>
      </c>
      <c r="E1" s="3" t="s">
        <v>179</v>
      </c>
      <c r="F1" s="3" t="s">
        <v>5</v>
      </c>
      <c r="G1" s="3" t="s">
        <v>6</v>
      </c>
      <c r="H1" s="3" t="s">
        <v>211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180</v>
      </c>
      <c r="O1" s="3" t="s">
        <v>197</v>
      </c>
      <c r="P1" s="3" t="s">
        <v>238</v>
      </c>
      <c r="Q1" s="3" t="s">
        <v>181</v>
      </c>
      <c r="R1" s="3" t="s">
        <v>198</v>
      </c>
      <c r="S1" s="3" t="s">
        <v>239</v>
      </c>
      <c r="T1" s="3" t="s">
        <v>182</v>
      </c>
      <c r="U1" s="3" t="s">
        <v>183</v>
      </c>
      <c r="V1" s="3" t="s">
        <v>184</v>
      </c>
      <c r="W1" s="3" t="s">
        <v>205</v>
      </c>
      <c r="X1" s="3" t="s">
        <v>204</v>
      </c>
      <c r="Y1" s="3" t="s">
        <v>206</v>
      </c>
      <c r="Z1" s="3" t="s">
        <v>207</v>
      </c>
      <c r="AA1" s="3" t="s">
        <v>208</v>
      </c>
      <c r="AB1" s="3" t="s">
        <v>209</v>
      </c>
      <c r="AC1" s="3" t="s">
        <v>228</v>
      </c>
      <c r="AD1" s="3" t="s">
        <v>230</v>
      </c>
      <c r="AE1" s="4" t="s">
        <v>231</v>
      </c>
      <c r="AF1" s="3" t="s">
        <v>229</v>
      </c>
      <c r="AG1" s="3" t="s">
        <v>232</v>
      </c>
      <c r="AH1" s="3" t="s">
        <v>233</v>
      </c>
      <c r="AI1" s="3" t="s">
        <v>244</v>
      </c>
      <c r="AJ1" s="3" t="s">
        <v>246</v>
      </c>
      <c r="AK1" s="3" t="s">
        <v>247</v>
      </c>
      <c r="AL1" s="3" t="s">
        <v>245</v>
      </c>
      <c r="AM1" s="3" t="s">
        <v>248</v>
      </c>
      <c r="AN1" s="3" t="s">
        <v>249</v>
      </c>
      <c r="AO1" s="3" t="s">
        <v>32</v>
      </c>
      <c r="AP1" s="3" t="s">
        <v>291</v>
      </c>
      <c r="AQ1" s="3" t="s">
        <v>292</v>
      </c>
      <c r="AR1" s="3" t="s">
        <v>302</v>
      </c>
      <c r="AS1" s="3" t="s">
        <v>309</v>
      </c>
      <c r="AT1" s="3" t="s">
        <v>13</v>
      </c>
      <c r="AU1" s="3" t="s">
        <v>14</v>
      </c>
      <c r="AV1" s="3" t="s">
        <v>15</v>
      </c>
      <c r="AW1" s="3" t="s">
        <v>16</v>
      </c>
      <c r="AX1" s="3" t="s">
        <v>185</v>
      </c>
      <c r="AY1" s="3" t="s">
        <v>315</v>
      </c>
      <c r="AZ1" s="3" t="s">
        <v>18</v>
      </c>
      <c r="BA1" s="3" t="s">
        <v>213</v>
      </c>
      <c r="BB1" s="3" t="s">
        <v>20</v>
      </c>
      <c r="BC1" s="3" t="s">
        <v>186</v>
      </c>
      <c r="BD1" s="3" t="s">
        <v>22</v>
      </c>
      <c r="BE1" s="3" t="s">
        <v>24</v>
      </c>
      <c r="BF1" s="3" t="s">
        <v>57</v>
      </c>
      <c r="BG1" s="3" t="s">
        <v>187</v>
      </c>
      <c r="BH1" s="3" t="s">
        <v>29</v>
      </c>
      <c r="BI1" s="3" t="s">
        <v>188</v>
      </c>
      <c r="BJ1" s="3" t="s">
        <v>30</v>
      </c>
      <c r="BK1" s="3" t="s">
        <v>189</v>
      </c>
      <c r="BL1" s="3" t="s">
        <v>190</v>
      </c>
      <c r="BM1" s="3" t="s">
        <v>32</v>
      </c>
      <c r="BN1" s="3" t="s">
        <v>191</v>
      </c>
      <c r="BO1" s="3" t="s">
        <v>192</v>
      </c>
      <c r="BQ1" s="2"/>
      <c r="BR1" s="2"/>
    </row>
    <row r="2" spans="1:70" x14ac:dyDescent="0.2">
      <c r="A2">
        <v>1</v>
      </c>
      <c r="B2" s="3">
        <v>1</v>
      </c>
      <c r="C2" s="2" t="s">
        <v>193</v>
      </c>
      <c r="D2" s="3">
        <v>2011</v>
      </c>
      <c r="E2" s="3" t="s">
        <v>171</v>
      </c>
      <c r="F2" s="3" t="s">
        <v>215</v>
      </c>
      <c r="G2" s="3" t="s">
        <v>194</v>
      </c>
      <c r="H2" s="3" t="s">
        <v>46</v>
      </c>
      <c r="I2" s="3" t="s">
        <v>195</v>
      </c>
      <c r="J2" s="3" t="s">
        <v>69</v>
      </c>
      <c r="K2" s="3">
        <v>-40.72</v>
      </c>
      <c r="L2" s="3">
        <v>-64.930000000000007</v>
      </c>
      <c r="M2" s="3" t="s">
        <v>89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46</v>
      </c>
      <c r="U2" s="3" t="s">
        <v>46</v>
      </c>
      <c r="V2" s="3" t="s">
        <v>46</v>
      </c>
      <c r="W2" s="3">
        <v>7.67</v>
      </c>
      <c r="X2" s="3">
        <v>0.98</v>
      </c>
      <c r="Y2" s="3">
        <f>X2*SQRT(BN2)</f>
        <v>2.7718585822512662</v>
      </c>
      <c r="Z2" s="3">
        <v>5.35</v>
      </c>
      <c r="AA2" s="3">
        <v>0.51</v>
      </c>
      <c r="AB2" s="3">
        <f>AA2*SQRT(AP2)</f>
        <v>1.4424978336205572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H2" s="3" t="s">
        <v>46</v>
      </c>
      <c r="AI2" s="3" t="s">
        <v>46</v>
      </c>
      <c r="AJ2" s="3" t="s">
        <v>46</v>
      </c>
      <c r="AK2" s="3" t="s">
        <v>46</v>
      </c>
      <c r="AL2" s="3" t="s">
        <v>46</v>
      </c>
      <c r="AM2" s="3" t="s">
        <v>46</v>
      </c>
      <c r="AN2" s="3" t="s">
        <v>46</v>
      </c>
      <c r="AO2" s="3" t="s">
        <v>196</v>
      </c>
      <c r="AP2" s="3">
        <v>8</v>
      </c>
      <c r="AQ2" s="3">
        <v>8</v>
      </c>
      <c r="AR2" s="3" t="s">
        <v>307</v>
      </c>
      <c r="AS2" s="3">
        <v>1</v>
      </c>
      <c r="AT2" s="3" t="s">
        <v>199</v>
      </c>
      <c r="AU2" s="3" t="s">
        <v>273</v>
      </c>
      <c r="AV2" s="3" t="s">
        <v>52</v>
      </c>
      <c r="AW2" s="3" t="s">
        <v>46</v>
      </c>
      <c r="AX2" s="3" t="s">
        <v>201</v>
      </c>
      <c r="AY2" s="3" t="s">
        <v>318</v>
      </c>
      <c r="AZ2" s="3" t="s">
        <v>46</v>
      </c>
      <c r="BA2" s="3">
        <v>0.02</v>
      </c>
      <c r="BB2" s="3" t="s">
        <v>285</v>
      </c>
      <c r="BC2" s="3">
        <v>12</v>
      </c>
      <c r="BD2" s="3" t="s">
        <v>83</v>
      </c>
      <c r="BE2" s="3" t="s">
        <v>57</v>
      </c>
      <c r="BF2" s="3" t="s">
        <v>202</v>
      </c>
      <c r="BG2" s="3">
        <v>6.4000000000000001E-2</v>
      </c>
      <c r="BH2" s="3">
        <v>6.4000000000000001E-2</v>
      </c>
      <c r="BI2" s="3">
        <v>1.4999999999999999E-2</v>
      </c>
      <c r="BJ2" s="3">
        <v>8.0000000000000002E-3</v>
      </c>
      <c r="BK2" s="3">
        <f t="shared" ref="BK2:BL3" si="0">BI2*SQRT(BN2)</f>
        <v>4.2426406871192854E-2</v>
      </c>
      <c r="BL2" s="3">
        <f t="shared" si="0"/>
        <v>2.2627416997969524E-2</v>
      </c>
      <c r="BM2" s="3" t="s">
        <v>305</v>
      </c>
      <c r="BN2" s="3">
        <v>8</v>
      </c>
      <c r="BO2" s="3">
        <v>8</v>
      </c>
    </row>
    <row r="3" spans="1:70" x14ac:dyDescent="0.2">
      <c r="A3">
        <v>2</v>
      </c>
      <c r="B3" s="3">
        <v>1</v>
      </c>
      <c r="C3" s="2" t="s">
        <v>193</v>
      </c>
      <c r="D3" s="3">
        <v>2012</v>
      </c>
      <c r="E3" s="3" t="s">
        <v>171</v>
      </c>
      <c r="F3" s="3" t="s">
        <v>215</v>
      </c>
      <c r="G3" s="3" t="s">
        <v>194</v>
      </c>
      <c r="H3" s="3" t="s">
        <v>46</v>
      </c>
      <c r="I3" s="3" t="s">
        <v>195</v>
      </c>
      <c r="J3" s="3" t="s">
        <v>69</v>
      </c>
      <c r="K3" s="3">
        <v>-40.72</v>
      </c>
      <c r="L3" s="3">
        <v>-64.930000000000007</v>
      </c>
      <c r="M3" s="3" t="s">
        <v>89</v>
      </c>
      <c r="N3" s="3">
        <v>120.78</v>
      </c>
      <c r="O3" s="3">
        <v>2.5299999999999998</v>
      </c>
      <c r="P3" s="3">
        <f>O3*SQRT(AP3)</f>
        <v>7.1559206256078607</v>
      </c>
      <c r="Q3" s="3">
        <v>90.69</v>
      </c>
      <c r="R3" s="3">
        <v>1.17</v>
      </c>
      <c r="S3" s="3">
        <f>R3*SQRT(AP3)</f>
        <v>3.3092597359530425</v>
      </c>
      <c r="T3" s="3" t="s">
        <v>46</v>
      </c>
      <c r="U3" s="3" t="s">
        <v>46</v>
      </c>
      <c r="V3" s="3" t="s">
        <v>46</v>
      </c>
      <c r="W3" s="3" t="s">
        <v>46</v>
      </c>
      <c r="X3" s="3" t="s">
        <v>46</v>
      </c>
      <c r="Y3" s="3" t="s">
        <v>46</v>
      </c>
      <c r="Z3" s="3" t="s">
        <v>46</v>
      </c>
      <c r="AA3" s="3" t="s">
        <v>46</v>
      </c>
      <c r="AB3" s="3" t="s">
        <v>46</v>
      </c>
      <c r="AC3" s="3" t="s">
        <v>46</v>
      </c>
      <c r="AD3" s="3" t="s">
        <v>46</v>
      </c>
      <c r="AE3" s="3" t="s">
        <v>46</v>
      </c>
      <c r="AF3" s="3" t="s">
        <v>46</v>
      </c>
      <c r="AG3" s="3" t="s">
        <v>46</v>
      </c>
      <c r="AH3" s="3" t="s">
        <v>46</v>
      </c>
      <c r="AI3" s="3" t="s">
        <v>46</v>
      </c>
      <c r="AJ3" s="3" t="s">
        <v>46</v>
      </c>
      <c r="AK3" s="3" t="s">
        <v>46</v>
      </c>
      <c r="AL3" s="3" t="s">
        <v>46</v>
      </c>
      <c r="AM3" s="3" t="s">
        <v>46</v>
      </c>
      <c r="AN3" s="3" t="s">
        <v>46</v>
      </c>
      <c r="AO3" s="3" t="s">
        <v>196</v>
      </c>
      <c r="AP3" s="3">
        <v>8</v>
      </c>
      <c r="AQ3" s="3">
        <v>8</v>
      </c>
      <c r="AR3" s="3" t="s">
        <v>307</v>
      </c>
      <c r="AS3" s="3">
        <v>2</v>
      </c>
      <c r="AT3" s="3" t="s">
        <v>199</v>
      </c>
      <c r="AU3" s="3" t="s">
        <v>273</v>
      </c>
      <c r="AV3" s="3" t="s">
        <v>52</v>
      </c>
      <c r="AW3" s="3" t="s">
        <v>46</v>
      </c>
      <c r="AX3" s="3" t="s">
        <v>201</v>
      </c>
      <c r="AY3" s="3" t="s">
        <v>318</v>
      </c>
      <c r="AZ3" s="3" t="s">
        <v>46</v>
      </c>
      <c r="BA3" s="3">
        <v>1.02</v>
      </c>
      <c r="BB3" s="3" t="s">
        <v>285</v>
      </c>
      <c r="BC3" s="3">
        <v>13</v>
      </c>
      <c r="BD3" s="3" t="s">
        <v>83</v>
      </c>
      <c r="BE3" s="3" t="s">
        <v>57</v>
      </c>
      <c r="BF3" s="3" t="s">
        <v>202</v>
      </c>
      <c r="BG3" s="3">
        <v>0.08</v>
      </c>
      <c r="BH3" s="3">
        <v>6.4000000000000001E-2</v>
      </c>
      <c r="BI3" s="3">
        <v>8.0000000000000002E-3</v>
      </c>
      <c r="BJ3" s="3">
        <v>8.0000000000000002E-3</v>
      </c>
      <c r="BK3" s="3">
        <f>BI3*SQRT(BN3)</f>
        <v>2.2627416997969524E-2</v>
      </c>
      <c r="BL3" s="3">
        <f t="shared" si="0"/>
        <v>2.2627416997969524E-2</v>
      </c>
      <c r="BM3" s="3" t="s">
        <v>305</v>
      </c>
      <c r="BN3" s="3">
        <v>8</v>
      </c>
      <c r="BO3" s="3">
        <v>8</v>
      </c>
    </row>
    <row r="4" spans="1:70" x14ac:dyDescent="0.2">
      <c r="A4">
        <v>3</v>
      </c>
      <c r="B4" s="3">
        <v>2</v>
      </c>
      <c r="C4" s="2" t="s">
        <v>219</v>
      </c>
      <c r="D4" s="3">
        <v>2013</v>
      </c>
      <c r="E4" s="3" t="s">
        <v>210</v>
      </c>
      <c r="F4" s="3" t="s">
        <v>44</v>
      </c>
      <c r="G4" s="3" t="s">
        <v>45</v>
      </c>
      <c r="H4" s="3">
        <v>6</v>
      </c>
      <c r="I4" s="3" t="s">
        <v>220</v>
      </c>
      <c r="J4" s="3" t="s">
        <v>88</v>
      </c>
      <c r="K4" s="3">
        <v>32.4</v>
      </c>
      <c r="L4" s="3">
        <v>-64.8</v>
      </c>
      <c r="M4" s="3" t="s">
        <v>49</v>
      </c>
      <c r="N4" s="3">
        <v>2.1</v>
      </c>
      <c r="O4" s="3">
        <v>0.08</v>
      </c>
      <c r="P4" s="3">
        <f>O4*SQRT(AP4)</f>
        <v>0.13856406460551018</v>
      </c>
      <c r="Q4" s="3">
        <v>1.52</v>
      </c>
      <c r="R4" s="3">
        <v>0.1</v>
      </c>
      <c r="S4" s="3">
        <f>R4*SQRT(AP4)</f>
        <v>0.17320508075688773</v>
      </c>
      <c r="T4" s="3" t="s">
        <v>46</v>
      </c>
      <c r="U4" s="3" t="s">
        <v>46</v>
      </c>
      <c r="V4" s="3" t="s">
        <v>46</v>
      </c>
      <c r="W4" s="3" t="s">
        <v>46</v>
      </c>
      <c r="X4" s="3" t="s">
        <v>46</v>
      </c>
      <c r="Y4" s="3" t="s">
        <v>46</v>
      </c>
      <c r="Z4" s="3" t="s">
        <v>46</v>
      </c>
      <c r="AA4" s="3" t="s">
        <v>46</v>
      </c>
      <c r="AB4" s="3" t="s">
        <v>46</v>
      </c>
      <c r="AC4" s="3" t="s">
        <v>46</v>
      </c>
      <c r="AD4" s="3" t="s">
        <v>46</v>
      </c>
      <c r="AE4" s="3" t="s">
        <v>46</v>
      </c>
      <c r="AF4" s="3" t="s">
        <v>46</v>
      </c>
      <c r="AG4" s="3" t="s">
        <v>46</v>
      </c>
      <c r="AH4" s="3" t="s">
        <v>46</v>
      </c>
      <c r="AI4" s="3" t="s">
        <v>46</v>
      </c>
      <c r="AJ4" s="3" t="s">
        <v>46</v>
      </c>
      <c r="AK4" s="3" t="s">
        <v>46</v>
      </c>
      <c r="AL4" s="3" t="s">
        <v>46</v>
      </c>
      <c r="AM4" s="3" t="s">
        <v>46</v>
      </c>
      <c r="AN4" s="3" t="s">
        <v>46</v>
      </c>
      <c r="AO4" s="3" t="s">
        <v>216</v>
      </c>
      <c r="AP4" s="3">
        <v>3</v>
      </c>
      <c r="AQ4" s="3">
        <v>3</v>
      </c>
      <c r="AR4" s="3" t="s">
        <v>307</v>
      </c>
      <c r="AS4" s="3">
        <v>7</v>
      </c>
      <c r="AT4" s="3" t="s">
        <v>199</v>
      </c>
      <c r="AU4" s="3" t="s">
        <v>222</v>
      </c>
      <c r="AV4" s="3" t="s">
        <v>52</v>
      </c>
      <c r="AW4" s="3" t="s">
        <v>105</v>
      </c>
      <c r="AX4" s="3" t="s">
        <v>221</v>
      </c>
      <c r="AY4" s="3" t="s">
        <v>316</v>
      </c>
      <c r="AZ4" s="3" t="s">
        <v>46</v>
      </c>
      <c r="BA4" s="3" t="s">
        <v>46</v>
      </c>
      <c r="BB4" s="3" t="s">
        <v>285</v>
      </c>
      <c r="BC4" s="3">
        <v>1</v>
      </c>
      <c r="BD4" s="3" t="s">
        <v>55</v>
      </c>
      <c r="BE4" s="3" t="s">
        <v>57</v>
      </c>
      <c r="BF4" s="3" t="s">
        <v>223</v>
      </c>
      <c r="BG4" s="3">
        <v>8.58</v>
      </c>
      <c r="BH4" s="3">
        <v>0.87</v>
      </c>
      <c r="BI4" s="3">
        <v>4</v>
      </c>
      <c r="BJ4" s="3">
        <v>0.63</v>
      </c>
      <c r="BK4" s="3">
        <f>BI4*SQRT(BN4)</f>
        <v>13.856406460551018</v>
      </c>
      <c r="BL4" s="3">
        <f t="shared" ref="BK4:BL25" si="1">BJ4*SQRT(BO4)</f>
        <v>2.1823840175367852</v>
      </c>
      <c r="BM4" s="3" t="s">
        <v>224</v>
      </c>
      <c r="BN4" s="3">
        <v>12</v>
      </c>
      <c r="BO4" s="3">
        <v>12</v>
      </c>
    </row>
    <row r="5" spans="1:70" x14ac:dyDescent="0.2">
      <c r="A5">
        <v>4</v>
      </c>
      <c r="B5" s="3">
        <v>3</v>
      </c>
      <c r="C5" s="2" t="s">
        <v>225</v>
      </c>
      <c r="D5" s="3">
        <v>2016</v>
      </c>
      <c r="E5" s="3" t="s">
        <v>226</v>
      </c>
      <c r="F5" s="3" t="s">
        <v>44</v>
      </c>
      <c r="G5" s="3" t="s">
        <v>45</v>
      </c>
      <c r="H5" s="3">
        <v>5.5</v>
      </c>
      <c r="I5" s="3" t="s">
        <v>227</v>
      </c>
      <c r="J5" s="3" t="s">
        <v>48</v>
      </c>
      <c r="K5" s="3">
        <v>38.159999999999997</v>
      </c>
      <c r="L5" s="3">
        <v>-0.46</v>
      </c>
      <c r="M5" s="3" t="s">
        <v>49</v>
      </c>
      <c r="N5" s="3" t="s">
        <v>46</v>
      </c>
      <c r="O5" s="3" t="s">
        <v>46</v>
      </c>
      <c r="P5" s="3" t="s">
        <v>46</v>
      </c>
      <c r="Q5" s="3" t="s">
        <v>46</v>
      </c>
      <c r="R5" s="3" t="s">
        <v>46</v>
      </c>
      <c r="S5" s="3" t="s">
        <v>46</v>
      </c>
      <c r="T5" s="3" t="s">
        <v>46</v>
      </c>
      <c r="U5" s="3" t="s">
        <v>46</v>
      </c>
      <c r="V5" s="3" t="s">
        <v>46</v>
      </c>
      <c r="W5" s="3" t="s">
        <v>46</v>
      </c>
      <c r="X5" s="3" t="s">
        <v>46</v>
      </c>
      <c r="Y5" s="3" t="s">
        <v>46</v>
      </c>
      <c r="Z5" s="3" t="s">
        <v>46</v>
      </c>
      <c r="AA5" s="3" t="s">
        <v>46</v>
      </c>
      <c r="AB5" s="3" t="s">
        <v>46</v>
      </c>
      <c r="AC5" s="3">
        <v>37.58</v>
      </c>
      <c r="AD5" s="3">
        <v>2.68</v>
      </c>
      <c r="AE5" s="3">
        <f>AD5*SQRT(BN5)</f>
        <v>8.0400000000000009</v>
      </c>
      <c r="AF5" s="3">
        <v>50.09</v>
      </c>
      <c r="AG5" s="3">
        <v>5.97</v>
      </c>
      <c r="AH5" s="3">
        <f>AG5*SQRT(AP5)</f>
        <v>17.91</v>
      </c>
      <c r="AI5" s="3" t="s">
        <v>46</v>
      </c>
      <c r="AJ5" s="3" t="s">
        <v>46</v>
      </c>
      <c r="AK5" s="3" t="s">
        <v>46</v>
      </c>
      <c r="AL5" s="3" t="s">
        <v>46</v>
      </c>
      <c r="AM5" s="3" t="s">
        <v>46</v>
      </c>
      <c r="AN5" s="3" t="s">
        <v>46</v>
      </c>
      <c r="AO5" s="3" t="s">
        <v>234</v>
      </c>
      <c r="AP5" s="3">
        <v>9</v>
      </c>
      <c r="AQ5" s="3">
        <v>9</v>
      </c>
      <c r="AR5" s="3" t="s">
        <v>307</v>
      </c>
      <c r="AS5" s="3">
        <v>8</v>
      </c>
      <c r="AT5" s="3" t="s">
        <v>199</v>
      </c>
      <c r="AU5" s="3" t="s">
        <v>200</v>
      </c>
      <c r="AV5" s="3" t="s">
        <v>52</v>
      </c>
      <c r="AW5" s="3" t="s">
        <v>105</v>
      </c>
      <c r="AX5" s="3" t="s">
        <v>235</v>
      </c>
      <c r="AY5" s="3" t="s">
        <v>316</v>
      </c>
      <c r="AZ5" s="3" t="s">
        <v>46</v>
      </c>
      <c r="BA5" s="3">
        <v>0.46</v>
      </c>
      <c r="BB5" s="3" t="s">
        <v>285</v>
      </c>
      <c r="BC5" s="3">
        <v>30</v>
      </c>
      <c r="BD5" s="3" t="s">
        <v>46</v>
      </c>
      <c r="BE5" s="3" t="s">
        <v>57</v>
      </c>
      <c r="BF5" s="3" t="s">
        <v>236</v>
      </c>
      <c r="BG5" s="3">
        <v>0.14299999999999999</v>
      </c>
      <c r="BH5" s="3">
        <v>8.8999999999999996E-2</v>
      </c>
      <c r="BI5" s="3">
        <v>0.14299999999999999</v>
      </c>
      <c r="BJ5" s="3">
        <v>8.5999999999999993E-2</v>
      </c>
      <c r="BK5" s="3">
        <f t="shared" si="1"/>
        <v>0.42899999999999994</v>
      </c>
      <c r="BL5" s="3">
        <f t="shared" si="1"/>
        <v>0.25800000000000001</v>
      </c>
      <c r="BM5" s="3" t="s">
        <v>224</v>
      </c>
      <c r="BN5" s="3">
        <v>9</v>
      </c>
      <c r="BO5" s="3">
        <v>9</v>
      </c>
    </row>
    <row r="6" spans="1:70" x14ac:dyDescent="0.2">
      <c r="A6">
        <v>5</v>
      </c>
      <c r="B6" s="3">
        <v>3</v>
      </c>
      <c r="C6" s="2" t="s">
        <v>225</v>
      </c>
      <c r="D6" s="3">
        <v>2017</v>
      </c>
      <c r="E6" s="3" t="s">
        <v>226</v>
      </c>
      <c r="F6" s="3" t="s">
        <v>44</v>
      </c>
      <c r="G6" s="3" t="s">
        <v>45</v>
      </c>
      <c r="H6" s="3">
        <v>5.5</v>
      </c>
      <c r="I6" s="3" t="s">
        <v>237</v>
      </c>
      <c r="J6" s="3" t="s">
        <v>48</v>
      </c>
      <c r="K6" s="3">
        <v>38.200000000000003</v>
      </c>
      <c r="L6" s="3">
        <v>-0.5</v>
      </c>
      <c r="M6" s="3" t="s">
        <v>49</v>
      </c>
      <c r="N6" s="3" t="s">
        <v>46</v>
      </c>
      <c r="O6" s="3" t="s">
        <v>46</v>
      </c>
      <c r="P6" s="3" t="s">
        <v>46</v>
      </c>
      <c r="Q6" s="3" t="s">
        <v>46</v>
      </c>
      <c r="R6" s="3" t="s">
        <v>46</v>
      </c>
      <c r="S6" s="3" t="s">
        <v>46</v>
      </c>
      <c r="T6" s="3" t="s">
        <v>46</v>
      </c>
      <c r="U6" s="3" t="s">
        <v>46</v>
      </c>
      <c r="V6" s="3" t="s">
        <v>46</v>
      </c>
      <c r="W6" s="3" t="s">
        <v>46</v>
      </c>
      <c r="X6" s="3" t="s">
        <v>46</v>
      </c>
      <c r="Y6" s="3" t="s">
        <v>46</v>
      </c>
      <c r="Z6" s="3" t="s">
        <v>46</v>
      </c>
      <c r="AA6" s="3" t="s">
        <v>46</v>
      </c>
      <c r="AB6" s="3" t="s">
        <v>46</v>
      </c>
      <c r="AC6" s="3">
        <v>40.590000000000003</v>
      </c>
      <c r="AD6" s="3">
        <v>4.55</v>
      </c>
      <c r="AE6" s="3">
        <f>AD6*SQRT(BN6)</f>
        <v>13.649999999999999</v>
      </c>
      <c r="AF6" s="3">
        <v>48.87</v>
      </c>
      <c r="AG6" s="3">
        <v>2.1800000000000002</v>
      </c>
      <c r="AH6" s="3">
        <f>AG6*SQRT(AP6)</f>
        <v>6.5400000000000009</v>
      </c>
      <c r="AI6" s="3" t="s">
        <v>46</v>
      </c>
      <c r="AJ6" s="3" t="s">
        <v>46</v>
      </c>
      <c r="AK6" s="3" t="s">
        <v>46</v>
      </c>
      <c r="AL6" s="3" t="s">
        <v>46</v>
      </c>
      <c r="AM6" s="3" t="s">
        <v>46</v>
      </c>
      <c r="AN6" s="3" t="s">
        <v>46</v>
      </c>
      <c r="AO6" s="3" t="s">
        <v>234</v>
      </c>
      <c r="AP6" s="3">
        <v>9</v>
      </c>
      <c r="AQ6" s="3">
        <v>9</v>
      </c>
      <c r="AR6" s="3" t="s">
        <v>307</v>
      </c>
      <c r="AS6" s="3">
        <v>9</v>
      </c>
      <c r="AT6" s="3" t="s">
        <v>199</v>
      </c>
      <c r="AU6" s="3" t="s">
        <v>200</v>
      </c>
      <c r="AV6" s="3" t="s">
        <v>52</v>
      </c>
      <c r="AW6" s="3" t="s">
        <v>105</v>
      </c>
      <c r="AX6" s="3" t="s">
        <v>235</v>
      </c>
      <c r="AY6" s="3" t="s">
        <v>316</v>
      </c>
      <c r="AZ6" s="3" t="s">
        <v>46</v>
      </c>
      <c r="BA6" s="3">
        <v>0.46</v>
      </c>
      <c r="BB6" s="3" t="s">
        <v>285</v>
      </c>
      <c r="BC6" s="3">
        <v>30</v>
      </c>
      <c r="BD6" s="3" t="s">
        <v>46</v>
      </c>
      <c r="BE6" s="3" t="s">
        <v>57</v>
      </c>
      <c r="BF6" s="3" t="s">
        <v>236</v>
      </c>
      <c r="BG6" s="3">
        <v>1E-3</v>
      </c>
      <c r="BH6" s="3">
        <v>0</v>
      </c>
      <c r="BI6" s="3">
        <v>1E-3</v>
      </c>
      <c r="BJ6" s="3">
        <v>0</v>
      </c>
      <c r="BK6" s="3">
        <f t="shared" si="1"/>
        <v>3.0000000000000001E-3</v>
      </c>
      <c r="BL6" s="3">
        <f t="shared" si="1"/>
        <v>0</v>
      </c>
      <c r="BM6" s="3" t="s">
        <v>224</v>
      </c>
      <c r="BN6" s="3">
        <v>9</v>
      </c>
      <c r="BO6" s="3">
        <v>9</v>
      </c>
    </row>
    <row r="7" spans="1:70" x14ac:dyDescent="0.2">
      <c r="A7">
        <v>6</v>
      </c>
      <c r="B7" s="3">
        <v>4</v>
      </c>
      <c r="C7" s="2" t="s">
        <v>240</v>
      </c>
      <c r="D7" s="3">
        <v>2010</v>
      </c>
      <c r="E7" s="3" t="s">
        <v>171</v>
      </c>
      <c r="F7" s="3" t="s">
        <v>63</v>
      </c>
      <c r="G7" s="3" t="s">
        <v>45</v>
      </c>
      <c r="H7" s="3">
        <v>8</v>
      </c>
      <c r="I7" s="3" t="s">
        <v>241</v>
      </c>
      <c r="J7" s="3" t="s">
        <v>48</v>
      </c>
      <c r="K7" s="3">
        <v>41.69</v>
      </c>
      <c r="L7" s="3">
        <v>2.84</v>
      </c>
      <c r="M7" s="3" t="s">
        <v>49</v>
      </c>
      <c r="N7" s="3" t="s">
        <v>46</v>
      </c>
      <c r="O7" s="3" t="s">
        <v>46</v>
      </c>
      <c r="P7" s="3" t="s">
        <v>46</v>
      </c>
      <c r="Q7" s="3" t="s">
        <v>46</v>
      </c>
      <c r="R7" s="3" t="s">
        <v>46</v>
      </c>
      <c r="S7" s="3" t="s">
        <v>46</v>
      </c>
      <c r="T7" s="3" t="s">
        <v>46</v>
      </c>
      <c r="U7" s="3" t="s">
        <v>46</v>
      </c>
      <c r="V7" s="3" t="s">
        <v>46</v>
      </c>
      <c r="W7" s="3" t="s">
        <v>46</v>
      </c>
      <c r="X7" s="3" t="s">
        <v>46</v>
      </c>
      <c r="Y7" s="3" t="s">
        <v>46</v>
      </c>
      <c r="Z7" s="3" t="s">
        <v>46</v>
      </c>
      <c r="AA7" s="3" t="s">
        <v>46</v>
      </c>
      <c r="AB7" s="3" t="s">
        <v>46</v>
      </c>
      <c r="AC7" s="3" t="s">
        <v>46</v>
      </c>
      <c r="AD7" s="3" t="s">
        <v>46</v>
      </c>
      <c r="AE7" s="3" t="s">
        <v>46</v>
      </c>
      <c r="AF7" s="3" t="s">
        <v>46</v>
      </c>
      <c r="AG7" s="3" t="s">
        <v>46</v>
      </c>
      <c r="AH7" s="3" t="s">
        <v>46</v>
      </c>
      <c r="AI7" s="3">
        <v>2.36</v>
      </c>
      <c r="AJ7" s="3">
        <v>0.12</v>
      </c>
      <c r="AK7" s="3">
        <f>AJ7*SQRT(AP7)</f>
        <v>0.29393876913398131</v>
      </c>
      <c r="AL7" s="3">
        <v>2.04</v>
      </c>
      <c r="AM7" s="3">
        <v>0.11</v>
      </c>
      <c r="AN7" s="3">
        <f>AM7*SQRT(AQ7)</f>
        <v>0.26944387170614958</v>
      </c>
      <c r="AO7" s="3" t="s">
        <v>216</v>
      </c>
      <c r="AP7" s="3">
        <v>6</v>
      </c>
      <c r="AQ7" s="3">
        <v>6</v>
      </c>
      <c r="AR7" s="3" t="s">
        <v>307</v>
      </c>
      <c r="AS7" s="3">
        <v>10</v>
      </c>
      <c r="AT7" s="3" t="s">
        <v>199</v>
      </c>
      <c r="AU7" s="3" t="s">
        <v>242</v>
      </c>
      <c r="AV7" s="3" t="s">
        <v>52</v>
      </c>
      <c r="AW7" s="3" t="s">
        <v>105</v>
      </c>
      <c r="AX7" s="3" t="s">
        <v>235</v>
      </c>
      <c r="AY7" s="3" t="s">
        <v>316</v>
      </c>
      <c r="AZ7" s="3" t="s">
        <v>46</v>
      </c>
      <c r="BA7" s="3">
        <v>3</v>
      </c>
      <c r="BB7" s="3" t="s">
        <v>285</v>
      </c>
      <c r="BC7" s="3">
        <v>30</v>
      </c>
      <c r="BD7" s="3" t="s">
        <v>55</v>
      </c>
      <c r="BE7" s="3" t="s">
        <v>57</v>
      </c>
      <c r="BF7" s="3" t="s">
        <v>236</v>
      </c>
      <c r="BG7" s="3">
        <v>79.19</v>
      </c>
      <c r="BH7" s="3">
        <v>66.27</v>
      </c>
      <c r="BI7" s="3">
        <v>12.23</v>
      </c>
      <c r="BJ7" s="3">
        <v>0</v>
      </c>
      <c r="BK7" s="3">
        <f t="shared" si="1"/>
        <v>36.69</v>
      </c>
      <c r="BL7" s="3">
        <f t="shared" si="1"/>
        <v>0</v>
      </c>
      <c r="BM7" s="3" t="s">
        <v>243</v>
      </c>
      <c r="BN7" s="3">
        <v>9</v>
      </c>
      <c r="BO7" s="3">
        <v>9</v>
      </c>
    </row>
    <row r="8" spans="1:70" x14ac:dyDescent="0.2">
      <c r="A8">
        <v>7</v>
      </c>
      <c r="B8" s="3">
        <v>4</v>
      </c>
      <c r="C8" s="2" t="s">
        <v>240</v>
      </c>
      <c r="D8" s="3">
        <v>2010</v>
      </c>
      <c r="E8" s="3" t="s">
        <v>171</v>
      </c>
      <c r="F8" s="3" t="s">
        <v>63</v>
      </c>
      <c r="G8" s="3" t="s">
        <v>45</v>
      </c>
      <c r="H8" s="3">
        <v>8</v>
      </c>
      <c r="I8" s="3" t="s">
        <v>241</v>
      </c>
      <c r="J8" s="3" t="s">
        <v>48</v>
      </c>
      <c r="K8" s="3">
        <v>41.69</v>
      </c>
      <c r="L8" s="3">
        <v>2.84</v>
      </c>
      <c r="M8" s="3" t="s">
        <v>49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>
        <v>1.96</v>
      </c>
      <c r="AJ8" s="3">
        <v>0.15</v>
      </c>
      <c r="AK8" s="3">
        <f t="shared" ref="AK8:AK15" si="2">AJ8*SQRT(AP8)</f>
        <v>0.36742346141747667</v>
      </c>
      <c r="AL8" s="3">
        <v>1.7</v>
      </c>
      <c r="AM8" s="3">
        <v>0.06</v>
      </c>
      <c r="AN8" s="3">
        <f t="shared" ref="AN8:AN27" si="3">AM8*SQRT(AQ8)</f>
        <v>0.14696938456699066</v>
      </c>
      <c r="AO8" s="3" t="s">
        <v>216</v>
      </c>
      <c r="AP8" s="3">
        <v>6</v>
      </c>
      <c r="AQ8" s="3">
        <v>6</v>
      </c>
      <c r="AR8" s="3" t="s">
        <v>307</v>
      </c>
      <c r="AS8" s="3">
        <v>11</v>
      </c>
      <c r="AT8" s="3" t="s">
        <v>199</v>
      </c>
      <c r="AU8" s="3" t="s">
        <v>242</v>
      </c>
      <c r="AV8" s="3" t="s">
        <v>52</v>
      </c>
      <c r="AW8" s="3" t="s">
        <v>105</v>
      </c>
      <c r="AX8" s="3" t="s">
        <v>235</v>
      </c>
      <c r="AY8" s="3" t="s">
        <v>316</v>
      </c>
      <c r="AZ8" s="3" t="s">
        <v>46</v>
      </c>
      <c r="BA8" s="3">
        <v>3</v>
      </c>
      <c r="BB8" s="3" t="s">
        <v>285</v>
      </c>
      <c r="BC8" s="3">
        <v>30</v>
      </c>
      <c r="BD8" s="3" t="s">
        <v>55</v>
      </c>
      <c r="BE8" s="3" t="s">
        <v>57</v>
      </c>
      <c r="BF8" s="3" t="s">
        <v>236</v>
      </c>
      <c r="BG8" s="3">
        <v>573.70000000000005</v>
      </c>
      <c r="BH8" s="3">
        <v>370.88</v>
      </c>
      <c r="BI8" s="3">
        <v>19.8</v>
      </c>
      <c r="BJ8" s="3">
        <v>30.65</v>
      </c>
      <c r="BK8" s="3">
        <f t="shared" si="1"/>
        <v>59.400000000000006</v>
      </c>
      <c r="BL8" s="3">
        <f>BJ8*SQRT(BO8)</f>
        <v>91.949999999999989</v>
      </c>
      <c r="BM8" s="3" t="s">
        <v>243</v>
      </c>
      <c r="BN8" s="3">
        <v>9</v>
      </c>
      <c r="BO8" s="3">
        <v>9</v>
      </c>
    </row>
    <row r="9" spans="1:70" x14ac:dyDescent="0.2">
      <c r="A9">
        <v>8</v>
      </c>
      <c r="B9" s="3">
        <v>4</v>
      </c>
      <c r="C9" s="2" t="s">
        <v>240</v>
      </c>
      <c r="D9" s="3">
        <v>2010</v>
      </c>
      <c r="E9" s="3" t="s">
        <v>171</v>
      </c>
      <c r="F9" s="3" t="s">
        <v>63</v>
      </c>
      <c r="G9" s="3" t="s">
        <v>45</v>
      </c>
      <c r="H9" s="3">
        <v>8</v>
      </c>
      <c r="I9" s="3" t="s">
        <v>241</v>
      </c>
      <c r="J9" s="3" t="s">
        <v>48</v>
      </c>
      <c r="K9" s="3">
        <v>41.69</v>
      </c>
      <c r="L9" s="3">
        <v>2.84</v>
      </c>
      <c r="M9" s="3" t="s">
        <v>49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>
        <v>1.66</v>
      </c>
      <c r="AJ9" s="3">
        <v>0.18</v>
      </c>
      <c r="AK9" s="3">
        <f t="shared" si="2"/>
        <v>0.44090815370097203</v>
      </c>
      <c r="AL9" s="3">
        <v>1.32</v>
      </c>
      <c r="AM9" s="3">
        <v>0.05</v>
      </c>
      <c r="AN9" s="3">
        <f t="shared" si="3"/>
        <v>0.1224744871391589</v>
      </c>
      <c r="AO9" s="3" t="s">
        <v>216</v>
      </c>
      <c r="AP9" s="3">
        <v>6</v>
      </c>
      <c r="AQ9" s="3">
        <v>6</v>
      </c>
      <c r="AR9" s="3" t="s">
        <v>307</v>
      </c>
      <c r="AS9" s="3">
        <v>12</v>
      </c>
      <c r="AT9" s="3" t="s">
        <v>199</v>
      </c>
      <c r="AU9" s="3" t="s">
        <v>242</v>
      </c>
      <c r="AV9" s="3" t="s">
        <v>52</v>
      </c>
      <c r="AW9" s="3" t="s">
        <v>105</v>
      </c>
      <c r="AX9" s="3" t="s">
        <v>235</v>
      </c>
      <c r="AY9" s="3" t="s">
        <v>316</v>
      </c>
      <c r="AZ9" s="3" t="s">
        <v>46</v>
      </c>
      <c r="BA9" s="3">
        <v>3</v>
      </c>
      <c r="BB9" s="3" t="s">
        <v>285</v>
      </c>
      <c r="BC9" s="3">
        <v>30</v>
      </c>
      <c r="BD9" s="3" t="s">
        <v>55</v>
      </c>
      <c r="BE9" s="3" t="s">
        <v>57</v>
      </c>
      <c r="BF9" s="3" t="s">
        <v>236</v>
      </c>
      <c r="BG9" s="3">
        <v>102.34</v>
      </c>
      <c r="BH9" s="3">
        <v>329.94</v>
      </c>
      <c r="BI9" s="3">
        <v>13.12</v>
      </c>
      <c r="BJ9" s="3">
        <v>25.9</v>
      </c>
      <c r="BK9" s="3">
        <f t="shared" si="1"/>
        <v>39.36</v>
      </c>
      <c r="BL9" s="3">
        <f t="shared" si="1"/>
        <v>77.699999999999989</v>
      </c>
      <c r="BM9" s="3" t="s">
        <v>243</v>
      </c>
      <c r="BN9" s="3">
        <v>9</v>
      </c>
      <c r="BO9" s="3">
        <v>9</v>
      </c>
    </row>
    <row r="10" spans="1:70" x14ac:dyDescent="0.2">
      <c r="A10">
        <v>9</v>
      </c>
      <c r="B10" s="3">
        <v>4</v>
      </c>
      <c r="C10" s="2" t="s">
        <v>240</v>
      </c>
      <c r="D10" s="3">
        <v>2010</v>
      </c>
      <c r="E10" s="3" t="s">
        <v>171</v>
      </c>
      <c r="F10" s="3" t="s">
        <v>63</v>
      </c>
      <c r="G10" s="3" t="s">
        <v>45</v>
      </c>
      <c r="H10" s="3">
        <v>8</v>
      </c>
      <c r="I10" s="3" t="s">
        <v>241</v>
      </c>
      <c r="J10" s="3" t="s">
        <v>48</v>
      </c>
      <c r="K10" s="3">
        <v>41.69</v>
      </c>
      <c r="L10" s="3">
        <v>2.84</v>
      </c>
      <c r="M10" s="3" t="s">
        <v>49</v>
      </c>
      <c r="N10" s="3" t="s">
        <v>46</v>
      </c>
      <c r="O10" s="3" t="s">
        <v>46</v>
      </c>
      <c r="P10" s="3" t="s">
        <v>46</v>
      </c>
      <c r="Q10" s="3" t="s">
        <v>46</v>
      </c>
      <c r="R10" s="3" t="s">
        <v>46</v>
      </c>
      <c r="S10" s="3" t="s">
        <v>46</v>
      </c>
      <c r="T10" s="3" t="s">
        <v>46</v>
      </c>
      <c r="U10" s="3" t="s">
        <v>46</v>
      </c>
      <c r="V10" s="3" t="s">
        <v>46</v>
      </c>
      <c r="W10" s="3" t="s">
        <v>46</v>
      </c>
      <c r="X10" s="3" t="s">
        <v>46</v>
      </c>
      <c r="Y10" s="3" t="s">
        <v>46</v>
      </c>
      <c r="Z10" s="3" t="s">
        <v>46</v>
      </c>
      <c r="AA10" s="3" t="s">
        <v>46</v>
      </c>
      <c r="AB10" s="3" t="s">
        <v>46</v>
      </c>
      <c r="AC10" s="3" t="s">
        <v>46</v>
      </c>
      <c r="AD10" s="3" t="s">
        <v>46</v>
      </c>
      <c r="AE10" s="3" t="s">
        <v>46</v>
      </c>
      <c r="AF10" s="3" t="s">
        <v>46</v>
      </c>
      <c r="AG10" s="3" t="s">
        <v>46</v>
      </c>
      <c r="AH10" s="3" t="s">
        <v>46</v>
      </c>
      <c r="AI10" s="3">
        <v>1.5</v>
      </c>
      <c r="AJ10" s="3">
        <v>0.08</v>
      </c>
      <c r="AK10" s="3">
        <f t="shared" si="2"/>
        <v>0.19595917942265423</v>
      </c>
      <c r="AL10" s="3">
        <v>1.22</v>
      </c>
      <c r="AM10" s="3">
        <v>7.0000000000000007E-2</v>
      </c>
      <c r="AN10" s="3">
        <f>AM10*SQRT(AQ10)</f>
        <v>0.17146428199482247</v>
      </c>
      <c r="AO10" s="3" t="s">
        <v>216</v>
      </c>
      <c r="AP10" s="3">
        <v>6</v>
      </c>
      <c r="AQ10" s="3">
        <v>6</v>
      </c>
      <c r="AR10" s="3" t="s">
        <v>307</v>
      </c>
      <c r="AS10" s="3">
        <v>13</v>
      </c>
      <c r="AT10" s="3" t="s">
        <v>199</v>
      </c>
      <c r="AU10" s="3" t="s">
        <v>242</v>
      </c>
      <c r="AV10" s="3" t="s">
        <v>52</v>
      </c>
      <c r="AW10" s="3" t="s">
        <v>105</v>
      </c>
      <c r="AX10" s="3" t="s">
        <v>235</v>
      </c>
      <c r="AY10" s="3" t="s">
        <v>316</v>
      </c>
      <c r="AZ10" s="3" t="s">
        <v>46</v>
      </c>
      <c r="BA10" s="3">
        <v>3</v>
      </c>
      <c r="BB10" s="3" t="s">
        <v>285</v>
      </c>
      <c r="BC10" s="3">
        <v>30</v>
      </c>
      <c r="BD10" s="3" t="s">
        <v>145</v>
      </c>
      <c r="BE10" s="3" t="s">
        <v>57</v>
      </c>
      <c r="BF10" s="3" t="s">
        <v>236</v>
      </c>
      <c r="BG10" s="3">
        <v>167.22</v>
      </c>
      <c r="BH10" s="3">
        <v>252.98</v>
      </c>
      <c r="BI10" s="3">
        <v>11.05</v>
      </c>
      <c r="BJ10" s="3">
        <v>12.98</v>
      </c>
      <c r="BK10" s="3">
        <f t="shared" si="1"/>
        <v>33.150000000000006</v>
      </c>
      <c r="BL10" s="3">
        <f t="shared" si="1"/>
        <v>38.94</v>
      </c>
      <c r="BM10" s="3" t="s">
        <v>243</v>
      </c>
      <c r="BN10" s="3">
        <v>9</v>
      </c>
      <c r="BO10" s="3">
        <v>9</v>
      </c>
    </row>
    <row r="11" spans="1:70" x14ac:dyDescent="0.2">
      <c r="A11">
        <v>10</v>
      </c>
      <c r="B11" s="3">
        <v>4</v>
      </c>
      <c r="C11" s="2" t="s">
        <v>240</v>
      </c>
      <c r="D11" s="3">
        <v>2010</v>
      </c>
      <c r="E11" s="3" t="s">
        <v>171</v>
      </c>
      <c r="F11" s="3" t="s">
        <v>63</v>
      </c>
      <c r="G11" s="3" t="s">
        <v>45</v>
      </c>
      <c r="H11" s="3">
        <v>8</v>
      </c>
      <c r="I11" s="3" t="s">
        <v>241</v>
      </c>
      <c r="J11" s="3" t="s">
        <v>48</v>
      </c>
      <c r="K11" s="3">
        <v>41.69</v>
      </c>
      <c r="L11" s="3">
        <v>2.84</v>
      </c>
      <c r="M11" s="3" t="s">
        <v>49</v>
      </c>
      <c r="N11" s="3" t="s">
        <v>46</v>
      </c>
      <c r="O11" s="3" t="s">
        <v>46</v>
      </c>
      <c r="P11" s="3" t="s">
        <v>46</v>
      </c>
      <c r="Q11" s="3" t="s">
        <v>46</v>
      </c>
      <c r="R11" s="3" t="s">
        <v>46</v>
      </c>
      <c r="S11" s="3" t="s">
        <v>46</v>
      </c>
      <c r="T11" s="3" t="s">
        <v>46</v>
      </c>
      <c r="U11" s="3" t="s">
        <v>46</v>
      </c>
      <c r="V11" s="3" t="s">
        <v>46</v>
      </c>
      <c r="W11" s="3" t="s">
        <v>46</v>
      </c>
      <c r="X11" s="3" t="s">
        <v>46</v>
      </c>
      <c r="Y11" s="3" t="s">
        <v>46</v>
      </c>
      <c r="Z11" s="3" t="s">
        <v>46</v>
      </c>
      <c r="AA11" s="3" t="s">
        <v>46</v>
      </c>
      <c r="AB11" s="3" t="s">
        <v>46</v>
      </c>
      <c r="AC11" s="3" t="s">
        <v>46</v>
      </c>
      <c r="AD11" s="3" t="s">
        <v>46</v>
      </c>
      <c r="AE11" s="3" t="s">
        <v>46</v>
      </c>
      <c r="AF11" s="3" t="s">
        <v>46</v>
      </c>
      <c r="AG11" s="3" t="s">
        <v>46</v>
      </c>
      <c r="AH11" s="3" t="s">
        <v>46</v>
      </c>
      <c r="AI11" s="3">
        <v>1.72</v>
      </c>
      <c r="AJ11" s="3">
        <v>0.11</v>
      </c>
      <c r="AK11" s="3">
        <f t="shared" si="2"/>
        <v>0.26944387170614958</v>
      </c>
      <c r="AL11" s="3">
        <v>1.5</v>
      </c>
      <c r="AM11" s="3">
        <v>0.08</v>
      </c>
      <c r="AN11" s="3">
        <f t="shared" si="3"/>
        <v>0.19595917942265423</v>
      </c>
      <c r="AO11" s="3" t="s">
        <v>216</v>
      </c>
      <c r="AP11" s="3">
        <v>6</v>
      </c>
      <c r="AQ11" s="3">
        <v>6</v>
      </c>
      <c r="AR11" s="3" t="s">
        <v>307</v>
      </c>
      <c r="AS11" s="3">
        <v>14</v>
      </c>
      <c r="AT11" s="3" t="s">
        <v>199</v>
      </c>
      <c r="AU11" s="3" t="s">
        <v>242</v>
      </c>
      <c r="AV11" s="3" t="s">
        <v>52</v>
      </c>
      <c r="AW11" s="3" t="s">
        <v>105</v>
      </c>
      <c r="AX11" s="3" t="s">
        <v>235</v>
      </c>
      <c r="AY11" s="3" t="s">
        <v>316</v>
      </c>
      <c r="AZ11" s="3" t="s">
        <v>46</v>
      </c>
      <c r="BA11" s="3">
        <v>3</v>
      </c>
      <c r="BB11" s="3" t="s">
        <v>285</v>
      </c>
      <c r="BC11" s="3">
        <v>30</v>
      </c>
      <c r="BD11" s="3" t="s">
        <v>145</v>
      </c>
      <c r="BE11" s="3" t="s">
        <v>57</v>
      </c>
      <c r="BF11" s="3" t="s">
        <v>236</v>
      </c>
      <c r="BG11" s="3">
        <v>110.84</v>
      </c>
      <c r="BH11" s="3">
        <v>132.68</v>
      </c>
      <c r="BI11" s="3">
        <v>10.62</v>
      </c>
      <c r="BJ11" s="3">
        <v>12.99</v>
      </c>
      <c r="BK11" s="3">
        <f t="shared" si="1"/>
        <v>31.86</v>
      </c>
      <c r="BL11" s="3">
        <f t="shared" si="1"/>
        <v>38.97</v>
      </c>
      <c r="BM11" s="3" t="s">
        <v>243</v>
      </c>
      <c r="BN11" s="3">
        <v>9</v>
      </c>
      <c r="BO11" s="3">
        <v>9</v>
      </c>
    </row>
    <row r="12" spans="1:70" x14ac:dyDescent="0.2">
      <c r="A12">
        <v>11</v>
      </c>
      <c r="B12" s="3">
        <v>4</v>
      </c>
      <c r="C12" s="2" t="s">
        <v>240</v>
      </c>
      <c r="D12" s="3">
        <v>2010</v>
      </c>
      <c r="E12" s="3" t="s">
        <v>171</v>
      </c>
      <c r="F12" s="3" t="s">
        <v>63</v>
      </c>
      <c r="G12" s="3" t="s">
        <v>45</v>
      </c>
      <c r="H12" s="3">
        <v>8</v>
      </c>
      <c r="I12" s="3" t="s">
        <v>241</v>
      </c>
      <c r="J12" s="3" t="s">
        <v>48</v>
      </c>
      <c r="K12" s="3">
        <v>41.69</v>
      </c>
      <c r="L12" s="3">
        <v>2.84</v>
      </c>
      <c r="M12" s="3" t="s">
        <v>49</v>
      </c>
      <c r="N12" s="3" t="s">
        <v>46</v>
      </c>
      <c r="O12" s="3" t="s">
        <v>46</v>
      </c>
      <c r="P12" s="3" t="s">
        <v>46</v>
      </c>
      <c r="Q12" s="3" t="s">
        <v>46</v>
      </c>
      <c r="R12" s="3" t="s">
        <v>46</v>
      </c>
      <c r="S12" s="3" t="s">
        <v>46</v>
      </c>
      <c r="T12" s="3" t="s">
        <v>46</v>
      </c>
      <c r="U12" s="3" t="s">
        <v>46</v>
      </c>
      <c r="V12" s="3" t="s">
        <v>46</v>
      </c>
      <c r="W12" s="3" t="s">
        <v>46</v>
      </c>
      <c r="X12" s="3" t="s">
        <v>46</v>
      </c>
      <c r="Y12" s="3" t="s">
        <v>46</v>
      </c>
      <c r="Z12" s="3" t="s">
        <v>46</v>
      </c>
      <c r="AA12" s="3" t="s">
        <v>46</v>
      </c>
      <c r="AB12" s="3" t="s">
        <v>46</v>
      </c>
      <c r="AC12" s="3" t="s">
        <v>46</v>
      </c>
      <c r="AD12" s="3" t="s">
        <v>46</v>
      </c>
      <c r="AE12" s="3" t="s">
        <v>46</v>
      </c>
      <c r="AF12" s="3" t="s">
        <v>46</v>
      </c>
      <c r="AG12" s="3" t="s">
        <v>46</v>
      </c>
      <c r="AH12" s="3" t="s">
        <v>46</v>
      </c>
      <c r="AI12" s="3">
        <v>2.1800000000000002</v>
      </c>
      <c r="AJ12" s="3">
        <v>0.11</v>
      </c>
      <c r="AK12" s="3">
        <f t="shared" si="2"/>
        <v>0.26944387170614958</v>
      </c>
      <c r="AL12" s="3">
        <v>1.89</v>
      </c>
      <c r="AM12" s="3">
        <v>0.12</v>
      </c>
      <c r="AN12" s="3">
        <f t="shared" si="3"/>
        <v>0.29393876913398131</v>
      </c>
      <c r="AO12" s="3" t="s">
        <v>216</v>
      </c>
      <c r="AP12" s="3">
        <v>6</v>
      </c>
      <c r="AQ12" s="3">
        <v>6</v>
      </c>
      <c r="AR12" s="3" t="s">
        <v>307</v>
      </c>
      <c r="AS12" s="3">
        <v>15</v>
      </c>
      <c r="AT12" s="3" t="s">
        <v>199</v>
      </c>
      <c r="AU12" s="3" t="s">
        <v>242</v>
      </c>
      <c r="AV12" s="3" t="s">
        <v>52</v>
      </c>
      <c r="AW12" s="3" t="s">
        <v>105</v>
      </c>
      <c r="AX12" s="3" t="s">
        <v>235</v>
      </c>
      <c r="AY12" s="3" t="s">
        <v>316</v>
      </c>
      <c r="AZ12" s="3" t="s">
        <v>46</v>
      </c>
      <c r="BA12" s="3">
        <v>3</v>
      </c>
      <c r="BB12" s="3" t="s">
        <v>285</v>
      </c>
      <c r="BC12" s="3">
        <v>30</v>
      </c>
      <c r="BD12" s="3" t="s">
        <v>76</v>
      </c>
      <c r="BE12" s="3" t="s">
        <v>57</v>
      </c>
      <c r="BF12" s="3" t="s">
        <v>236</v>
      </c>
      <c r="BG12" s="3">
        <v>24.92</v>
      </c>
      <c r="BH12" s="3">
        <v>26.48</v>
      </c>
      <c r="BI12" s="3">
        <v>8.2799999999999994</v>
      </c>
      <c r="BJ12" s="3">
        <v>5.51</v>
      </c>
      <c r="BK12" s="3">
        <f t="shared" si="1"/>
        <v>24.839999999999996</v>
      </c>
      <c r="BL12" s="3">
        <f t="shared" si="1"/>
        <v>16.53</v>
      </c>
      <c r="BM12" s="3" t="s">
        <v>243</v>
      </c>
      <c r="BN12" s="3">
        <v>9</v>
      </c>
      <c r="BO12" s="3">
        <v>9</v>
      </c>
    </row>
    <row r="13" spans="1:70" x14ac:dyDescent="0.2">
      <c r="A13">
        <v>12</v>
      </c>
      <c r="B13" s="3">
        <v>4</v>
      </c>
      <c r="C13" s="2" t="s">
        <v>240</v>
      </c>
      <c r="D13" s="3">
        <v>2010</v>
      </c>
      <c r="E13" s="3" t="s">
        <v>171</v>
      </c>
      <c r="F13" s="3" t="s">
        <v>63</v>
      </c>
      <c r="G13" s="3" t="s">
        <v>45</v>
      </c>
      <c r="H13" s="3">
        <v>8</v>
      </c>
      <c r="I13" s="3" t="s">
        <v>241</v>
      </c>
      <c r="J13" s="3" t="s">
        <v>48</v>
      </c>
      <c r="K13" s="3">
        <v>41.69</v>
      </c>
      <c r="L13" s="3">
        <v>2.84</v>
      </c>
      <c r="M13" s="3" t="s">
        <v>49</v>
      </c>
      <c r="N13" s="3" t="s">
        <v>46</v>
      </c>
      <c r="O13" s="3" t="s">
        <v>46</v>
      </c>
      <c r="P13" s="3" t="s">
        <v>46</v>
      </c>
      <c r="Q13" s="3" t="s">
        <v>46</v>
      </c>
      <c r="R13" s="3" t="s">
        <v>46</v>
      </c>
      <c r="S13" s="3" t="s">
        <v>46</v>
      </c>
      <c r="T13" s="3" t="s">
        <v>46</v>
      </c>
      <c r="U13" s="3" t="s">
        <v>46</v>
      </c>
      <c r="V13" s="3" t="s">
        <v>46</v>
      </c>
      <c r="W13" s="3" t="s">
        <v>46</v>
      </c>
      <c r="X13" s="3" t="s">
        <v>46</v>
      </c>
      <c r="Y13" s="3" t="s">
        <v>46</v>
      </c>
      <c r="Z13" s="3" t="s">
        <v>46</v>
      </c>
      <c r="AA13" s="3" t="s">
        <v>46</v>
      </c>
      <c r="AB13" s="3" t="s">
        <v>46</v>
      </c>
      <c r="AC13" s="3" t="s">
        <v>46</v>
      </c>
      <c r="AD13" s="3" t="s">
        <v>46</v>
      </c>
      <c r="AE13" s="3" t="s">
        <v>46</v>
      </c>
      <c r="AF13" s="3" t="s">
        <v>46</v>
      </c>
      <c r="AG13" s="3" t="s">
        <v>46</v>
      </c>
      <c r="AH13" s="3" t="s">
        <v>46</v>
      </c>
      <c r="AI13" s="3">
        <v>2.52</v>
      </c>
      <c r="AJ13" s="3">
        <v>0.2</v>
      </c>
      <c r="AK13" s="3">
        <f>AJ13*SQRT(AP13)</f>
        <v>0.4898979485566356</v>
      </c>
      <c r="AL13" s="3">
        <v>2.52</v>
      </c>
      <c r="AM13" s="3">
        <v>0.18</v>
      </c>
      <c r="AN13" s="3">
        <f t="shared" si="3"/>
        <v>0.44090815370097203</v>
      </c>
      <c r="AO13" s="3" t="s">
        <v>216</v>
      </c>
      <c r="AP13" s="3">
        <v>6</v>
      </c>
      <c r="AQ13" s="3">
        <v>6</v>
      </c>
      <c r="AR13" s="3" t="s">
        <v>307</v>
      </c>
      <c r="AS13" s="3">
        <v>16</v>
      </c>
      <c r="AT13" s="3" t="s">
        <v>199</v>
      </c>
      <c r="AU13" s="3" t="s">
        <v>242</v>
      </c>
      <c r="AV13" s="3" t="s">
        <v>52</v>
      </c>
      <c r="AW13" s="3" t="s">
        <v>105</v>
      </c>
      <c r="AX13" s="3" t="s">
        <v>235</v>
      </c>
      <c r="AY13" s="3" t="s">
        <v>316</v>
      </c>
      <c r="AZ13" s="3" t="s">
        <v>46</v>
      </c>
      <c r="BA13" s="3">
        <v>3</v>
      </c>
      <c r="BB13" s="3" t="s">
        <v>285</v>
      </c>
      <c r="BC13" s="3">
        <v>30</v>
      </c>
      <c r="BD13" s="3" t="s">
        <v>83</v>
      </c>
      <c r="BE13" s="3" t="s">
        <v>57</v>
      </c>
      <c r="BF13" s="3" t="s">
        <v>236</v>
      </c>
      <c r="BG13" s="3">
        <v>17.91</v>
      </c>
      <c r="BH13" s="3">
        <v>12.41</v>
      </c>
      <c r="BI13" s="3">
        <v>0.12</v>
      </c>
      <c r="BJ13" s="3">
        <v>0.15</v>
      </c>
      <c r="BK13" s="3">
        <f t="shared" si="1"/>
        <v>0.36</v>
      </c>
      <c r="BL13" s="3">
        <f t="shared" si="1"/>
        <v>0.44999999999999996</v>
      </c>
      <c r="BM13" s="3" t="s">
        <v>243</v>
      </c>
      <c r="BN13" s="3">
        <v>9</v>
      </c>
      <c r="BO13" s="3">
        <v>9</v>
      </c>
    </row>
    <row r="14" spans="1:70" x14ac:dyDescent="0.2">
      <c r="A14">
        <v>13</v>
      </c>
      <c r="B14" s="3">
        <v>4</v>
      </c>
      <c r="C14" s="2" t="s">
        <v>240</v>
      </c>
      <c r="D14" s="3">
        <v>2010</v>
      </c>
      <c r="E14" s="3" t="s">
        <v>171</v>
      </c>
      <c r="F14" s="3" t="s">
        <v>63</v>
      </c>
      <c r="G14" s="3" t="s">
        <v>45</v>
      </c>
      <c r="H14" s="3">
        <v>8</v>
      </c>
      <c r="I14" s="3" t="s">
        <v>241</v>
      </c>
      <c r="J14" s="3" t="s">
        <v>48</v>
      </c>
      <c r="K14" s="3">
        <v>41.69</v>
      </c>
      <c r="L14" s="3">
        <v>2.84</v>
      </c>
      <c r="M14" s="3" t="s">
        <v>49</v>
      </c>
      <c r="N14" s="3" t="s">
        <v>46</v>
      </c>
      <c r="O14" s="3" t="s">
        <v>46</v>
      </c>
      <c r="P14" s="3" t="s">
        <v>46</v>
      </c>
      <c r="Q14" s="3" t="s">
        <v>46</v>
      </c>
      <c r="R14" s="3" t="s">
        <v>46</v>
      </c>
      <c r="S14" s="3" t="s">
        <v>46</v>
      </c>
      <c r="T14" s="3" t="s">
        <v>46</v>
      </c>
      <c r="U14" s="3" t="s">
        <v>46</v>
      </c>
      <c r="V14" s="3" t="s">
        <v>46</v>
      </c>
      <c r="W14" s="3" t="s">
        <v>46</v>
      </c>
      <c r="X14" s="3" t="s">
        <v>46</v>
      </c>
      <c r="Y14" s="3" t="s">
        <v>46</v>
      </c>
      <c r="Z14" s="3" t="s">
        <v>46</v>
      </c>
      <c r="AA14" s="3" t="s">
        <v>46</v>
      </c>
      <c r="AB14" s="3" t="s">
        <v>46</v>
      </c>
      <c r="AC14" s="3" t="s">
        <v>46</v>
      </c>
      <c r="AD14" s="3" t="s">
        <v>46</v>
      </c>
      <c r="AE14" s="3" t="s">
        <v>46</v>
      </c>
      <c r="AF14" s="3" t="s">
        <v>46</v>
      </c>
      <c r="AG14" s="3" t="s">
        <v>46</v>
      </c>
      <c r="AH14" s="3" t="s">
        <v>46</v>
      </c>
      <c r="AI14" s="3">
        <v>3.09</v>
      </c>
      <c r="AJ14" s="3">
        <v>0.13</v>
      </c>
      <c r="AK14" s="3">
        <f t="shared" si="2"/>
        <v>0.31843366656181316</v>
      </c>
      <c r="AL14" s="3">
        <v>3</v>
      </c>
      <c r="AM14" s="3">
        <v>0.14000000000000001</v>
      </c>
      <c r="AN14" s="3">
        <f t="shared" si="3"/>
        <v>0.34292856398964494</v>
      </c>
      <c r="AO14" s="3" t="s">
        <v>216</v>
      </c>
      <c r="AP14" s="3">
        <v>6</v>
      </c>
      <c r="AQ14" s="3">
        <v>6</v>
      </c>
      <c r="AR14" s="3" t="s">
        <v>307</v>
      </c>
      <c r="AS14" s="3">
        <v>17</v>
      </c>
      <c r="AT14" s="3" t="s">
        <v>199</v>
      </c>
      <c r="AU14" s="3" t="s">
        <v>242</v>
      </c>
      <c r="AV14" s="3" t="s">
        <v>52</v>
      </c>
      <c r="AW14" s="3" t="s">
        <v>105</v>
      </c>
      <c r="AX14" s="3" t="s">
        <v>235</v>
      </c>
      <c r="AY14" s="3" t="s">
        <v>316</v>
      </c>
      <c r="AZ14" s="3" t="s">
        <v>46</v>
      </c>
      <c r="BA14" s="3">
        <v>3</v>
      </c>
      <c r="BB14" s="3" t="s">
        <v>285</v>
      </c>
      <c r="BC14" s="3">
        <v>30</v>
      </c>
      <c r="BD14" s="3" t="s">
        <v>83</v>
      </c>
      <c r="BE14" s="3" t="s">
        <v>57</v>
      </c>
      <c r="BF14" s="3" t="s">
        <v>236</v>
      </c>
      <c r="BG14" s="3">
        <v>25</v>
      </c>
      <c r="BH14" s="3">
        <v>24.38</v>
      </c>
      <c r="BI14" s="3">
        <v>0.01</v>
      </c>
      <c r="BJ14" s="3">
        <v>0.03</v>
      </c>
      <c r="BK14" s="3">
        <f t="shared" si="1"/>
        <v>0.03</v>
      </c>
      <c r="BL14" s="3">
        <f t="shared" si="1"/>
        <v>0.09</v>
      </c>
      <c r="BM14" s="3" t="s">
        <v>243</v>
      </c>
      <c r="BN14" s="3">
        <v>9</v>
      </c>
      <c r="BO14" s="3">
        <v>9</v>
      </c>
    </row>
    <row r="15" spans="1:70" x14ac:dyDescent="0.2">
      <c r="A15">
        <v>14</v>
      </c>
      <c r="B15" s="3">
        <v>4</v>
      </c>
      <c r="C15" s="2" t="s">
        <v>240</v>
      </c>
      <c r="D15" s="3">
        <v>2010</v>
      </c>
      <c r="E15" s="3" t="s">
        <v>171</v>
      </c>
      <c r="F15" s="3" t="s">
        <v>63</v>
      </c>
      <c r="G15" s="3" t="s">
        <v>45</v>
      </c>
      <c r="H15" s="3">
        <v>8</v>
      </c>
      <c r="I15" s="3" t="s">
        <v>241</v>
      </c>
      <c r="J15" s="3" t="s">
        <v>48</v>
      </c>
      <c r="K15" s="3">
        <v>41.69</v>
      </c>
      <c r="L15" s="3">
        <v>2.84</v>
      </c>
      <c r="M15" s="3" t="s">
        <v>49</v>
      </c>
      <c r="N15" s="3" t="s">
        <v>46</v>
      </c>
      <c r="O15" s="3" t="s">
        <v>46</v>
      </c>
      <c r="P15" s="3" t="s">
        <v>46</v>
      </c>
      <c r="Q15" s="3" t="s">
        <v>46</v>
      </c>
      <c r="R15" s="3" t="s">
        <v>46</v>
      </c>
      <c r="S15" s="3" t="s">
        <v>46</v>
      </c>
      <c r="T15" s="3" t="s">
        <v>46</v>
      </c>
      <c r="U15" s="3" t="s">
        <v>46</v>
      </c>
      <c r="V15" s="3" t="s">
        <v>46</v>
      </c>
      <c r="W15" s="3" t="s">
        <v>46</v>
      </c>
      <c r="X15" s="3" t="s">
        <v>46</v>
      </c>
      <c r="Y15" s="3" t="s">
        <v>46</v>
      </c>
      <c r="Z15" s="3" t="s">
        <v>46</v>
      </c>
      <c r="AA15" s="3" t="s">
        <v>46</v>
      </c>
      <c r="AB15" s="3" t="s">
        <v>46</v>
      </c>
      <c r="AC15" s="3" t="s">
        <v>46</v>
      </c>
      <c r="AD15" s="3" t="s">
        <v>46</v>
      </c>
      <c r="AE15" s="3" t="s">
        <v>46</v>
      </c>
      <c r="AF15" s="3" t="s">
        <v>46</v>
      </c>
      <c r="AG15" s="3" t="s">
        <v>46</v>
      </c>
      <c r="AH15" s="3" t="s">
        <v>46</v>
      </c>
      <c r="AI15" s="3">
        <v>2.4300000000000002</v>
      </c>
      <c r="AJ15" s="3">
        <v>0.14000000000000001</v>
      </c>
      <c r="AK15" s="3">
        <f t="shared" si="2"/>
        <v>0.34292856398964494</v>
      </c>
      <c r="AL15" s="3">
        <v>2.42</v>
      </c>
      <c r="AM15" s="3">
        <v>0.14000000000000001</v>
      </c>
      <c r="AN15" s="3">
        <f t="shared" si="3"/>
        <v>0.34292856398964494</v>
      </c>
      <c r="AO15" s="3" t="s">
        <v>216</v>
      </c>
      <c r="AP15" s="3">
        <v>6</v>
      </c>
      <c r="AQ15" s="3">
        <v>6</v>
      </c>
      <c r="AR15" s="3" t="s">
        <v>307</v>
      </c>
      <c r="AS15" s="3">
        <v>18</v>
      </c>
      <c r="AT15" s="3" t="s">
        <v>199</v>
      </c>
      <c r="AU15" s="3" t="s">
        <v>242</v>
      </c>
      <c r="AV15" s="3" t="s">
        <v>52</v>
      </c>
      <c r="AW15" s="3" t="s">
        <v>105</v>
      </c>
      <c r="AX15" s="3" t="s">
        <v>235</v>
      </c>
      <c r="AY15" s="3" t="s">
        <v>316</v>
      </c>
      <c r="AZ15" s="3" t="s">
        <v>46</v>
      </c>
      <c r="BA15" s="3">
        <v>3</v>
      </c>
      <c r="BB15" s="3" t="s">
        <v>285</v>
      </c>
      <c r="BC15" s="3">
        <v>30</v>
      </c>
      <c r="BD15" s="3" t="s">
        <v>83</v>
      </c>
      <c r="BE15" s="3" t="s">
        <v>57</v>
      </c>
      <c r="BF15" s="3" t="s">
        <v>236</v>
      </c>
      <c r="BG15" s="3">
        <v>30.68</v>
      </c>
      <c r="BH15" s="3">
        <v>39.369999999999997</v>
      </c>
      <c r="BI15" s="3">
        <v>0.09</v>
      </c>
      <c r="BJ15" s="3">
        <v>0.1</v>
      </c>
      <c r="BK15" s="3">
        <f t="shared" si="1"/>
        <v>0.27</v>
      </c>
      <c r="BL15" s="3">
        <f t="shared" si="1"/>
        <v>0.30000000000000004</v>
      </c>
      <c r="BM15" s="3" t="s">
        <v>243</v>
      </c>
      <c r="BN15" s="3">
        <v>9</v>
      </c>
      <c r="BO15" s="3">
        <v>9</v>
      </c>
    </row>
    <row r="16" spans="1:70" x14ac:dyDescent="0.2">
      <c r="A16">
        <v>15</v>
      </c>
      <c r="B16" s="3">
        <v>5</v>
      </c>
      <c r="C16" s="2" t="s">
        <v>254</v>
      </c>
      <c r="D16" s="3">
        <v>2012</v>
      </c>
      <c r="E16" s="3" t="s">
        <v>226</v>
      </c>
      <c r="F16" s="3" t="s">
        <v>250</v>
      </c>
      <c r="G16" s="3" t="s">
        <v>194</v>
      </c>
      <c r="H16" s="3">
        <v>7</v>
      </c>
      <c r="I16" s="3" t="s">
        <v>251</v>
      </c>
      <c r="J16" s="3" t="s">
        <v>48</v>
      </c>
      <c r="K16" s="3">
        <v>-35.729999999999997</v>
      </c>
      <c r="L16" s="3">
        <v>150.21</v>
      </c>
      <c r="M16" s="3" t="s">
        <v>89</v>
      </c>
      <c r="N16" s="3">
        <v>0.60499999999999998</v>
      </c>
      <c r="O16" s="3">
        <v>0.216</v>
      </c>
      <c r="P16" s="3">
        <f>O16*SQRT(AP16)</f>
        <v>0.68305197459637002</v>
      </c>
      <c r="Q16" s="3">
        <v>1.7000000000000001E-2</v>
      </c>
      <c r="R16" s="3">
        <v>7.2999999999999995E-2</v>
      </c>
      <c r="S16" s="3">
        <f>R16*SQRT(AP16)</f>
        <v>0.2308462691922917</v>
      </c>
      <c r="T16" s="3" t="s">
        <v>46</v>
      </c>
      <c r="U16" s="3" t="s">
        <v>46</v>
      </c>
      <c r="V16" s="3" t="s">
        <v>46</v>
      </c>
      <c r="W16" s="3" t="s">
        <v>46</v>
      </c>
      <c r="X16" s="3" t="s">
        <v>46</v>
      </c>
      <c r="Y16" s="3" t="s">
        <v>46</v>
      </c>
      <c r="Z16" s="3" t="s">
        <v>46</v>
      </c>
      <c r="AA16" s="3" t="s">
        <v>46</v>
      </c>
      <c r="AB16" s="3" t="s">
        <v>46</v>
      </c>
      <c r="AC16" s="3" t="s">
        <v>46</v>
      </c>
      <c r="AD16" s="3" t="s">
        <v>46</v>
      </c>
      <c r="AE16" s="3" t="s">
        <v>46</v>
      </c>
      <c r="AF16" s="3" t="s">
        <v>46</v>
      </c>
      <c r="AG16" s="3" t="s">
        <v>46</v>
      </c>
      <c r="AH16" s="3" t="s">
        <v>46</v>
      </c>
      <c r="AI16" s="3" t="s">
        <v>46</v>
      </c>
      <c r="AJ16" s="3" t="s">
        <v>46</v>
      </c>
      <c r="AK16" s="3" t="s">
        <v>46</v>
      </c>
      <c r="AL16" s="3" t="s">
        <v>46</v>
      </c>
      <c r="AM16" s="3" t="s">
        <v>46</v>
      </c>
      <c r="AN16" s="3" t="s">
        <v>46</v>
      </c>
      <c r="AO16" s="3" t="s">
        <v>212</v>
      </c>
      <c r="AP16" s="3">
        <v>10</v>
      </c>
      <c r="AQ16" s="3">
        <v>10</v>
      </c>
      <c r="AR16" s="3" t="s">
        <v>303</v>
      </c>
      <c r="AS16" s="3">
        <v>19</v>
      </c>
      <c r="AT16" s="3" t="s">
        <v>199</v>
      </c>
      <c r="AU16" s="3" t="s">
        <v>217</v>
      </c>
      <c r="AV16" s="3" t="s">
        <v>218</v>
      </c>
      <c r="AW16" s="3" t="s">
        <v>105</v>
      </c>
      <c r="AX16" s="3" t="s">
        <v>252</v>
      </c>
      <c r="AY16" s="3" t="s">
        <v>319</v>
      </c>
      <c r="AZ16" s="3" t="s">
        <v>46</v>
      </c>
      <c r="BA16" s="3">
        <v>0.04</v>
      </c>
      <c r="BB16" s="3" t="s">
        <v>285</v>
      </c>
      <c r="BC16" s="3">
        <v>90</v>
      </c>
      <c r="BD16" s="3" t="s">
        <v>55</v>
      </c>
      <c r="BE16" s="3" t="s">
        <v>57</v>
      </c>
      <c r="BF16" s="3" t="s">
        <v>124</v>
      </c>
      <c r="BG16" s="3">
        <v>98.35</v>
      </c>
      <c r="BH16" s="3">
        <v>97.14</v>
      </c>
      <c r="BI16" s="3">
        <v>0.63</v>
      </c>
      <c r="BJ16" s="3">
        <v>1.05</v>
      </c>
      <c r="BK16" s="3">
        <f t="shared" si="1"/>
        <v>3.9844698518121584</v>
      </c>
      <c r="BL16" s="3">
        <f t="shared" si="1"/>
        <v>6.640783086353597</v>
      </c>
      <c r="BM16" s="3" t="s">
        <v>203</v>
      </c>
      <c r="BN16" s="3">
        <v>40</v>
      </c>
      <c r="BO16" s="3">
        <v>40</v>
      </c>
    </row>
    <row r="17" spans="1:67" x14ac:dyDescent="0.2">
      <c r="A17">
        <v>16</v>
      </c>
      <c r="B17" s="3">
        <v>6</v>
      </c>
      <c r="C17" s="2" t="s">
        <v>253</v>
      </c>
      <c r="D17" s="3">
        <v>2014</v>
      </c>
      <c r="E17" s="3" t="s">
        <v>171</v>
      </c>
      <c r="F17" s="3" t="s">
        <v>63</v>
      </c>
      <c r="G17" s="3" t="s">
        <v>255</v>
      </c>
      <c r="H17" s="3" t="s">
        <v>46</v>
      </c>
      <c r="I17" s="3" t="s">
        <v>256</v>
      </c>
      <c r="J17" s="3" t="s">
        <v>48</v>
      </c>
      <c r="K17" s="3">
        <v>-35.57</v>
      </c>
      <c r="L17" s="3">
        <v>137.75</v>
      </c>
      <c r="M17" s="3" t="s">
        <v>89</v>
      </c>
      <c r="N17" s="3">
        <v>3.1E-2</v>
      </c>
      <c r="O17" s="3">
        <v>6.0000000000000001E-3</v>
      </c>
      <c r="P17" s="3">
        <f>O17*SQRT(AP17)</f>
        <v>1.5874507866387545E-2</v>
      </c>
      <c r="Q17" s="3">
        <v>2.1000000000000001E-2</v>
      </c>
      <c r="R17" s="3">
        <v>1E-4</v>
      </c>
      <c r="S17" s="3">
        <f>R17*SQRT(AP17)</f>
        <v>2.645751311064591E-4</v>
      </c>
      <c r="T17" s="3" t="s">
        <v>46</v>
      </c>
      <c r="U17" s="3">
        <v>2.5000000000000001E-2</v>
      </c>
      <c r="V17" s="3">
        <v>1.7999999999999999E-2</v>
      </c>
      <c r="W17" s="3">
        <v>2.1999999999999999E-2</v>
      </c>
      <c r="X17" s="3">
        <v>3.0000000000000001E-3</v>
      </c>
      <c r="Y17" s="3">
        <f>X17*SQRT(AP17)</f>
        <v>7.9372539331937723E-3</v>
      </c>
      <c r="Z17" s="3">
        <v>1.0999999999999999E-2</v>
      </c>
      <c r="AA17" s="3">
        <v>1E-3</v>
      </c>
      <c r="AB17" s="3">
        <f>AA17*SQRT(AP17)</f>
        <v>2.6457513110645908E-3</v>
      </c>
      <c r="AC17" s="3" t="s">
        <v>46</v>
      </c>
      <c r="AD17" s="3" t="s">
        <v>46</v>
      </c>
      <c r="AE17" s="3" t="s">
        <v>46</v>
      </c>
      <c r="AF17" s="3" t="s">
        <v>46</v>
      </c>
      <c r="AG17" s="3" t="s">
        <v>46</v>
      </c>
      <c r="AH17" s="3" t="s">
        <v>46</v>
      </c>
      <c r="AI17" s="3" t="s">
        <v>46</v>
      </c>
      <c r="AJ17" s="3" t="s">
        <v>46</v>
      </c>
      <c r="AK17" s="3" t="s">
        <v>46</v>
      </c>
      <c r="AL17" s="3" t="s">
        <v>46</v>
      </c>
      <c r="AM17" s="3" t="s">
        <v>46</v>
      </c>
      <c r="AN17" s="3" t="s">
        <v>46</v>
      </c>
      <c r="AO17" s="3" t="s">
        <v>212</v>
      </c>
      <c r="AP17" s="3">
        <v>7</v>
      </c>
      <c r="AQ17" s="3">
        <v>7</v>
      </c>
      <c r="AR17" s="3" t="s">
        <v>303</v>
      </c>
      <c r="AS17" s="3">
        <v>20</v>
      </c>
      <c r="AT17" s="3" t="s">
        <v>258</v>
      </c>
      <c r="AU17" s="3" t="s">
        <v>217</v>
      </c>
      <c r="AV17" s="3" t="s">
        <v>52</v>
      </c>
      <c r="AW17" s="3" t="s">
        <v>105</v>
      </c>
      <c r="AX17" s="3" t="s">
        <v>257</v>
      </c>
      <c r="AY17" s="3" t="s">
        <v>317</v>
      </c>
      <c r="AZ17" s="3">
        <v>3</v>
      </c>
      <c r="BA17" s="3">
        <v>0.15</v>
      </c>
      <c r="BB17" s="3" t="s">
        <v>285</v>
      </c>
      <c r="BC17" s="3">
        <v>133</v>
      </c>
      <c r="BD17" s="3" t="s">
        <v>46</v>
      </c>
      <c r="BE17" s="3" t="s">
        <v>57</v>
      </c>
      <c r="BF17" s="3" t="s">
        <v>288</v>
      </c>
      <c r="BG17" s="3">
        <v>98.75</v>
      </c>
      <c r="BH17" s="3">
        <v>99.44</v>
      </c>
      <c r="BI17" s="3">
        <v>0.59</v>
      </c>
      <c r="BJ17" s="3">
        <v>1E-3</v>
      </c>
      <c r="BK17" s="3">
        <f t="shared" si="1"/>
        <v>1.3192801067248758</v>
      </c>
      <c r="BL17" s="3">
        <f t="shared" si="1"/>
        <v>2.2360679774997899E-3</v>
      </c>
      <c r="BM17" s="3" t="s">
        <v>203</v>
      </c>
      <c r="BN17" s="3">
        <v>5</v>
      </c>
      <c r="BO17" s="3">
        <v>5</v>
      </c>
    </row>
    <row r="18" spans="1:67" x14ac:dyDescent="0.2">
      <c r="A18">
        <v>17</v>
      </c>
      <c r="B18" s="3">
        <v>7</v>
      </c>
      <c r="C18" s="2" t="s">
        <v>259</v>
      </c>
      <c r="D18" s="3">
        <v>2008</v>
      </c>
      <c r="E18" s="3" t="s">
        <v>171</v>
      </c>
      <c r="F18" s="3" t="s">
        <v>63</v>
      </c>
      <c r="G18" s="3" t="s">
        <v>45</v>
      </c>
      <c r="H18" s="3">
        <v>5</v>
      </c>
      <c r="I18" s="3" t="s">
        <v>260</v>
      </c>
      <c r="J18" s="3" t="s">
        <v>149</v>
      </c>
      <c r="K18" s="5">
        <v>24.63</v>
      </c>
      <c r="L18" s="5">
        <v>-81.48</v>
      </c>
      <c r="M18" s="3" t="s">
        <v>49</v>
      </c>
      <c r="N18" s="3" t="s">
        <v>46</v>
      </c>
      <c r="O18" s="3" t="s">
        <v>46</v>
      </c>
      <c r="P18" s="3" t="s">
        <v>46</v>
      </c>
      <c r="Q18" s="3" t="s">
        <v>46</v>
      </c>
      <c r="R18" s="3" t="s">
        <v>46</v>
      </c>
      <c r="S18" s="3" t="s">
        <v>46</v>
      </c>
      <c r="T18" s="3" t="s">
        <v>46</v>
      </c>
      <c r="U18" s="3" t="s">
        <v>46</v>
      </c>
      <c r="V18" s="3" t="s">
        <v>46</v>
      </c>
      <c r="W18" s="3" t="s">
        <v>46</v>
      </c>
      <c r="X18" s="3" t="s">
        <v>46</v>
      </c>
      <c r="Y18" s="3" t="s">
        <v>46</v>
      </c>
      <c r="Z18" s="3" t="s">
        <v>46</v>
      </c>
      <c r="AA18" s="3" t="s">
        <v>46</v>
      </c>
      <c r="AB18" s="3" t="s">
        <v>46</v>
      </c>
      <c r="AC18" s="3" t="s">
        <v>46</v>
      </c>
      <c r="AD18" s="3" t="s">
        <v>46</v>
      </c>
      <c r="AE18" s="3" t="s">
        <v>46</v>
      </c>
      <c r="AF18" s="3" t="s">
        <v>46</v>
      </c>
      <c r="AG18" s="3" t="s">
        <v>46</v>
      </c>
      <c r="AH18" s="3" t="s">
        <v>46</v>
      </c>
      <c r="AI18" s="3">
        <v>2.14</v>
      </c>
      <c r="AJ18" s="3" t="s">
        <v>46</v>
      </c>
      <c r="AK18" s="3" t="s">
        <v>46</v>
      </c>
      <c r="AL18" s="3">
        <v>1.58</v>
      </c>
      <c r="AM18" s="3" t="s">
        <v>46</v>
      </c>
      <c r="AN18" s="3" t="s">
        <v>46</v>
      </c>
      <c r="AO18" s="3" t="s">
        <v>261</v>
      </c>
      <c r="AP18" s="3" t="s">
        <v>46</v>
      </c>
      <c r="AQ18" s="3" t="s">
        <v>46</v>
      </c>
      <c r="AR18" s="3" t="s">
        <v>307</v>
      </c>
      <c r="AS18" s="3">
        <v>21</v>
      </c>
      <c r="AT18" s="3" t="s">
        <v>199</v>
      </c>
      <c r="AU18" s="3" t="s">
        <v>200</v>
      </c>
      <c r="AV18" s="3" t="s">
        <v>52</v>
      </c>
      <c r="AW18" s="3" t="s">
        <v>105</v>
      </c>
      <c r="AX18" s="3" t="s">
        <v>262</v>
      </c>
      <c r="AY18" s="3" t="s">
        <v>316</v>
      </c>
      <c r="AZ18" s="3">
        <v>2</v>
      </c>
      <c r="BA18" s="3" t="s">
        <v>46</v>
      </c>
      <c r="BB18" s="3" t="s">
        <v>285</v>
      </c>
      <c r="BC18" s="3">
        <v>41</v>
      </c>
      <c r="BD18" s="3" t="s">
        <v>55</v>
      </c>
      <c r="BE18" s="3" t="s">
        <v>57</v>
      </c>
      <c r="BF18" s="3" t="s">
        <v>223</v>
      </c>
      <c r="BG18" s="3">
        <v>34.700000000000003</v>
      </c>
      <c r="BH18" s="3">
        <v>17.5</v>
      </c>
      <c r="BI18" s="3">
        <v>5.94</v>
      </c>
      <c r="BJ18" s="3">
        <v>4.91</v>
      </c>
      <c r="BK18" s="3">
        <f t="shared" si="1"/>
        <v>75.60385704446567</v>
      </c>
      <c r="BL18" s="3">
        <f t="shared" si="1"/>
        <v>62.49409732126707</v>
      </c>
      <c r="BM18" s="3" t="s">
        <v>203</v>
      </c>
      <c r="BN18" s="3">
        <v>162</v>
      </c>
      <c r="BO18" s="3">
        <v>162</v>
      </c>
    </row>
    <row r="19" spans="1:67" x14ac:dyDescent="0.2">
      <c r="A19">
        <v>18</v>
      </c>
      <c r="B19" s="3">
        <v>7</v>
      </c>
      <c r="C19" s="2" t="s">
        <v>259</v>
      </c>
      <c r="D19" s="3">
        <v>2008</v>
      </c>
      <c r="E19" s="3" t="s">
        <v>171</v>
      </c>
      <c r="F19" s="3" t="s">
        <v>63</v>
      </c>
      <c r="G19" s="3" t="s">
        <v>45</v>
      </c>
      <c r="H19" s="3">
        <v>5</v>
      </c>
      <c r="I19" s="3" t="s">
        <v>260</v>
      </c>
      <c r="J19" s="3" t="s">
        <v>149</v>
      </c>
      <c r="K19" s="5">
        <v>24.63</v>
      </c>
      <c r="L19" s="5">
        <v>-81.48</v>
      </c>
      <c r="M19" s="3" t="s">
        <v>49</v>
      </c>
      <c r="N19" s="3" t="s">
        <v>46</v>
      </c>
      <c r="O19" s="3" t="s">
        <v>46</v>
      </c>
      <c r="P19" s="3" t="s">
        <v>46</v>
      </c>
      <c r="Q19" s="3" t="s">
        <v>46</v>
      </c>
      <c r="R19" s="3" t="s">
        <v>46</v>
      </c>
      <c r="S19" s="3" t="s">
        <v>46</v>
      </c>
      <c r="T19" s="3" t="s">
        <v>46</v>
      </c>
      <c r="U19" s="3" t="s">
        <v>46</v>
      </c>
      <c r="V19" s="3" t="s">
        <v>46</v>
      </c>
      <c r="W19" s="3" t="s">
        <v>46</v>
      </c>
      <c r="X19" s="3" t="s">
        <v>46</v>
      </c>
      <c r="Y19" s="3" t="s">
        <v>46</v>
      </c>
      <c r="Z19" s="3" t="s">
        <v>46</v>
      </c>
      <c r="AA19" s="3" t="s">
        <v>46</v>
      </c>
      <c r="AB19" s="3" t="s">
        <v>46</v>
      </c>
      <c r="AC19" s="3" t="s">
        <v>46</v>
      </c>
      <c r="AD19" s="3" t="s">
        <v>46</v>
      </c>
      <c r="AE19" s="3" t="s">
        <v>46</v>
      </c>
      <c r="AF19" s="3" t="s">
        <v>46</v>
      </c>
      <c r="AG19" s="3" t="s">
        <v>46</v>
      </c>
      <c r="AH19" s="3" t="s">
        <v>46</v>
      </c>
      <c r="AI19" s="3">
        <v>2.14</v>
      </c>
      <c r="AJ19" s="3" t="s">
        <v>46</v>
      </c>
      <c r="AK19" s="3" t="s">
        <v>46</v>
      </c>
      <c r="AL19" s="3">
        <v>2.58</v>
      </c>
      <c r="AM19" s="3" t="s">
        <v>46</v>
      </c>
      <c r="AN19" s="3" t="s">
        <v>46</v>
      </c>
      <c r="AO19" s="3" t="s">
        <v>261</v>
      </c>
      <c r="AP19" s="3" t="s">
        <v>46</v>
      </c>
      <c r="AQ19" s="3" t="s">
        <v>46</v>
      </c>
      <c r="AR19" s="3" t="s">
        <v>307</v>
      </c>
      <c r="AS19" s="3">
        <v>22</v>
      </c>
      <c r="AT19" s="3" t="s">
        <v>199</v>
      </c>
      <c r="AU19" s="3" t="s">
        <v>200</v>
      </c>
      <c r="AV19" s="3" t="s">
        <v>52</v>
      </c>
      <c r="AW19" s="3" t="s">
        <v>105</v>
      </c>
      <c r="AX19" s="3" t="s">
        <v>262</v>
      </c>
      <c r="AY19" s="3" t="s">
        <v>316</v>
      </c>
      <c r="AZ19" s="3">
        <v>5</v>
      </c>
      <c r="BA19" s="3" t="s">
        <v>46</v>
      </c>
      <c r="BB19" s="3" t="s">
        <v>285</v>
      </c>
      <c r="BC19" s="3">
        <v>41</v>
      </c>
      <c r="BD19" s="3" t="s">
        <v>55</v>
      </c>
      <c r="BE19" s="3" t="s">
        <v>57</v>
      </c>
      <c r="BF19" s="3" t="s">
        <v>223</v>
      </c>
      <c r="BG19" s="3">
        <v>37.9</v>
      </c>
      <c r="BH19" s="3">
        <v>22.46</v>
      </c>
      <c r="BI19" s="3">
        <v>5.14</v>
      </c>
      <c r="BJ19" s="3">
        <v>5.0199999999999996</v>
      </c>
      <c r="BK19" s="3">
        <f t="shared" si="1"/>
        <v>65.421519395379377</v>
      </c>
      <c r="BL19" s="3">
        <f t="shared" si="1"/>
        <v>63.894168748016426</v>
      </c>
      <c r="BM19" s="3" t="s">
        <v>203</v>
      </c>
      <c r="BN19" s="3">
        <v>162</v>
      </c>
      <c r="BO19" s="3">
        <v>162</v>
      </c>
    </row>
    <row r="20" spans="1:67" x14ac:dyDescent="0.2">
      <c r="A20">
        <v>19</v>
      </c>
      <c r="B20" s="3">
        <v>8</v>
      </c>
      <c r="C20" s="2" t="s">
        <v>263</v>
      </c>
      <c r="D20" s="3">
        <v>2004</v>
      </c>
      <c r="E20" s="3" t="s">
        <v>210</v>
      </c>
      <c r="F20" s="3" t="s">
        <v>250</v>
      </c>
      <c r="G20" s="3" t="s">
        <v>194</v>
      </c>
      <c r="H20" s="3">
        <v>1</v>
      </c>
      <c r="I20" s="3" t="s">
        <v>264</v>
      </c>
      <c r="J20" s="3" t="s">
        <v>88</v>
      </c>
      <c r="K20" s="3">
        <v>23.46</v>
      </c>
      <c r="L20" s="3">
        <v>-76.09</v>
      </c>
      <c r="M20" s="3" t="s">
        <v>49</v>
      </c>
      <c r="N20" s="3" t="s">
        <v>46</v>
      </c>
      <c r="O20" s="3" t="s">
        <v>46</v>
      </c>
      <c r="P20" s="3" t="s">
        <v>46</v>
      </c>
      <c r="Q20" s="3" t="s">
        <v>46</v>
      </c>
      <c r="R20" s="3" t="s">
        <v>46</v>
      </c>
      <c r="S20" s="3" t="s">
        <v>46</v>
      </c>
      <c r="T20" s="3" t="s">
        <v>46</v>
      </c>
      <c r="U20" s="3" t="s">
        <v>46</v>
      </c>
      <c r="V20" s="3" t="s">
        <v>46</v>
      </c>
      <c r="W20" s="3" t="s">
        <v>46</v>
      </c>
      <c r="X20" s="3" t="s">
        <v>46</v>
      </c>
      <c r="Y20" s="3" t="s">
        <v>46</v>
      </c>
      <c r="Z20" s="3" t="s">
        <v>46</v>
      </c>
      <c r="AA20" s="3" t="s">
        <v>46</v>
      </c>
      <c r="AB20" s="3" t="s">
        <v>46</v>
      </c>
      <c r="AC20" s="3" t="s">
        <v>46</v>
      </c>
      <c r="AD20" s="3" t="s">
        <v>46</v>
      </c>
      <c r="AE20" s="3" t="s">
        <v>46</v>
      </c>
      <c r="AF20" s="3" t="s">
        <v>46</v>
      </c>
      <c r="AG20" s="3" t="s">
        <v>46</v>
      </c>
      <c r="AH20" s="3" t="s">
        <v>46</v>
      </c>
      <c r="AI20" s="3">
        <v>1.55</v>
      </c>
      <c r="AJ20" s="3">
        <v>0.4</v>
      </c>
      <c r="AK20" s="3">
        <f>AJ20*SQRT(AP20)</f>
        <v>0.89442719099991597</v>
      </c>
      <c r="AL20" s="3">
        <v>0.85</v>
      </c>
      <c r="AM20" s="3">
        <v>0.21</v>
      </c>
      <c r="AN20" s="3">
        <f t="shared" si="3"/>
        <v>0.46957427527495582</v>
      </c>
      <c r="AO20" s="3" t="s">
        <v>261</v>
      </c>
      <c r="AP20" s="3">
        <v>5</v>
      </c>
      <c r="AQ20" s="3">
        <v>5</v>
      </c>
      <c r="AR20" s="3" t="s">
        <v>307</v>
      </c>
      <c r="AS20" s="3">
        <v>23</v>
      </c>
      <c r="AT20" s="3" t="s">
        <v>199</v>
      </c>
      <c r="AU20" s="3" t="s">
        <v>265</v>
      </c>
      <c r="AV20" s="3" t="s">
        <v>52</v>
      </c>
      <c r="AW20" s="3" t="s">
        <v>46</v>
      </c>
      <c r="AX20" s="3" t="s">
        <v>266</v>
      </c>
      <c r="AY20" s="3" t="s">
        <v>317</v>
      </c>
      <c r="AZ20" s="3">
        <v>7</v>
      </c>
      <c r="BA20" s="3">
        <v>1</v>
      </c>
      <c r="BB20" s="3" t="s">
        <v>285</v>
      </c>
      <c r="BC20" s="3">
        <v>15</v>
      </c>
      <c r="BD20" s="3" t="s">
        <v>83</v>
      </c>
      <c r="BE20" s="3" t="s">
        <v>57</v>
      </c>
      <c r="BF20" s="3" t="s">
        <v>267</v>
      </c>
      <c r="BG20" s="3">
        <v>0</v>
      </c>
      <c r="BH20" s="3">
        <v>0</v>
      </c>
      <c r="BI20" s="3">
        <v>0</v>
      </c>
      <c r="BJ20" s="3">
        <v>0</v>
      </c>
      <c r="BK20" s="3">
        <f t="shared" si="1"/>
        <v>0</v>
      </c>
      <c r="BL20" s="3">
        <f t="shared" si="1"/>
        <v>0</v>
      </c>
      <c r="BM20" s="3" t="s">
        <v>268</v>
      </c>
      <c r="BN20" s="3">
        <v>5</v>
      </c>
      <c r="BO20" s="3">
        <v>5</v>
      </c>
    </row>
    <row r="21" spans="1:67" x14ac:dyDescent="0.2">
      <c r="A21">
        <v>20</v>
      </c>
      <c r="B21" s="3">
        <v>8</v>
      </c>
      <c r="C21" s="2" t="s">
        <v>263</v>
      </c>
      <c r="D21" s="3">
        <v>2004</v>
      </c>
      <c r="E21" s="3" t="s">
        <v>210</v>
      </c>
      <c r="F21" s="3" t="s">
        <v>250</v>
      </c>
      <c r="G21" s="3" t="s">
        <v>194</v>
      </c>
      <c r="H21" s="3">
        <v>2</v>
      </c>
      <c r="I21" s="3" t="s">
        <v>264</v>
      </c>
      <c r="J21" s="3" t="s">
        <v>88</v>
      </c>
      <c r="K21" s="3">
        <v>23.46</v>
      </c>
      <c r="L21" s="3">
        <v>-76.09</v>
      </c>
      <c r="M21" s="3" t="s">
        <v>49</v>
      </c>
      <c r="N21" s="3" t="s">
        <v>46</v>
      </c>
      <c r="O21" s="3" t="s">
        <v>46</v>
      </c>
      <c r="P21" s="3" t="s">
        <v>46</v>
      </c>
      <c r="Q21" s="3" t="s">
        <v>46</v>
      </c>
      <c r="R21" s="3" t="s">
        <v>46</v>
      </c>
      <c r="S21" s="3" t="s">
        <v>46</v>
      </c>
      <c r="T21" s="3" t="s">
        <v>46</v>
      </c>
      <c r="U21" s="3" t="s">
        <v>46</v>
      </c>
      <c r="V21" s="3" t="s">
        <v>46</v>
      </c>
      <c r="W21" s="3" t="s">
        <v>46</v>
      </c>
      <c r="X21" s="3" t="s">
        <v>46</v>
      </c>
      <c r="Y21" s="3" t="s">
        <v>46</v>
      </c>
      <c r="Z21" s="3" t="s">
        <v>46</v>
      </c>
      <c r="AA21" s="3" t="s">
        <v>46</v>
      </c>
      <c r="AB21" s="3" t="s">
        <v>46</v>
      </c>
      <c r="AC21" s="3" t="s">
        <v>46</v>
      </c>
      <c r="AD21" s="3" t="s">
        <v>46</v>
      </c>
      <c r="AE21" s="3" t="s">
        <v>46</v>
      </c>
      <c r="AF21" s="3" t="s">
        <v>46</v>
      </c>
      <c r="AG21" s="3" t="s">
        <v>46</v>
      </c>
      <c r="AH21" s="3" t="s">
        <v>46</v>
      </c>
      <c r="AI21" s="3">
        <v>1.55</v>
      </c>
      <c r="AJ21" s="3">
        <v>0.4</v>
      </c>
      <c r="AK21" s="3">
        <f t="shared" ref="AK21:AK22" si="4">AJ21*SQRT(AP21)</f>
        <v>0.9797958971132712</v>
      </c>
      <c r="AL21" s="3">
        <v>0.85</v>
      </c>
      <c r="AM21" s="3">
        <v>0.21</v>
      </c>
      <c r="AN21" s="3">
        <f t="shared" si="3"/>
        <v>0.51439284598446733</v>
      </c>
      <c r="AO21" s="3" t="s">
        <v>261</v>
      </c>
      <c r="AP21" s="3">
        <v>6</v>
      </c>
      <c r="AQ21" s="3">
        <v>6</v>
      </c>
      <c r="AR21" s="3" t="s">
        <v>307</v>
      </c>
      <c r="AS21" s="3">
        <v>24</v>
      </c>
      <c r="AT21" s="3" t="s">
        <v>199</v>
      </c>
      <c r="AU21" s="3" t="s">
        <v>265</v>
      </c>
      <c r="AV21" s="3" t="s">
        <v>52</v>
      </c>
      <c r="AW21" s="3" t="s">
        <v>46</v>
      </c>
      <c r="AX21" s="3" t="s">
        <v>266</v>
      </c>
      <c r="AY21" s="3" t="s">
        <v>317</v>
      </c>
      <c r="AZ21" s="3">
        <v>8</v>
      </c>
      <c r="BA21" s="3">
        <v>1</v>
      </c>
      <c r="BB21" s="3" t="s">
        <v>285</v>
      </c>
      <c r="BC21" s="3">
        <v>16</v>
      </c>
      <c r="BD21" s="3" t="s">
        <v>83</v>
      </c>
      <c r="BE21" s="3" t="s">
        <v>57</v>
      </c>
      <c r="BF21" s="3" t="s">
        <v>269</v>
      </c>
      <c r="BG21" s="3">
        <v>606</v>
      </c>
      <c r="BH21" s="3">
        <v>8.08</v>
      </c>
      <c r="BI21" s="3">
        <v>69.33</v>
      </c>
      <c r="BJ21" s="3">
        <v>1.65</v>
      </c>
      <c r="BK21" s="3">
        <f t="shared" si="1"/>
        <v>155.02659288006043</v>
      </c>
      <c r="BL21" s="3">
        <f t="shared" si="1"/>
        <v>3.689512162874653</v>
      </c>
      <c r="BM21" s="3" t="s">
        <v>268</v>
      </c>
      <c r="BN21" s="3">
        <v>5</v>
      </c>
      <c r="BO21" s="3">
        <v>5</v>
      </c>
    </row>
    <row r="22" spans="1:67" x14ac:dyDescent="0.2">
      <c r="A22">
        <v>21</v>
      </c>
      <c r="B22" s="3">
        <v>9</v>
      </c>
      <c r="C22" s="2" t="s">
        <v>270</v>
      </c>
      <c r="D22" s="3">
        <v>2009</v>
      </c>
      <c r="E22" s="3" t="s">
        <v>271</v>
      </c>
      <c r="F22" s="3" t="s">
        <v>250</v>
      </c>
      <c r="G22" s="3" t="s">
        <v>194</v>
      </c>
      <c r="H22" s="3">
        <v>2</v>
      </c>
      <c r="I22" s="3" t="s">
        <v>272</v>
      </c>
      <c r="J22" s="3" t="s">
        <v>88</v>
      </c>
      <c r="K22" s="3">
        <v>-4.0199999999999996</v>
      </c>
      <c r="L22" s="3">
        <v>39.729999999999997</v>
      </c>
      <c r="M22" s="3" t="s">
        <v>89</v>
      </c>
      <c r="N22" s="3" t="s">
        <v>46</v>
      </c>
      <c r="O22" s="3" t="s">
        <v>46</v>
      </c>
      <c r="P22" s="3" t="s">
        <v>46</v>
      </c>
      <c r="Q22" s="3" t="s">
        <v>46</v>
      </c>
      <c r="R22" s="3" t="s">
        <v>46</v>
      </c>
      <c r="S22" s="3" t="s">
        <v>46</v>
      </c>
      <c r="T22" s="3" t="s">
        <v>46</v>
      </c>
      <c r="U22" s="3" t="s">
        <v>46</v>
      </c>
      <c r="V22" s="3" t="s">
        <v>46</v>
      </c>
      <c r="W22" s="3">
        <v>0.13</v>
      </c>
      <c r="X22" s="3">
        <v>5.0000000000000001E-3</v>
      </c>
      <c r="Y22" s="3">
        <f>X22*SQRT(AP22)</f>
        <v>1.5811388300841899E-2</v>
      </c>
      <c r="Z22" s="3">
        <v>0.1</v>
      </c>
      <c r="AA22" s="3">
        <v>5.0000000000000001E-3</v>
      </c>
      <c r="AB22" s="3">
        <f>AA22*SQRT(AP22)</f>
        <v>1.5811388300841899E-2</v>
      </c>
      <c r="AC22" s="3" t="s">
        <v>46</v>
      </c>
      <c r="AD22" s="3" t="s">
        <v>46</v>
      </c>
      <c r="AE22" s="3" t="s">
        <v>46</v>
      </c>
      <c r="AF22" s="3" t="s">
        <v>46</v>
      </c>
      <c r="AG22" s="3" t="s">
        <v>46</v>
      </c>
      <c r="AH22" s="3" t="s">
        <v>46</v>
      </c>
      <c r="AI22" s="3">
        <v>1.35</v>
      </c>
      <c r="AJ22" s="3">
        <v>0.05</v>
      </c>
      <c r="AK22" s="3">
        <f t="shared" si="4"/>
        <v>0.158113883008419</v>
      </c>
      <c r="AL22" s="3">
        <v>1.1200000000000001</v>
      </c>
      <c r="AM22" s="3">
        <v>0.05</v>
      </c>
      <c r="AN22" s="3">
        <f t="shared" si="3"/>
        <v>0.158113883008419</v>
      </c>
      <c r="AO22" s="3" t="s">
        <v>261</v>
      </c>
      <c r="AP22" s="3">
        <v>10</v>
      </c>
      <c r="AQ22" s="3">
        <v>10</v>
      </c>
      <c r="AR22" s="3" t="s">
        <v>307</v>
      </c>
      <c r="AS22" s="3">
        <v>25</v>
      </c>
      <c r="AT22" s="3" t="s">
        <v>199</v>
      </c>
      <c r="AU22" s="3" t="s">
        <v>273</v>
      </c>
      <c r="AV22" s="3" t="s">
        <v>52</v>
      </c>
      <c r="AW22" s="3" t="s">
        <v>105</v>
      </c>
      <c r="AX22" s="3" t="s">
        <v>214</v>
      </c>
      <c r="AY22" s="3" t="s">
        <v>214</v>
      </c>
      <c r="AZ22" s="3" t="s">
        <v>46</v>
      </c>
      <c r="BA22" s="3">
        <v>6.3E-3</v>
      </c>
      <c r="BB22" s="3" t="s">
        <v>285</v>
      </c>
      <c r="BC22" s="3">
        <v>21</v>
      </c>
      <c r="BD22" s="3" t="s">
        <v>76</v>
      </c>
      <c r="BE22" s="3" t="s">
        <v>57</v>
      </c>
      <c r="BF22" s="3" t="s">
        <v>274</v>
      </c>
      <c r="BG22" s="3">
        <v>712</v>
      </c>
      <c r="BH22" s="3">
        <v>563.20000000000005</v>
      </c>
      <c r="BI22" s="3">
        <v>97.6</v>
      </c>
      <c r="BJ22" s="3">
        <v>100.8</v>
      </c>
      <c r="BK22" s="3">
        <f t="shared" si="1"/>
        <v>308.63829963243381</v>
      </c>
      <c r="BL22" s="3">
        <f t="shared" si="1"/>
        <v>318.75758814497266</v>
      </c>
      <c r="BM22" s="3" t="s">
        <v>275</v>
      </c>
      <c r="BN22" s="3">
        <v>10</v>
      </c>
      <c r="BO22" s="3">
        <v>10</v>
      </c>
    </row>
    <row r="23" spans="1:67" x14ac:dyDescent="0.2">
      <c r="A23">
        <v>22</v>
      </c>
      <c r="B23" s="3">
        <v>9</v>
      </c>
      <c r="C23" s="2" t="s">
        <v>270</v>
      </c>
      <c r="D23" s="3">
        <v>2009</v>
      </c>
      <c r="E23" s="3" t="s">
        <v>271</v>
      </c>
      <c r="F23" s="3" t="s">
        <v>250</v>
      </c>
      <c r="G23" s="3" t="s">
        <v>194</v>
      </c>
      <c r="H23" s="3">
        <v>3</v>
      </c>
      <c r="I23" s="3" t="s">
        <v>272</v>
      </c>
      <c r="J23" s="3" t="s">
        <v>88</v>
      </c>
      <c r="K23" s="3">
        <v>-4.0199999999999996</v>
      </c>
      <c r="L23" s="3">
        <v>39.729999999999997</v>
      </c>
      <c r="M23" s="3" t="s">
        <v>89</v>
      </c>
      <c r="N23" s="3" t="s">
        <v>46</v>
      </c>
      <c r="O23" s="3" t="s">
        <v>46</v>
      </c>
      <c r="P23" s="3" t="s">
        <v>46</v>
      </c>
      <c r="Q23" s="3" t="s">
        <v>46</v>
      </c>
      <c r="R23" s="3" t="s">
        <v>46</v>
      </c>
      <c r="S23" s="3" t="s">
        <v>46</v>
      </c>
      <c r="T23" s="3" t="s">
        <v>46</v>
      </c>
      <c r="U23" s="3" t="s">
        <v>46</v>
      </c>
      <c r="V23" s="3" t="s">
        <v>46</v>
      </c>
      <c r="W23" s="3">
        <v>0.13</v>
      </c>
      <c r="X23" s="3">
        <v>5.0000000000000001E-3</v>
      </c>
      <c r="Y23" s="3">
        <f>X23*SQRT(AP23)</f>
        <v>1.5811388300841899E-2</v>
      </c>
      <c r="Z23" s="3">
        <v>0.1</v>
      </c>
      <c r="AA23" s="3">
        <v>5.0000000000000001E-3</v>
      </c>
      <c r="AB23" s="3">
        <f>AA23*SQRT(AP23)</f>
        <v>1.5811388300841899E-2</v>
      </c>
      <c r="AC23" s="3" t="s">
        <v>46</v>
      </c>
      <c r="AD23" s="3" t="s">
        <v>46</v>
      </c>
      <c r="AE23" s="3" t="s">
        <v>46</v>
      </c>
      <c r="AF23" s="3" t="s">
        <v>46</v>
      </c>
      <c r="AG23" s="3" t="s">
        <v>46</v>
      </c>
      <c r="AH23" s="3" t="s">
        <v>46</v>
      </c>
      <c r="AI23" s="3">
        <v>1.35</v>
      </c>
      <c r="AJ23" s="3">
        <v>0.05</v>
      </c>
      <c r="AK23" s="3">
        <f t="shared" ref="AK23:AK27" si="5">AJ23*SQRT(AP23)</f>
        <v>0.158113883008419</v>
      </c>
      <c r="AL23" s="3">
        <v>1.1200000000000001</v>
      </c>
      <c r="AM23" s="3">
        <v>0.05</v>
      </c>
      <c r="AN23" s="3">
        <f t="shared" si="3"/>
        <v>0.158113883008419</v>
      </c>
      <c r="AO23" s="3" t="s">
        <v>261</v>
      </c>
      <c r="AP23" s="3">
        <v>10</v>
      </c>
      <c r="AQ23" s="3">
        <v>10</v>
      </c>
      <c r="AR23" s="3" t="s">
        <v>307</v>
      </c>
      <c r="AS23" s="3">
        <v>26</v>
      </c>
      <c r="AT23" s="3" t="s">
        <v>199</v>
      </c>
      <c r="AU23" s="3" t="s">
        <v>273</v>
      </c>
      <c r="AV23" s="3" t="s">
        <v>52</v>
      </c>
      <c r="AW23" s="3" t="s">
        <v>105</v>
      </c>
      <c r="AX23" s="3" t="s">
        <v>214</v>
      </c>
      <c r="AY23" s="3" t="s">
        <v>214</v>
      </c>
      <c r="AZ23" s="3" t="s">
        <v>46</v>
      </c>
      <c r="BA23" s="3">
        <v>1.0063</v>
      </c>
      <c r="BB23" s="3" t="s">
        <v>285</v>
      </c>
      <c r="BC23" s="3">
        <v>45</v>
      </c>
      <c r="BD23" s="3" t="s">
        <v>83</v>
      </c>
      <c r="BE23" s="3" t="s">
        <v>57</v>
      </c>
      <c r="BF23" s="3" t="s">
        <v>274</v>
      </c>
      <c r="BG23" s="3">
        <v>593.6</v>
      </c>
      <c r="BH23" s="3">
        <v>300.8</v>
      </c>
      <c r="BI23" s="3">
        <v>73.599999999999994</v>
      </c>
      <c r="BJ23" s="3">
        <v>60.8</v>
      </c>
      <c r="BK23" s="3">
        <f t="shared" si="1"/>
        <v>232.74363578839271</v>
      </c>
      <c r="BL23" s="3">
        <f t="shared" si="1"/>
        <v>192.26648173823747</v>
      </c>
      <c r="BM23" s="3" t="s">
        <v>276</v>
      </c>
      <c r="BN23" s="3">
        <v>10</v>
      </c>
      <c r="BO23" s="3">
        <v>10</v>
      </c>
    </row>
    <row r="24" spans="1:67" x14ac:dyDescent="0.2">
      <c r="A24">
        <v>23</v>
      </c>
      <c r="B24" s="3">
        <v>10</v>
      </c>
      <c r="C24" s="2" t="s">
        <v>277</v>
      </c>
      <c r="D24" s="3">
        <v>2013</v>
      </c>
      <c r="E24" s="3" t="s">
        <v>278</v>
      </c>
      <c r="F24" s="3" t="s">
        <v>250</v>
      </c>
      <c r="G24" s="3" t="s">
        <v>194</v>
      </c>
      <c r="H24" s="3">
        <v>0</v>
      </c>
      <c r="I24" s="3" t="s">
        <v>279</v>
      </c>
      <c r="J24" s="3" t="s">
        <v>48</v>
      </c>
      <c r="K24" s="3">
        <v>53.51</v>
      </c>
      <c r="L24" s="3">
        <v>-6.06</v>
      </c>
      <c r="M24" s="3" t="s">
        <v>49</v>
      </c>
      <c r="N24" s="3" t="s">
        <v>46</v>
      </c>
      <c r="O24" s="3" t="s">
        <v>46</v>
      </c>
      <c r="P24" s="3" t="s">
        <v>46</v>
      </c>
      <c r="Q24" s="3" t="s">
        <v>46</v>
      </c>
      <c r="R24" s="3" t="s">
        <v>46</v>
      </c>
      <c r="S24" s="3" t="s">
        <v>46</v>
      </c>
      <c r="T24" s="3" t="s">
        <v>46</v>
      </c>
      <c r="U24" s="3" t="s">
        <v>46</v>
      </c>
      <c r="V24" s="3" t="s">
        <v>46</v>
      </c>
      <c r="W24" s="3" t="s">
        <v>46</v>
      </c>
      <c r="X24" s="3" t="s">
        <v>46</v>
      </c>
      <c r="Y24" s="3" t="s">
        <v>46</v>
      </c>
      <c r="Z24" s="3" t="s">
        <v>46</v>
      </c>
      <c r="AA24" s="3" t="s">
        <v>46</v>
      </c>
      <c r="AB24" s="3" t="s">
        <v>46</v>
      </c>
      <c r="AC24" s="3" t="s">
        <v>46</v>
      </c>
      <c r="AD24" s="3" t="s">
        <v>46</v>
      </c>
      <c r="AE24" s="3" t="s">
        <v>46</v>
      </c>
      <c r="AF24" s="3" t="s">
        <v>46</v>
      </c>
      <c r="AG24" s="3" t="s">
        <v>46</v>
      </c>
      <c r="AH24" s="3" t="s">
        <v>46</v>
      </c>
      <c r="AI24" s="3">
        <v>1.23</v>
      </c>
      <c r="AJ24" s="3">
        <v>0.14000000000000001</v>
      </c>
      <c r="AK24" s="3">
        <f t="shared" si="5"/>
        <v>0.34292856398964494</v>
      </c>
      <c r="AL24" s="3">
        <v>0.23</v>
      </c>
      <c r="AM24" s="3">
        <v>0.06</v>
      </c>
      <c r="AN24" s="3">
        <f t="shared" si="3"/>
        <v>0.14696938456699066</v>
      </c>
      <c r="AO24" s="3" t="s">
        <v>212</v>
      </c>
      <c r="AP24" s="3">
        <v>6</v>
      </c>
      <c r="AQ24" s="3">
        <v>6</v>
      </c>
      <c r="AR24" s="3" t="s">
        <v>303</v>
      </c>
      <c r="AS24" s="3">
        <v>27</v>
      </c>
      <c r="AT24" s="3" t="s">
        <v>199</v>
      </c>
      <c r="AU24" s="3" t="s">
        <v>273</v>
      </c>
      <c r="AV24" s="3" t="s">
        <v>90</v>
      </c>
      <c r="AW24" s="3" t="s">
        <v>105</v>
      </c>
      <c r="AX24" s="3" t="s">
        <v>214</v>
      </c>
      <c r="AY24" s="3" t="s">
        <v>214</v>
      </c>
      <c r="AZ24" s="3" t="s">
        <v>46</v>
      </c>
      <c r="BA24" s="3">
        <v>1.2</v>
      </c>
      <c r="BB24" s="3" t="s">
        <v>285</v>
      </c>
      <c r="BC24" s="3">
        <v>420</v>
      </c>
      <c r="BD24" s="3" t="s">
        <v>55</v>
      </c>
      <c r="BE24" s="3" t="s">
        <v>214</v>
      </c>
      <c r="BF24" s="3" t="s">
        <v>280</v>
      </c>
      <c r="BG24" s="3">
        <v>21.57</v>
      </c>
      <c r="BH24" s="3">
        <v>15.54</v>
      </c>
      <c r="BI24" s="3">
        <v>5.7</v>
      </c>
      <c r="BJ24" s="3">
        <v>3.7</v>
      </c>
      <c r="BK24" s="3">
        <f t="shared" si="1"/>
        <v>11.4</v>
      </c>
      <c r="BL24" s="3">
        <f t="shared" si="1"/>
        <v>7.4</v>
      </c>
      <c r="BM24" s="3" t="s">
        <v>281</v>
      </c>
      <c r="BN24" s="3">
        <v>4</v>
      </c>
      <c r="BO24" s="3">
        <v>4</v>
      </c>
    </row>
    <row r="25" spans="1:67" x14ac:dyDescent="0.2">
      <c r="A25">
        <v>24</v>
      </c>
      <c r="B25" s="3">
        <v>11</v>
      </c>
      <c r="C25" s="2" t="s">
        <v>282</v>
      </c>
      <c r="D25" s="3">
        <v>2005</v>
      </c>
      <c r="E25" s="3" t="s">
        <v>171</v>
      </c>
      <c r="F25" s="3" t="s">
        <v>250</v>
      </c>
      <c r="G25" s="3" t="s">
        <v>255</v>
      </c>
      <c r="H25" s="3">
        <v>5</v>
      </c>
      <c r="I25" s="3" t="s">
        <v>304</v>
      </c>
      <c r="J25" s="3" t="s">
        <v>88</v>
      </c>
      <c r="K25" s="3">
        <v>-35.6</v>
      </c>
      <c r="L25" s="3">
        <v>138.59</v>
      </c>
      <c r="M25" s="3" t="s">
        <v>89</v>
      </c>
      <c r="N25" s="3">
        <v>0.121</v>
      </c>
      <c r="O25" s="3">
        <v>0.04</v>
      </c>
      <c r="P25" s="3">
        <f t="shared" ref="P25" si="6">O25*SQRT(AP25)</f>
        <v>0.08</v>
      </c>
      <c r="Q25" s="3">
        <v>6.4000000000000001E-2</v>
      </c>
      <c r="R25" s="3">
        <v>0.01</v>
      </c>
      <c r="S25" s="3">
        <f t="shared" ref="S25" si="7">R25*SQRT(AP25)</f>
        <v>0.02</v>
      </c>
      <c r="T25" s="3" t="s">
        <v>46</v>
      </c>
      <c r="U25" s="3" t="s">
        <v>46</v>
      </c>
      <c r="V25" s="3" t="s">
        <v>46</v>
      </c>
      <c r="W25" s="3">
        <v>0.19</v>
      </c>
      <c r="X25" s="3">
        <v>0.01</v>
      </c>
      <c r="Y25" s="3">
        <f t="shared" ref="Y25" si="8">X25*SQRT(AP25)</f>
        <v>0.02</v>
      </c>
      <c r="Z25" s="3">
        <v>0.19</v>
      </c>
      <c r="AA25" s="3">
        <v>5.0000000000000001E-4</v>
      </c>
      <c r="AB25" s="3">
        <f t="shared" ref="AB25" si="9">AA25*SQRT(AP25)</f>
        <v>1E-3</v>
      </c>
      <c r="AC25" s="3" t="s">
        <v>46</v>
      </c>
      <c r="AD25" s="3" t="s">
        <v>46</v>
      </c>
      <c r="AE25" s="3" t="s">
        <v>46</v>
      </c>
      <c r="AF25" s="3" t="s">
        <v>46</v>
      </c>
      <c r="AG25" s="3" t="s">
        <v>46</v>
      </c>
      <c r="AH25" s="3" t="s">
        <v>46</v>
      </c>
      <c r="AI25" s="3" t="s">
        <v>46</v>
      </c>
      <c r="AJ25" s="3" t="s">
        <v>46</v>
      </c>
      <c r="AK25" s="3" t="s">
        <v>46</v>
      </c>
      <c r="AL25" s="3" t="s">
        <v>46</v>
      </c>
      <c r="AM25" s="3" t="s">
        <v>46</v>
      </c>
      <c r="AN25" s="3" t="s">
        <v>46</v>
      </c>
      <c r="AO25" s="3" t="s">
        <v>212</v>
      </c>
      <c r="AP25" s="3">
        <v>4</v>
      </c>
      <c r="AQ25" s="3">
        <v>4</v>
      </c>
      <c r="AR25" s="3" t="s">
        <v>303</v>
      </c>
      <c r="AS25" s="3">
        <v>28</v>
      </c>
      <c r="AT25" s="3" t="s">
        <v>199</v>
      </c>
      <c r="AU25" s="3" t="s">
        <v>217</v>
      </c>
      <c r="AV25" s="3" t="s">
        <v>90</v>
      </c>
      <c r="AW25" s="3" t="s">
        <v>105</v>
      </c>
      <c r="AX25" s="3" t="s">
        <v>214</v>
      </c>
      <c r="AY25" s="3" t="s">
        <v>214</v>
      </c>
      <c r="AZ25" s="3">
        <v>2</v>
      </c>
      <c r="BA25" s="3">
        <v>0.01</v>
      </c>
      <c r="BB25" s="3" t="s">
        <v>285</v>
      </c>
      <c r="BC25" s="3">
        <v>76</v>
      </c>
      <c r="BD25" s="3" t="s">
        <v>55</v>
      </c>
      <c r="BE25" s="3" t="s">
        <v>214</v>
      </c>
      <c r="BF25" s="3" t="s">
        <v>283</v>
      </c>
      <c r="BG25" s="3">
        <v>82.49</v>
      </c>
      <c r="BH25" s="3">
        <v>99.4</v>
      </c>
      <c r="BI25" s="3">
        <v>5.57</v>
      </c>
      <c r="BJ25" s="3">
        <v>1.46</v>
      </c>
      <c r="BK25" s="3">
        <f t="shared" si="1"/>
        <v>12.45489863467383</v>
      </c>
      <c r="BL25" s="3">
        <f t="shared" si="1"/>
        <v>3.2646592471496931</v>
      </c>
      <c r="BM25" s="3" t="s">
        <v>284</v>
      </c>
      <c r="BN25" s="3">
        <v>5</v>
      </c>
      <c r="BO25" s="3">
        <v>5</v>
      </c>
    </row>
    <row r="26" spans="1:67" x14ac:dyDescent="0.2">
      <c r="A26">
        <v>25</v>
      </c>
      <c r="B26" s="3">
        <v>11</v>
      </c>
      <c r="C26" s="2" t="s">
        <v>282</v>
      </c>
      <c r="D26" s="3">
        <v>2005</v>
      </c>
      <c r="E26" s="3" t="s">
        <v>171</v>
      </c>
      <c r="F26" s="3" t="s">
        <v>250</v>
      </c>
      <c r="G26" s="3" t="s">
        <v>255</v>
      </c>
      <c r="H26" s="3">
        <v>5</v>
      </c>
      <c r="I26" s="3" t="s">
        <v>304</v>
      </c>
      <c r="J26" s="3" t="s">
        <v>88</v>
      </c>
      <c r="K26" s="3">
        <v>-35.6</v>
      </c>
      <c r="L26" s="3">
        <v>138.59</v>
      </c>
      <c r="M26" s="3" t="s">
        <v>89</v>
      </c>
      <c r="N26" s="3">
        <v>0.121</v>
      </c>
      <c r="O26" s="3">
        <v>0.04</v>
      </c>
      <c r="P26" s="3">
        <f t="shared" ref="P26" si="10">O26*SQRT(AP26)</f>
        <v>0.08</v>
      </c>
      <c r="Q26" s="3">
        <v>6.4000000000000001E-2</v>
      </c>
      <c r="R26" s="3">
        <v>0.01</v>
      </c>
      <c r="S26" s="3">
        <f t="shared" ref="S26" si="11">R26*SQRT(AP26)</f>
        <v>0.02</v>
      </c>
      <c r="T26" s="3" t="s">
        <v>46</v>
      </c>
      <c r="U26" s="3" t="s">
        <v>46</v>
      </c>
      <c r="V26" s="3" t="s">
        <v>46</v>
      </c>
      <c r="W26" s="3">
        <v>0.19</v>
      </c>
      <c r="X26" s="3">
        <v>0.01</v>
      </c>
      <c r="Y26" s="3">
        <f t="shared" ref="Y26:Y31" si="12">X26*SQRT(AP26)</f>
        <v>0.02</v>
      </c>
      <c r="Z26" s="3">
        <v>0.19</v>
      </c>
      <c r="AA26" s="3">
        <v>5.0000000000000001E-4</v>
      </c>
      <c r="AB26" s="3">
        <f t="shared" ref="AB26:AB31" si="13">AA26*SQRT(AP26)</f>
        <v>1E-3</v>
      </c>
      <c r="AC26" s="3" t="s">
        <v>46</v>
      </c>
      <c r="AD26" s="3" t="s">
        <v>46</v>
      </c>
      <c r="AE26" s="3" t="s">
        <v>46</v>
      </c>
      <c r="AF26" s="3" t="s">
        <v>46</v>
      </c>
      <c r="AG26" s="3" t="s">
        <v>46</v>
      </c>
      <c r="AH26" s="3" t="s">
        <v>46</v>
      </c>
      <c r="AI26" s="3" t="s">
        <v>46</v>
      </c>
      <c r="AJ26" s="3" t="s">
        <v>46</v>
      </c>
      <c r="AK26" s="3" t="s">
        <v>46</v>
      </c>
      <c r="AL26" s="3" t="s">
        <v>46</v>
      </c>
      <c r="AM26" s="3" t="s">
        <v>46</v>
      </c>
      <c r="AN26" s="3" t="s">
        <v>46</v>
      </c>
      <c r="AO26" s="3" t="s">
        <v>212</v>
      </c>
      <c r="AP26" s="3">
        <v>4</v>
      </c>
      <c r="AQ26" s="3">
        <v>4</v>
      </c>
      <c r="AR26" s="3" t="s">
        <v>303</v>
      </c>
      <c r="AS26" s="3">
        <v>29</v>
      </c>
      <c r="AT26" s="3" t="s">
        <v>199</v>
      </c>
      <c r="AU26" s="3" t="s">
        <v>217</v>
      </c>
      <c r="AV26" s="3" t="s">
        <v>90</v>
      </c>
      <c r="AW26" s="3" t="s">
        <v>105</v>
      </c>
      <c r="AX26" s="3" t="s">
        <v>214</v>
      </c>
      <c r="AY26" s="3" t="s">
        <v>214</v>
      </c>
      <c r="AZ26" s="3">
        <v>2</v>
      </c>
      <c r="BA26" s="3">
        <v>0.01</v>
      </c>
      <c r="BB26" s="3" t="s">
        <v>285</v>
      </c>
      <c r="BC26" s="3">
        <v>76</v>
      </c>
      <c r="BD26" s="3" t="s">
        <v>55</v>
      </c>
      <c r="BE26" s="3" t="s">
        <v>214</v>
      </c>
      <c r="BF26" s="3" t="s">
        <v>286</v>
      </c>
      <c r="BG26" s="3">
        <v>71.38</v>
      </c>
      <c r="BH26" s="3">
        <v>9.8800000000000008</v>
      </c>
      <c r="BI26" s="3">
        <v>21.94</v>
      </c>
      <c r="BJ26" s="3">
        <v>6.27</v>
      </c>
      <c r="BK26" s="3">
        <f t="shared" ref="BK26:BK31" si="14">BI26*SQRT(BN26)</f>
        <v>49.059331426345388</v>
      </c>
      <c r="BL26" s="3">
        <f t="shared" ref="BL26:BL31" si="15">BJ26*SQRT(BO26)</f>
        <v>14.020146218923681</v>
      </c>
      <c r="BM26" s="3" t="s">
        <v>284</v>
      </c>
      <c r="BN26" s="3">
        <v>5</v>
      </c>
      <c r="BO26" s="3">
        <v>5</v>
      </c>
    </row>
    <row r="27" spans="1:67" x14ac:dyDescent="0.2">
      <c r="A27">
        <v>26</v>
      </c>
      <c r="B27" s="3">
        <v>11</v>
      </c>
      <c r="C27" s="2" t="s">
        <v>282</v>
      </c>
      <c r="D27" s="3">
        <v>2007</v>
      </c>
      <c r="E27" s="3" t="s">
        <v>171</v>
      </c>
      <c r="F27" s="3" t="s">
        <v>250</v>
      </c>
      <c r="G27" s="3" t="s">
        <v>255</v>
      </c>
      <c r="H27" s="3">
        <v>5</v>
      </c>
      <c r="I27" s="3" t="s">
        <v>304</v>
      </c>
      <c r="J27" s="3" t="s">
        <v>88</v>
      </c>
      <c r="K27" s="3">
        <v>-35.6</v>
      </c>
      <c r="L27" s="3">
        <v>138.59</v>
      </c>
      <c r="M27" s="3" t="s">
        <v>89</v>
      </c>
      <c r="N27" s="3" t="s">
        <v>46</v>
      </c>
      <c r="O27" s="3" t="s">
        <v>46</v>
      </c>
      <c r="P27" s="3" t="s">
        <v>46</v>
      </c>
      <c r="Q27" s="3" t="s">
        <v>46</v>
      </c>
      <c r="R27" s="3" t="s">
        <v>46</v>
      </c>
      <c r="S27" s="3" t="s">
        <v>46</v>
      </c>
      <c r="T27" s="3" t="s">
        <v>46</v>
      </c>
      <c r="U27" s="3" t="s">
        <v>46</v>
      </c>
      <c r="V27" s="3" t="s">
        <v>46</v>
      </c>
      <c r="W27" s="3" t="s">
        <v>46</v>
      </c>
      <c r="X27" s="3" t="s">
        <v>46</v>
      </c>
      <c r="Y27" s="3" t="s">
        <v>46</v>
      </c>
      <c r="Z27" s="3" t="s">
        <v>46</v>
      </c>
      <c r="AA27" s="3" t="s">
        <v>46</v>
      </c>
      <c r="AB27" s="3" t="s">
        <v>46</v>
      </c>
      <c r="AC27" s="3" t="s">
        <v>46</v>
      </c>
      <c r="AD27" s="3" t="s">
        <v>46</v>
      </c>
      <c r="AE27" s="3" t="s">
        <v>46</v>
      </c>
      <c r="AF27" s="3" t="s">
        <v>46</v>
      </c>
      <c r="AG27" s="3" t="s">
        <v>46</v>
      </c>
      <c r="AH27" s="3" t="s">
        <v>46</v>
      </c>
      <c r="AI27" s="3">
        <v>0.48</v>
      </c>
      <c r="AJ27" s="3">
        <v>0.04</v>
      </c>
      <c r="AK27" s="3">
        <f t="shared" si="5"/>
        <v>9.7979589711327114E-2</v>
      </c>
      <c r="AL27" s="3">
        <v>0.37</v>
      </c>
      <c r="AM27" s="3">
        <v>0.04</v>
      </c>
      <c r="AN27" s="3">
        <f t="shared" si="3"/>
        <v>9.7979589711327114E-2</v>
      </c>
      <c r="AO27" s="3" t="s">
        <v>261</v>
      </c>
      <c r="AP27" s="3">
        <v>6</v>
      </c>
      <c r="AQ27" s="3">
        <v>6</v>
      </c>
      <c r="AR27" s="3" t="s">
        <v>307</v>
      </c>
      <c r="AS27" s="3">
        <v>30</v>
      </c>
      <c r="AT27" s="3" t="s">
        <v>199</v>
      </c>
      <c r="AU27" s="3" t="s">
        <v>273</v>
      </c>
      <c r="AV27" s="3" t="s">
        <v>90</v>
      </c>
      <c r="AW27" s="3" t="s">
        <v>105</v>
      </c>
      <c r="AX27" s="3" t="s">
        <v>287</v>
      </c>
      <c r="AY27" s="3" t="s">
        <v>317</v>
      </c>
      <c r="AZ27" s="3" t="s">
        <v>46</v>
      </c>
      <c r="BA27" s="3">
        <v>0.36</v>
      </c>
      <c r="BB27" s="3" t="s">
        <v>285</v>
      </c>
      <c r="BC27" s="3">
        <v>30</v>
      </c>
      <c r="BD27" s="3" t="s">
        <v>55</v>
      </c>
      <c r="BE27" s="3" t="s">
        <v>214</v>
      </c>
      <c r="BF27" s="3" t="s">
        <v>288</v>
      </c>
      <c r="BG27" s="3">
        <v>3.7</v>
      </c>
      <c r="BH27" s="3">
        <v>39.5</v>
      </c>
      <c r="BI27" s="3">
        <v>3</v>
      </c>
      <c r="BJ27" s="3">
        <v>12.88</v>
      </c>
      <c r="BK27" s="3">
        <f t="shared" si="14"/>
        <v>6.7082039324993694</v>
      </c>
      <c r="BL27" s="3">
        <f t="shared" si="15"/>
        <v>28.800555550197295</v>
      </c>
      <c r="BM27" s="3" t="s">
        <v>295</v>
      </c>
      <c r="BN27" s="3">
        <v>5</v>
      </c>
      <c r="BO27" s="3">
        <v>5</v>
      </c>
    </row>
    <row r="28" spans="1:67" x14ac:dyDescent="0.2">
      <c r="A28">
        <v>27</v>
      </c>
      <c r="B28" s="3">
        <v>12</v>
      </c>
      <c r="C28" s="2" t="s">
        <v>289</v>
      </c>
      <c r="D28" s="3">
        <v>2009</v>
      </c>
      <c r="E28" s="3" t="s">
        <v>67</v>
      </c>
      <c r="F28" s="3" t="s">
        <v>63</v>
      </c>
      <c r="G28" s="3" t="s">
        <v>194</v>
      </c>
      <c r="H28" s="3">
        <v>6</v>
      </c>
      <c r="I28" s="3" t="s">
        <v>290</v>
      </c>
      <c r="J28" s="3" t="s">
        <v>149</v>
      </c>
      <c r="K28" s="3">
        <v>25</v>
      </c>
      <c r="L28" s="3">
        <v>-80.290000000000006</v>
      </c>
      <c r="M28" s="3" t="s">
        <v>49</v>
      </c>
      <c r="N28" s="3" t="s">
        <v>46</v>
      </c>
      <c r="O28" s="3" t="s">
        <v>46</v>
      </c>
      <c r="P28" s="3" t="s">
        <v>46</v>
      </c>
      <c r="Q28" s="3" t="s">
        <v>46</v>
      </c>
      <c r="R28" s="3" t="s">
        <v>46</v>
      </c>
      <c r="S28" s="3" t="s">
        <v>46</v>
      </c>
      <c r="T28" s="3" t="s">
        <v>46</v>
      </c>
      <c r="U28" s="3" t="s">
        <v>46</v>
      </c>
      <c r="V28" s="3" t="s">
        <v>46</v>
      </c>
      <c r="W28" s="3" t="s">
        <v>46</v>
      </c>
      <c r="X28" s="3" t="s">
        <v>46</v>
      </c>
      <c r="Y28" s="3" t="s">
        <v>46</v>
      </c>
      <c r="Z28" s="3" t="s">
        <v>46</v>
      </c>
      <c r="AA28" s="3" t="s">
        <v>46</v>
      </c>
      <c r="AB28" s="3" t="s">
        <v>46</v>
      </c>
      <c r="AC28" s="3" t="s">
        <v>46</v>
      </c>
      <c r="AD28" s="3" t="s">
        <v>46</v>
      </c>
      <c r="AE28" s="3" t="s">
        <v>46</v>
      </c>
      <c r="AF28" s="3" t="s">
        <v>46</v>
      </c>
      <c r="AG28" s="3" t="s">
        <v>46</v>
      </c>
      <c r="AH28" s="3" t="s">
        <v>46</v>
      </c>
      <c r="AI28" s="3">
        <v>1.56</v>
      </c>
      <c r="AJ28" s="3">
        <v>0.05</v>
      </c>
      <c r="AK28" s="3">
        <f>AJ28*SQRT(AP28)</f>
        <v>0.22360679774997899</v>
      </c>
      <c r="AL28" s="3">
        <v>1.59</v>
      </c>
      <c r="AM28" s="3">
        <v>0.09</v>
      </c>
      <c r="AN28" s="3">
        <f>AM28*SQRT(AQ28)</f>
        <v>0.27</v>
      </c>
      <c r="AO28" s="3" t="s">
        <v>261</v>
      </c>
      <c r="AP28" s="3">
        <v>20</v>
      </c>
      <c r="AQ28" s="3">
        <v>9</v>
      </c>
      <c r="AR28" s="3" t="s">
        <v>307</v>
      </c>
      <c r="AS28" s="3">
        <v>31</v>
      </c>
      <c r="AT28" s="3" t="s">
        <v>199</v>
      </c>
      <c r="AU28" s="3" t="s">
        <v>293</v>
      </c>
      <c r="AV28" s="3" t="s">
        <v>90</v>
      </c>
      <c r="AW28" s="3" t="s">
        <v>105</v>
      </c>
      <c r="AX28" s="3" t="s">
        <v>214</v>
      </c>
      <c r="AY28" s="3" t="s">
        <v>316</v>
      </c>
      <c r="AZ28" s="3" t="s">
        <v>46</v>
      </c>
      <c r="BA28" s="3">
        <v>4.4999999999999998E-2</v>
      </c>
      <c r="BB28" s="3" t="s">
        <v>285</v>
      </c>
      <c r="BC28" s="3">
        <v>142</v>
      </c>
      <c r="BD28" s="3" t="s">
        <v>145</v>
      </c>
      <c r="BE28" s="3" t="s">
        <v>57</v>
      </c>
      <c r="BF28" s="3" t="s">
        <v>294</v>
      </c>
      <c r="BG28" s="3">
        <v>6.19</v>
      </c>
      <c r="BH28" s="3">
        <v>11.17</v>
      </c>
      <c r="BI28" s="3">
        <v>2.66</v>
      </c>
      <c r="BJ28" s="3">
        <v>3.32</v>
      </c>
      <c r="BK28" s="3">
        <f t="shared" si="14"/>
        <v>8.4116585760478895</v>
      </c>
      <c r="BL28" s="3">
        <f t="shared" si="15"/>
        <v>10.498761831759019</v>
      </c>
      <c r="BM28" s="3" t="s">
        <v>284</v>
      </c>
      <c r="BN28" s="3">
        <v>10</v>
      </c>
      <c r="BO28" s="3">
        <v>10</v>
      </c>
    </row>
    <row r="29" spans="1:67" x14ac:dyDescent="0.2">
      <c r="A29">
        <v>28</v>
      </c>
      <c r="B29" s="3">
        <v>13</v>
      </c>
      <c r="C29" s="2" t="s">
        <v>296</v>
      </c>
      <c r="D29" s="3">
        <v>2001</v>
      </c>
      <c r="E29" s="3" t="s">
        <v>67</v>
      </c>
      <c r="F29" s="3" t="s">
        <v>63</v>
      </c>
      <c r="G29" s="3" t="s">
        <v>194</v>
      </c>
      <c r="H29" s="3" t="s">
        <v>46</v>
      </c>
      <c r="I29" s="3" t="s">
        <v>297</v>
      </c>
      <c r="J29" s="3" t="s">
        <v>88</v>
      </c>
      <c r="K29" s="3">
        <v>13.25</v>
      </c>
      <c r="L29" s="3">
        <v>144.65</v>
      </c>
      <c r="M29" s="3" t="s">
        <v>49</v>
      </c>
      <c r="N29" s="3" t="s">
        <v>46</v>
      </c>
      <c r="O29" s="3" t="s">
        <v>46</v>
      </c>
      <c r="P29" s="3" t="s">
        <v>46</v>
      </c>
      <c r="Q29" s="3" t="s">
        <v>46</v>
      </c>
      <c r="R29" s="3" t="s">
        <v>46</v>
      </c>
      <c r="S29" s="3" t="s">
        <v>46</v>
      </c>
      <c r="T29" s="3" t="s">
        <v>46</v>
      </c>
      <c r="U29" s="3" t="s">
        <v>46</v>
      </c>
      <c r="V29" s="3" t="s">
        <v>46</v>
      </c>
      <c r="W29" s="3">
        <v>0.47</v>
      </c>
      <c r="X29" s="3">
        <v>0.14000000000000001</v>
      </c>
      <c r="Y29" s="3">
        <f t="shared" si="12"/>
        <v>1.4947909552843837</v>
      </c>
      <c r="Z29" s="3">
        <v>0.09</v>
      </c>
      <c r="AA29" s="3">
        <v>0.01</v>
      </c>
      <c r="AB29" s="3">
        <f t="shared" si="13"/>
        <v>0.10677078252031312</v>
      </c>
      <c r="AC29" s="3" t="s">
        <v>46</v>
      </c>
      <c r="AD29" s="3" t="s">
        <v>46</v>
      </c>
      <c r="AE29" s="3" t="s">
        <v>46</v>
      </c>
      <c r="AF29" s="3" t="s">
        <v>46</v>
      </c>
      <c r="AG29" s="3" t="s">
        <v>46</v>
      </c>
      <c r="AH29" s="3" t="s">
        <v>46</v>
      </c>
      <c r="AI29" s="3">
        <v>6.81</v>
      </c>
      <c r="AJ29" s="3">
        <v>0.47</v>
      </c>
      <c r="AK29" s="3">
        <f>AJ29*SQRT(AP29)</f>
        <v>5.0182267784547161</v>
      </c>
      <c r="AL29" s="3">
        <v>0.67</v>
      </c>
      <c r="AM29" s="3">
        <v>0.09</v>
      </c>
      <c r="AN29" s="3">
        <f>AM29*SQRT(AQ29)</f>
        <v>0.96093704268281799</v>
      </c>
      <c r="AO29" s="3" t="s">
        <v>196</v>
      </c>
      <c r="AP29" s="3">
        <v>114</v>
      </c>
      <c r="AQ29" s="3">
        <v>114</v>
      </c>
      <c r="AR29" s="3" t="s">
        <v>303</v>
      </c>
      <c r="AS29" s="3">
        <v>32</v>
      </c>
      <c r="AT29" s="3" t="s">
        <v>199</v>
      </c>
      <c r="AU29" s="3" t="s">
        <v>273</v>
      </c>
      <c r="AV29" s="3" t="s">
        <v>52</v>
      </c>
      <c r="AW29" s="3" t="s">
        <v>105</v>
      </c>
      <c r="AX29" s="3" t="s">
        <v>214</v>
      </c>
      <c r="AY29" s="3" t="s">
        <v>316</v>
      </c>
      <c r="AZ29" s="3" t="s">
        <v>46</v>
      </c>
      <c r="BA29" s="3">
        <v>0.25</v>
      </c>
      <c r="BB29" s="3" t="s">
        <v>285</v>
      </c>
      <c r="BC29" s="3">
        <v>120</v>
      </c>
      <c r="BD29" s="3" t="s">
        <v>55</v>
      </c>
      <c r="BE29" s="3" t="s">
        <v>57</v>
      </c>
      <c r="BF29" s="3" t="s">
        <v>298</v>
      </c>
      <c r="BG29" s="3">
        <v>6.66</v>
      </c>
      <c r="BH29" s="3">
        <v>2.2200000000000002</v>
      </c>
      <c r="BI29" s="3">
        <v>3.33</v>
      </c>
      <c r="BJ29" s="3">
        <v>1.58</v>
      </c>
      <c r="BK29" s="3">
        <f t="shared" si="14"/>
        <v>9.99</v>
      </c>
      <c r="BL29" s="3">
        <f t="shared" si="15"/>
        <v>4.74</v>
      </c>
      <c r="BM29" s="3" t="s">
        <v>300</v>
      </c>
      <c r="BN29" s="3">
        <v>9</v>
      </c>
      <c r="BO29" s="3">
        <v>9</v>
      </c>
    </row>
    <row r="30" spans="1:67" x14ac:dyDescent="0.2">
      <c r="A30">
        <v>29</v>
      </c>
      <c r="B30" s="3">
        <v>13</v>
      </c>
      <c r="C30" s="2" t="s">
        <v>296</v>
      </c>
      <c r="D30" s="3">
        <v>2001</v>
      </c>
      <c r="E30" s="3" t="s">
        <v>67</v>
      </c>
      <c r="F30" s="3" t="s">
        <v>63</v>
      </c>
      <c r="G30" s="3" t="s">
        <v>194</v>
      </c>
      <c r="H30" s="3" t="s">
        <v>46</v>
      </c>
      <c r="I30" s="3" t="s">
        <v>297</v>
      </c>
      <c r="J30" s="3" t="s">
        <v>88</v>
      </c>
      <c r="K30" s="3">
        <v>13.25</v>
      </c>
      <c r="L30" s="3">
        <v>144.65</v>
      </c>
      <c r="M30" s="3" t="s">
        <v>49</v>
      </c>
      <c r="N30" s="3" t="s">
        <v>46</v>
      </c>
      <c r="O30" s="3" t="s">
        <v>46</v>
      </c>
      <c r="P30" s="3" t="s">
        <v>46</v>
      </c>
      <c r="Q30" s="3" t="s">
        <v>46</v>
      </c>
      <c r="R30" s="3" t="s">
        <v>46</v>
      </c>
      <c r="S30" s="3" t="s">
        <v>46</v>
      </c>
      <c r="T30" s="3" t="s">
        <v>46</v>
      </c>
      <c r="U30" s="3" t="s">
        <v>46</v>
      </c>
      <c r="V30" s="3" t="s">
        <v>46</v>
      </c>
      <c r="W30" s="3">
        <v>0.47</v>
      </c>
      <c r="X30" s="3">
        <v>0.14000000000000001</v>
      </c>
      <c r="Y30" s="3">
        <f t="shared" si="12"/>
        <v>1.4947909552843837</v>
      </c>
      <c r="Z30" s="3">
        <v>0.09</v>
      </c>
      <c r="AA30" s="3">
        <v>0.01</v>
      </c>
      <c r="AB30" s="3">
        <f t="shared" si="13"/>
        <v>0.10677078252031312</v>
      </c>
      <c r="AC30" s="3" t="s">
        <v>46</v>
      </c>
      <c r="AD30" s="3" t="s">
        <v>46</v>
      </c>
      <c r="AE30" s="3" t="s">
        <v>46</v>
      </c>
      <c r="AF30" s="3" t="s">
        <v>46</v>
      </c>
      <c r="AG30" s="3" t="s">
        <v>46</v>
      </c>
      <c r="AH30" s="3" t="s">
        <v>46</v>
      </c>
      <c r="AI30" s="3">
        <v>6.81</v>
      </c>
      <c r="AJ30" s="3">
        <v>0.47</v>
      </c>
      <c r="AK30" s="3">
        <f t="shared" ref="AK30:AK31" si="16">AJ30*SQRT(AP30)</f>
        <v>5.0182267784547161</v>
      </c>
      <c r="AL30" s="3">
        <v>0.67</v>
      </c>
      <c r="AM30" s="3">
        <v>0.09</v>
      </c>
      <c r="AN30" s="3">
        <f t="shared" ref="AN30:AN31" si="17">AM30*SQRT(AQ30)</f>
        <v>0.96093704268281799</v>
      </c>
      <c r="AO30" s="3" t="s">
        <v>196</v>
      </c>
      <c r="AP30" s="3">
        <v>114</v>
      </c>
      <c r="AQ30" s="3">
        <v>114</v>
      </c>
      <c r="AR30" s="3" t="s">
        <v>303</v>
      </c>
      <c r="AS30" s="3">
        <v>33</v>
      </c>
      <c r="AT30" s="3" t="s">
        <v>199</v>
      </c>
      <c r="AU30" s="3" t="s">
        <v>273</v>
      </c>
      <c r="AV30" s="3" t="s">
        <v>52</v>
      </c>
      <c r="AW30" s="3" t="s">
        <v>105</v>
      </c>
      <c r="AX30" s="3" t="s">
        <v>214</v>
      </c>
      <c r="AY30" s="3" t="s">
        <v>316</v>
      </c>
      <c r="AZ30" s="3" t="s">
        <v>46</v>
      </c>
      <c r="BA30" s="3">
        <v>0.25</v>
      </c>
      <c r="BB30" s="3" t="s">
        <v>285</v>
      </c>
      <c r="BC30" s="3">
        <v>120</v>
      </c>
      <c r="BD30" s="3" t="s">
        <v>55</v>
      </c>
      <c r="BE30" s="3" t="s">
        <v>57</v>
      </c>
      <c r="BF30" s="3" t="s">
        <v>299</v>
      </c>
      <c r="BG30" s="3">
        <v>1.24</v>
      </c>
      <c r="BH30" s="3">
        <v>2.86</v>
      </c>
      <c r="BI30" s="3">
        <v>1.39</v>
      </c>
      <c r="BJ30" s="3">
        <v>2.76</v>
      </c>
      <c r="BK30" s="3">
        <f t="shared" si="14"/>
        <v>4.17</v>
      </c>
      <c r="BL30" s="3">
        <f t="shared" si="15"/>
        <v>8.2799999999999994</v>
      </c>
      <c r="BM30" s="3" t="s">
        <v>300</v>
      </c>
      <c r="BN30" s="3">
        <v>9</v>
      </c>
      <c r="BO30" s="3">
        <v>9</v>
      </c>
    </row>
    <row r="31" spans="1:67" x14ac:dyDescent="0.2">
      <c r="A31">
        <v>30</v>
      </c>
      <c r="B31" s="3">
        <v>13</v>
      </c>
      <c r="C31" s="2" t="s">
        <v>296</v>
      </c>
      <c r="D31" s="3">
        <v>2001</v>
      </c>
      <c r="E31" s="3" t="s">
        <v>67</v>
      </c>
      <c r="F31" s="3" t="s">
        <v>63</v>
      </c>
      <c r="G31" s="3" t="s">
        <v>194</v>
      </c>
      <c r="H31" s="3" t="s">
        <v>46</v>
      </c>
      <c r="I31" s="3" t="s">
        <v>297</v>
      </c>
      <c r="J31" s="3" t="s">
        <v>88</v>
      </c>
      <c r="K31" s="3">
        <v>13.25</v>
      </c>
      <c r="L31" s="3">
        <v>144.65</v>
      </c>
      <c r="M31" s="3" t="s">
        <v>49</v>
      </c>
      <c r="N31" s="3" t="s">
        <v>46</v>
      </c>
      <c r="O31" s="3" t="s">
        <v>46</v>
      </c>
      <c r="P31" s="3" t="s">
        <v>46</v>
      </c>
      <c r="Q31" s="3" t="s">
        <v>46</v>
      </c>
      <c r="R31" s="3" t="s">
        <v>46</v>
      </c>
      <c r="S31" s="3" t="s">
        <v>46</v>
      </c>
      <c r="T31" s="3" t="s">
        <v>46</v>
      </c>
      <c r="U31" s="3" t="s">
        <v>46</v>
      </c>
      <c r="V31" s="3" t="s">
        <v>46</v>
      </c>
      <c r="W31" s="3">
        <v>0.47</v>
      </c>
      <c r="X31" s="3">
        <v>0.14000000000000001</v>
      </c>
      <c r="Y31" s="3">
        <f t="shared" si="12"/>
        <v>1.4947909552843837</v>
      </c>
      <c r="Z31" s="3">
        <v>0.09</v>
      </c>
      <c r="AA31" s="3">
        <v>0.01</v>
      </c>
      <c r="AB31" s="3">
        <f t="shared" si="13"/>
        <v>0.10677078252031312</v>
      </c>
      <c r="AC31" s="3" t="s">
        <v>46</v>
      </c>
      <c r="AD31" s="3" t="s">
        <v>46</v>
      </c>
      <c r="AE31" s="3" t="s">
        <v>46</v>
      </c>
      <c r="AF31" s="3" t="s">
        <v>46</v>
      </c>
      <c r="AG31" s="3" t="s">
        <v>46</v>
      </c>
      <c r="AH31" s="3" t="s">
        <v>46</v>
      </c>
      <c r="AI31" s="3">
        <v>6.81</v>
      </c>
      <c r="AJ31" s="3">
        <v>0.47</v>
      </c>
      <c r="AK31" s="3">
        <f t="shared" si="16"/>
        <v>5.0182267784547161</v>
      </c>
      <c r="AL31" s="3">
        <v>0.67</v>
      </c>
      <c r="AM31" s="3">
        <v>0.09</v>
      </c>
      <c r="AN31" s="3">
        <f t="shared" si="17"/>
        <v>0.96093704268281799</v>
      </c>
      <c r="AO31" s="3" t="s">
        <v>196</v>
      </c>
      <c r="AP31" s="3">
        <v>114</v>
      </c>
      <c r="AQ31" s="3">
        <v>114</v>
      </c>
      <c r="AR31" s="3" t="s">
        <v>303</v>
      </c>
      <c r="AS31" s="3">
        <v>34</v>
      </c>
      <c r="AT31" s="3" t="s">
        <v>199</v>
      </c>
      <c r="AU31" s="3" t="s">
        <v>273</v>
      </c>
      <c r="AV31" s="3" t="s">
        <v>52</v>
      </c>
      <c r="AW31" s="3" t="s">
        <v>105</v>
      </c>
      <c r="AX31" s="3" t="s">
        <v>214</v>
      </c>
      <c r="AY31" s="3" t="s">
        <v>316</v>
      </c>
      <c r="AZ31" s="3" t="s">
        <v>46</v>
      </c>
      <c r="BA31" s="3">
        <v>0.25</v>
      </c>
      <c r="BB31" s="3" t="s">
        <v>285</v>
      </c>
      <c r="BC31" s="3">
        <v>120</v>
      </c>
      <c r="BD31" s="3" t="s">
        <v>55</v>
      </c>
      <c r="BE31" s="3" t="s">
        <v>57</v>
      </c>
      <c r="BF31" s="3" t="s">
        <v>301</v>
      </c>
      <c r="BG31" s="3">
        <v>21.22</v>
      </c>
      <c r="BH31" s="3">
        <v>0.88</v>
      </c>
      <c r="BI31" s="3">
        <v>9.9499999999999993</v>
      </c>
      <c r="BJ31" s="3">
        <v>0.88</v>
      </c>
      <c r="BK31" s="3">
        <f t="shared" si="14"/>
        <v>29.849999999999998</v>
      </c>
      <c r="BL31" s="3">
        <f t="shared" si="15"/>
        <v>2.64</v>
      </c>
      <c r="BM31" s="3" t="s">
        <v>300</v>
      </c>
      <c r="BN31" s="3">
        <v>9</v>
      </c>
      <c r="BO31" s="3">
        <v>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87FB-C9D2-7447-9A5D-57FC856DEE89}">
  <dimension ref="A1"/>
  <sheetViews>
    <sheetView workbookViewId="0">
      <selection activeCell="J8" sqref="J8"/>
    </sheetView>
  </sheetViews>
  <sheetFormatPr baseColWidth="10" defaultRowHeight="16" x14ac:dyDescent="0.2"/>
  <sheetData>
    <row r="1" spans="1:1" x14ac:dyDescent="0.2">
      <c r="A1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data_temperature</vt:lpstr>
      <vt:lpstr>data_nutrients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2020-07-25T18:05:08Z</dcterms:created>
  <dcterms:modified xsi:type="dcterms:W3CDTF">2023-06-08T11:59:49Z</dcterms:modified>
</cp:coreProperties>
</file>