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a.marques\Desktop\LOJINHA_UNIELO\"/>
    </mc:Choice>
  </mc:AlternateContent>
  <xr:revisionPtr revIDLastSave="0" documentId="13_ncr:1_{920C50C0-DEDD-424C-8E44-C506B47BB0B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lan1" sheetId="1" r:id="rId1"/>
    <sheet name="TOTAL DE PRODUT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2" i="2" l="1"/>
  <c r="E231" i="2"/>
  <c r="E230" i="2"/>
  <c r="E229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D2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K274" i="1"/>
  <c r="K273" i="1"/>
  <c r="K272" i="1"/>
  <c r="K262" i="1"/>
  <c r="J270" i="1"/>
  <c r="E228" i="2" s="1"/>
  <c r="J269" i="1"/>
  <c r="E227" i="2" s="1"/>
  <c r="K271" i="1"/>
  <c r="K270" i="1"/>
  <c r="K269" i="1"/>
  <c r="K268" i="1"/>
  <c r="K267" i="1"/>
  <c r="K266" i="1"/>
  <c r="K265" i="1"/>
  <c r="K264" i="1"/>
  <c r="K263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<sst xmlns="http://schemas.openxmlformats.org/spreadsheetml/2006/main" count="2041" uniqueCount="481">
  <si>
    <t>Endereço</t>
  </si>
  <si>
    <t>Categoria</t>
  </si>
  <si>
    <t>Empresa</t>
  </si>
  <si>
    <t>Quantidade</t>
  </si>
  <si>
    <t>EAN</t>
  </si>
  <si>
    <t>Produto</t>
  </si>
  <si>
    <t>Validade</t>
  </si>
  <si>
    <t>Preço Interno Atual</t>
  </si>
  <si>
    <t>Fluxo de  saída</t>
  </si>
  <si>
    <t>Foto</t>
  </si>
  <si>
    <t>HIGIENE E COSMETICOS</t>
  </si>
  <si>
    <t>4 ELOS</t>
  </si>
  <si>
    <t>7896235353195</t>
  </si>
  <si>
    <t>ABSORVENTES PARA SEIOS - YORK</t>
  </si>
  <si>
    <t>Médio</t>
  </si>
  <si>
    <t>ALIMENTICIO</t>
  </si>
  <si>
    <t>7896094910904</t>
  </si>
  <si>
    <t>Baixo</t>
  </si>
  <si>
    <t>7896094910959</t>
  </si>
  <si>
    <t>7896094999381</t>
  </si>
  <si>
    <t>ADOÇANTE ZERO CAL ERITRITOL - 2 UNIDADES</t>
  </si>
  <si>
    <t>7896094915176</t>
  </si>
  <si>
    <t>ADOÇANTE ZERO CAL STEVIA 50 ENVELOPES</t>
  </si>
  <si>
    <t>7896094915046</t>
  </si>
  <si>
    <t>ADOÇANTE ZERO CAL STEVIA 80 ML</t>
  </si>
  <si>
    <t>7896094906624</t>
  </si>
  <si>
    <t>7896094912779</t>
  </si>
  <si>
    <t>ADOÇANTE ZERO CAL SUCRALOSE - 2 UNIDADES</t>
  </si>
  <si>
    <t>7896094919853</t>
  </si>
  <si>
    <t>ADOÇANTE ZERO CAL SUCRALOSE 50 ENVELOPES</t>
  </si>
  <si>
    <t>7896094931503</t>
  </si>
  <si>
    <t>ADOÇANTE ZERO CAL XILITOL 65 ML</t>
  </si>
  <si>
    <t>7891104393104</t>
  </si>
  <si>
    <t>7896094930261</t>
  </si>
  <si>
    <t>7896094906020</t>
  </si>
  <si>
    <t>7891104393067</t>
  </si>
  <si>
    <t>7896852621882</t>
  </si>
  <si>
    <t>7898016920596</t>
  </si>
  <si>
    <t>ALHO FRITO GRANULADO</t>
  </si>
  <si>
    <t>Alto</t>
  </si>
  <si>
    <t>7896852621455</t>
  </si>
  <si>
    <t>AMEND BOTANIC BEAUTY CONDICIONADOR 250ML</t>
  </si>
  <si>
    <t>7896852618042</t>
  </si>
  <si>
    <t>AMEND COBRE EFFECT CONDICIONADOR 250 ML</t>
  </si>
  <si>
    <t>7896852616055</t>
  </si>
  <si>
    <t>AMEND COLOR REFLECT CREME PARA BLINDAGEM DA COR 180G</t>
  </si>
  <si>
    <t>7896852612804</t>
  </si>
  <si>
    <t>AMEND GOLD BLACK CREME RELAXANTE 500G</t>
  </si>
  <si>
    <t>7896852610480</t>
  </si>
  <si>
    <t>AMEND GOLD BLACK TRANSFORMAÇÃO EMULSÃO NEUTRALIZANTE 300ML</t>
  </si>
  <si>
    <t>7896714275468</t>
  </si>
  <si>
    <t>ELETRO</t>
  </si>
  <si>
    <t>KASAMAR</t>
  </si>
  <si>
    <t>7897545326725</t>
  </si>
  <si>
    <t>APARADOR DE GRAMA 1000W ELET 127V</t>
  </si>
  <si>
    <t>UNILOG</t>
  </si>
  <si>
    <t>7790240091304</t>
  </si>
  <si>
    <t>ASTICA MALBEC</t>
  </si>
  <si>
    <t>7790240090130</t>
  </si>
  <si>
    <t>ASTICA TORRONTÉS</t>
  </si>
  <si>
    <t>7896852616567</t>
  </si>
  <si>
    <t>BANHO DE BRILHO CINZA AMEND SUPÉRIA</t>
  </si>
  <si>
    <t>7898496353204</t>
  </si>
  <si>
    <t>BARBEADOR GSB ABSOLUTE SHAVER PT/LR BV</t>
  </si>
  <si>
    <t>BARRA DE CHOCOLATE 85% CACAU LINDT</t>
  </si>
  <si>
    <t>3046920029759</t>
  </si>
  <si>
    <t>BARRA DE CHOCOLATE 90% CACAU LINDT</t>
  </si>
  <si>
    <t>7610400014571</t>
  </si>
  <si>
    <t>BARRA DE CHOCOLATE BRANCO LINDT</t>
  </si>
  <si>
    <t>4000539045080</t>
  </si>
  <si>
    <t>BARRA DE CHOCOLATE COM TOQUE DE FLOR DE SAL LINDT</t>
  </si>
  <si>
    <t>7610400074155</t>
  </si>
  <si>
    <t>BARRA DE CHOCOLATE DARK 60% LINDT</t>
  </si>
  <si>
    <t>7610400090193</t>
  </si>
  <si>
    <t>BARRA DE CHOCOLATE SWISS CLASSIC DARK LINDT</t>
  </si>
  <si>
    <t>7898599217687</t>
  </si>
  <si>
    <t>BARRINHA YOPRO MORANGO COM CHOCOLATE BRANCO AVULSO - NUTRATA</t>
  </si>
  <si>
    <t>7898599217700</t>
  </si>
  <si>
    <t>BARRINHA YOPRO MORANGO COM CHOCOLATE BRANCO CAIXA COM 12 UN - NUTRATA</t>
  </si>
  <si>
    <t>PILHAS E BATERIAS</t>
  </si>
  <si>
    <t>783094051416</t>
  </si>
  <si>
    <t>BATERIA A23 RAYOVAC CARTELA COM 5 UN</t>
  </si>
  <si>
    <t>783094031517</t>
  </si>
  <si>
    <t>BATERIA CR2032 - CARTELA COM 1 UN - RAYOVAC</t>
  </si>
  <si>
    <t>039800066114</t>
  </si>
  <si>
    <t>BATERIA CR2032 - CARTELA COM 2 UN - ENERGIZER</t>
  </si>
  <si>
    <t>5038061000948</t>
  </si>
  <si>
    <t>5038061000849</t>
  </si>
  <si>
    <t>7891106914574</t>
  </si>
  <si>
    <t>BEPANTOL DERMA LIMPEZA DELICADA GEL FACIAL DIÁRIO 200ML</t>
  </si>
  <si>
    <t>7896012880531</t>
  </si>
  <si>
    <t>BIGFRAL ABSORVENTE 3 EM 1 TAMANHO ÚNICO</t>
  </si>
  <si>
    <t>7896012880371</t>
  </si>
  <si>
    <t>BIGFRAL CLASSICA ECON G 20UN</t>
  </si>
  <si>
    <t>7896012880159</t>
  </si>
  <si>
    <t>BIGFRAL DERMA PLUS 10 UN TAMANHO J INCONTINENCIA SEVERA</t>
  </si>
  <si>
    <t>7896012880227</t>
  </si>
  <si>
    <t>BIGFRAL DERMA PLUS 14 UN TAMANHO XG INCONTINENCIA SEVERA</t>
  </si>
  <si>
    <t>7896012880210</t>
  </si>
  <si>
    <t>BIGFRAL DERMA PLUS 16 UN TAMANHO G INCONTINENCIA SEVERA</t>
  </si>
  <si>
    <t>7896012881347</t>
  </si>
  <si>
    <t>BIGFRAL DERMA PLUS 16 UN TAMANHO G NOTURNA INCONTINENCIA SEVERA</t>
  </si>
  <si>
    <t>7896012881330</t>
  </si>
  <si>
    <t>BIGFRAL DERMA PLUS 16 UN TAMANHO M NOTURNA INCONTINENCIA SEVERA</t>
  </si>
  <si>
    <t>7896012881552</t>
  </si>
  <si>
    <t>BIGFRAL DERMA PLUS 16 UN TAMANHO XG NOTURNA INCONTINENCIA SEVERA</t>
  </si>
  <si>
    <t>7896012880302</t>
  </si>
  <si>
    <t>BIGFRAL DERMA PLUS 18 UN TAMANHO G INCONTINENCIA INTENSA</t>
  </si>
  <si>
    <t>7896012880203</t>
  </si>
  <si>
    <t>BIGFRAL DERMA PLUS 18 UN TAMANHO M INCONTINENCIA SEVERA</t>
  </si>
  <si>
    <t>7896012880296</t>
  </si>
  <si>
    <t>BIGFRAL DERMA PLUS 20 UN TAMANHO M NOTURNA INCONTINENCIA INTENSA</t>
  </si>
  <si>
    <t>7896012881408</t>
  </si>
  <si>
    <t>BIGFRAL DERMA PLUS 24 UN TAMANHO P/M INCONTINENCIA INTENSA A SEVERA SHORTINHO</t>
  </si>
  <si>
    <t>7896012880272</t>
  </si>
  <si>
    <t>BIGFRAL DERMA PLUS 7 UN TAMANHO G INCONTINENCIA INTENSA</t>
  </si>
  <si>
    <t>7896012880180</t>
  </si>
  <si>
    <t>BIGFRAL DERMA PLUS 7 UN TAMANHO G INCONTINENCIA SEVERA</t>
  </si>
  <si>
    <t>7896012801895</t>
  </si>
  <si>
    <t>BIGFRAL DERMA PLUS 7 UN TAMANHO G NOTURNA INCONTINENCIA SEVERA</t>
  </si>
  <si>
    <t>7896012880289</t>
  </si>
  <si>
    <t>BIGFRAL DERMA PLUS 7 UN TAMANHO XG INCONTINENCIA INTENSA</t>
  </si>
  <si>
    <t>7896012880197</t>
  </si>
  <si>
    <t>BIGFRAL DERMA PLUS 7 UN TAMANHO XG INCONTINENCIA SEVERA</t>
  </si>
  <si>
    <t>7896012881446</t>
  </si>
  <si>
    <t>BIGFRAL DERMA PLUS 7 UN TAMANHO XG NOTURNA INCONTINENCIA SEVERA</t>
  </si>
  <si>
    <t>7896012880265</t>
  </si>
  <si>
    <t>BIGFRAL DERMA PLUS 8 UN TAMANHO M NOTURNA INCONTINENCIA INTENSA</t>
  </si>
  <si>
    <t>7896012880340</t>
  </si>
  <si>
    <t xml:space="preserve">BIGFRAL DERMA PLUS CLASSICA 7 UN TAMANHO G </t>
  </si>
  <si>
    <t>7896012878842</t>
  </si>
  <si>
    <t>BIGFRAL DERMA ROUPA INTIMI P/M 16UN</t>
  </si>
  <si>
    <t>50196081</t>
  </si>
  <si>
    <t>LIMPEZA</t>
  </si>
  <si>
    <t>7896040701105</t>
  </si>
  <si>
    <t>BRILHO FÁCIL CERA LIQUIDA INCOLOR</t>
  </si>
  <si>
    <t>7896040701112</t>
  </si>
  <si>
    <t>BRILHO FÁCIL CERA LIQUIDA VERMELHA</t>
  </si>
  <si>
    <t>7898602482507</t>
  </si>
  <si>
    <t>7898602482552</t>
  </si>
  <si>
    <t>7898602482590</t>
  </si>
  <si>
    <t>CAIXA SOM HSX500 120W BV</t>
  </si>
  <si>
    <t>6941545606279</t>
  </si>
  <si>
    <t>CAMERA SEGURANÇA WIFI C/ MICROFONE C3TN</t>
  </si>
  <si>
    <t>7898646194794</t>
  </si>
  <si>
    <t>CAMERA WIFI INTELIGENTE C2C</t>
  </si>
  <si>
    <t>7898016920473</t>
  </si>
  <si>
    <t>CHAMPIGNON FATIADO EM CONSERVA IMPERADOR 100G</t>
  </si>
  <si>
    <t>7898602483092</t>
  </si>
  <si>
    <t>CLIMATIZADOR CLM FORTPLUS 70L</t>
  </si>
  <si>
    <t>4000539671104</t>
  </si>
  <si>
    <t>COELHO DE CHOCOLATE AO LEITE 100 G LINDT</t>
  </si>
  <si>
    <t>4000539689703</t>
  </si>
  <si>
    <t>COELHO DE CHOCOLATE AO LEITE 50G LINDT</t>
  </si>
  <si>
    <t>7896852613047</t>
  </si>
  <si>
    <t>COLOR INTENSY - 0.6</t>
  </si>
  <si>
    <t>7896852612958</t>
  </si>
  <si>
    <t>COLOR INTENSY - 10.1</t>
  </si>
  <si>
    <t>7896852613580</t>
  </si>
  <si>
    <t>COLOR INTENSY - 12.0</t>
  </si>
  <si>
    <t>7896852611906</t>
  </si>
  <si>
    <t>COLOR INTENSY - 3.0</t>
  </si>
  <si>
    <t>7896852611913</t>
  </si>
  <si>
    <t>COLOR INTENSY - 4.0</t>
  </si>
  <si>
    <t>7896852611920</t>
  </si>
  <si>
    <t>COLOR INTENSY - 5.0</t>
  </si>
  <si>
    <t>7896852613016</t>
  </si>
  <si>
    <t>COLOR INTENSY - 66,46</t>
  </si>
  <si>
    <t>7896852611944</t>
  </si>
  <si>
    <t>COLOR INTENSY - 7.0</t>
  </si>
  <si>
    <t>7896852617274</t>
  </si>
  <si>
    <t>COLOR INTENSY - 7.43</t>
  </si>
  <si>
    <t>7896852612194</t>
  </si>
  <si>
    <t>COLOR INTENSY - 7.7</t>
  </si>
  <si>
    <t>7896852611951</t>
  </si>
  <si>
    <t>COLOR INTENSY - 8.0</t>
  </si>
  <si>
    <t>7896852617298</t>
  </si>
  <si>
    <t>COLOR INTENSY - 8.4</t>
  </si>
  <si>
    <t>7896852618097</t>
  </si>
  <si>
    <t>COLOR INTENSY - 9.98</t>
  </si>
  <si>
    <t>7896852613917</t>
  </si>
  <si>
    <t>COLOR INTENSY - REFORÇADOR DE CLAREAMENTO</t>
  </si>
  <si>
    <t>7896852623541</t>
  </si>
  <si>
    <t>COLORAÇÃO AMEND COLOR DELICATÉ 0.1 CINZA INTENSIFICADOR 50G</t>
  </si>
  <si>
    <t>7896852623374</t>
  </si>
  <si>
    <t>7896852623527</t>
  </si>
  <si>
    <t>7896852623381</t>
  </si>
  <si>
    <t>COLORAÇÃO AMEND COLOR DELICATÉ 4.0 CASTANHO MÉDIO 50G</t>
  </si>
  <si>
    <t>7896852623398</t>
  </si>
  <si>
    <t>COLORAÇÃO AMEND COLOR DELICATÉ 4.62 CASTANHO VERMELHO IRISADO 50G</t>
  </si>
  <si>
    <t>789852623404</t>
  </si>
  <si>
    <t>COLORAÇÃO AMEND COLOR DELICATÉ 4.66 CASTANHO MÉDIO VERMELHO INTENSO 50G</t>
  </si>
  <si>
    <t>7896852623435</t>
  </si>
  <si>
    <t>COLORAÇÃO AMEND COLOR DELICATÉ 6.0 LOURO ESCURO 50G</t>
  </si>
  <si>
    <t>7896852623442</t>
  </si>
  <si>
    <t>COLORAÇÃO AMEND COLOR DELICATÉ 6.66 LOURO ESCURO VERMELHO INTENSO 50G</t>
  </si>
  <si>
    <t>7896852623459</t>
  </si>
  <si>
    <t>COLORAÇÃO AMEND COLOR DELICATÉ 6.7 LOURO ESCURO MARROM CHOCOLATE 50G</t>
  </si>
  <si>
    <t>7896852623466</t>
  </si>
  <si>
    <t>COLORAÇÃO AMEND COLOR DELICATÉ 66.26 MARSALA 50G</t>
  </si>
  <si>
    <t>7896852623473</t>
  </si>
  <si>
    <t>COLORAÇÃO AMEND COLOR DELICATÉ 7.0 LOURO MÉDIO 50G</t>
  </si>
  <si>
    <t>7896852623343</t>
  </si>
  <si>
    <t>COLORAÇÃO AMEND COLOR DELICATÉ 0.6 VERMELHO INTENSIFICADOR 50G</t>
  </si>
  <si>
    <t>7896852618998</t>
  </si>
  <si>
    <t>CONDICIONADOR AMEND MILLENAR BALM ÓLEOS INDIANOS 180G</t>
  </si>
  <si>
    <t>7898133019876</t>
  </si>
  <si>
    <t>CONDICIONADOR CREMER BEBÊ LIMPINHO E CHEIROSO 200ML</t>
  </si>
  <si>
    <t>7899700805441</t>
  </si>
  <si>
    <t>FRALDA CONFORT MASTER PANTS 16 UN TAMANHO P/M 30KG A 70KG</t>
  </si>
  <si>
    <t>7891350002409</t>
  </si>
  <si>
    <t>7896015529093</t>
  </si>
  <si>
    <t>CREME DENTAL 50 G - PARODONTAX</t>
  </si>
  <si>
    <t>7896009400049</t>
  </si>
  <si>
    <t>7896009498107</t>
  </si>
  <si>
    <t>7896009498879</t>
  </si>
  <si>
    <t>7896009498770</t>
  </si>
  <si>
    <t>7896015591007</t>
  </si>
  <si>
    <t>7898133019791</t>
  </si>
  <si>
    <t>FRALDA CREMER  HIPER P 72UN</t>
  </si>
  <si>
    <t>7898064036454</t>
  </si>
  <si>
    <t>FRALDA CREMER  HIPER XG 52UN</t>
  </si>
  <si>
    <t>7898133019807</t>
  </si>
  <si>
    <t xml:space="preserve">FRALDA CREMER  HIPER XXG 40UN </t>
  </si>
  <si>
    <t>7898133019456</t>
  </si>
  <si>
    <t>FRALDA CREMER  MEGA P 54UN</t>
  </si>
  <si>
    <t>7891350032857</t>
  </si>
  <si>
    <t>DESODORANTE AEROSOL BOZZANO</t>
  </si>
  <si>
    <t>DESODORANTE AEROSOL DOVE CLINICAL</t>
  </si>
  <si>
    <t>5010391100758</t>
  </si>
  <si>
    <t>DRAMBUIE</t>
  </si>
  <si>
    <t>7891350042535</t>
  </si>
  <si>
    <t>ESMALTE A ARTISTA SOU EU  - RISQUE</t>
  </si>
  <si>
    <t>7891350039016</t>
  </si>
  <si>
    <t>ESMALTE A VOZ DO GUETO - RISQUE</t>
  </si>
  <si>
    <t>7891350040517</t>
  </si>
  <si>
    <t>ESMALTE ANTES SOL QUE MAL ILUMINADA  - RISQUE</t>
  </si>
  <si>
    <t>7891350034042</t>
  </si>
  <si>
    <t>ESMALTE AZULIVREMENTE - RISQUE</t>
  </si>
  <si>
    <t>7896852612408</t>
  </si>
  <si>
    <t>7891350038057</t>
  </si>
  <si>
    <t>ESMALTE INSPIRAÇÃO DIVINA  - RISQUE</t>
  </si>
  <si>
    <t>7891350040500</t>
  </si>
  <si>
    <t>ESMALTE LOOK DO DIA: GOOD VIBES - RISQUE</t>
  </si>
  <si>
    <t>7891350040531</t>
  </si>
  <si>
    <t>ESMALTE MENTA.LIZA - RISQUE</t>
  </si>
  <si>
    <t>7891182032841</t>
  </si>
  <si>
    <t>ESMALTE NUDE  - RISQUE</t>
  </si>
  <si>
    <t>7891350040036</t>
  </si>
  <si>
    <t>ESMALTE PADRÃOZINHO PRA QUEM? - RISQUE</t>
  </si>
  <si>
    <t>ESMALTE PRECONCEITO FLOPOU - RISQUE</t>
  </si>
  <si>
    <t>7891350039818</t>
  </si>
  <si>
    <t>ESMALTE QUERIDA LEITORA - RISQUE</t>
  </si>
  <si>
    <t>ESMALTE TODAS POR UMA  - RISQUE</t>
  </si>
  <si>
    <t>7891022101003</t>
  </si>
  <si>
    <t>UTILIDADE</t>
  </si>
  <si>
    <t>7891112185944</t>
  </si>
  <si>
    <t>FAQUEIRO INOX 24 PEÇAS BUZIOS</t>
  </si>
  <si>
    <t>7898928577628</t>
  </si>
  <si>
    <t>FINN ASPARTAME 50 ENVELOPES</t>
  </si>
  <si>
    <t>7898928577918</t>
  </si>
  <si>
    <t>FINN STEVIA E TAUMATINA 50 ENVELOPES</t>
  </si>
  <si>
    <t>7898928577932</t>
  </si>
  <si>
    <t>FINN SUCRALOSE 50 ENVELOPES</t>
  </si>
  <si>
    <t>7898928577536</t>
  </si>
  <si>
    <t>FINN SUCRALOSE 65 ML</t>
  </si>
  <si>
    <t>7898928577949</t>
  </si>
  <si>
    <t>FINN SUCRALOSE 65 ML - COM 2 UNIDADES</t>
  </si>
  <si>
    <t>7898928577925</t>
  </si>
  <si>
    <t>FINN SUCRALOSE LEVE 100 PAGUE 75</t>
  </si>
  <si>
    <t>7898928577772</t>
  </si>
  <si>
    <t>7898133019234</t>
  </si>
  <si>
    <t>FRALDA CREMER 18 UN TAMANHO M 4KG A 9KG</t>
  </si>
  <si>
    <t>7898133019401</t>
  </si>
  <si>
    <t>FRALDA CREMER 44 UN TAMANHO G 7KG A 11KG</t>
  </si>
  <si>
    <t>7898064036447</t>
  </si>
  <si>
    <t>FRALDA CREMER 60 UN TAMANHO G 7KG A 11KG</t>
  </si>
  <si>
    <t>7898133019579</t>
  </si>
  <si>
    <t>FRALDA CREMER 68 UN TAMANHO M 4KG A 9KG</t>
  </si>
  <si>
    <t>7896012879856</t>
  </si>
  <si>
    <t>7891350034868</t>
  </si>
  <si>
    <t xml:space="preserve">GEL FIXADOR CONDICIONANTE </t>
  </si>
  <si>
    <t>7898100045334</t>
  </si>
  <si>
    <t xml:space="preserve">GLAM CREAMY GREEN - CONCEALER </t>
  </si>
  <si>
    <t>7898100045365</t>
  </si>
  <si>
    <t xml:space="preserve">GLAM CREAMY SALMON - CONCEALER </t>
  </si>
  <si>
    <t>7896852611555</t>
  </si>
  <si>
    <t>HASTES FLEXIVEIS -YORK</t>
  </si>
  <si>
    <t>783094062061</t>
  </si>
  <si>
    <t>KIT COLORAÇÃO AMEND MAGNIFIC COLOR 55.46 AMORA</t>
  </si>
  <si>
    <t>798190007267</t>
  </si>
  <si>
    <t>7898152181226</t>
  </si>
  <si>
    <t>fw00676000645342022</t>
  </si>
  <si>
    <t>KIT COLORAÇÃO AMEND MAGNIFIC COLOR 2.1 PRETO AZULADO</t>
  </si>
  <si>
    <t>070612184818</t>
  </si>
  <si>
    <t>KIT TONALIZANTE AMEND SUPÉRIA COLOR 300 CASTANHO ESCURO</t>
  </si>
  <si>
    <t>070612184825</t>
  </si>
  <si>
    <t>KIT TONALIZANTE AMEND SUPÉRIA COLOR 700 LOURO NATURAL</t>
  </si>
  <si>
    <t>7896009498299</t>
  </si>
  <si>
    <t>TINTA DE CABELO BIOCOLOR CASTANHO CLARO</t>
  </si>
  <si>
    <t>7896009498275</t>
  </si>
  <si>
    <t>TINTA DE CABELO WELLA KOLESTON BORGONHA 46</t>
  </si>
  <si>
    <t>TINTA DE CABELO WELLA KOLESTON BORGONHA VIBRANTE 4446</t>
  </si>
  <si>
    <t>7896235354550</t>
  </si>
  <si>
    <t>7898919412273</t>
  </si>
  <si>
    <t>TINTA DE CABELO WELLA KOLESTON CEREJA 6646</t>
  </si>
  <si>
    <t>7898919412389</t>
  </si>
  <si>
    <t>TINTA DE CABELO WELLA KOLESTON LOURO CINZA ESCURO 61</t>
  </si>
  <si>
    <t>7896235354048</t>
  </si>
  <si>
    <t>7896235354017</t>
  </si>
  <si>
    <t>TINTA DE CABELO WELLA KOLESTON LOURO CLARÍSSIMO AINZENTADO 121</t>
  </si>
  <si>
    <t>039800015464</t>
  </si>
  <si>
    <t>PILHA AA2 - ENERGIZER</t>
  </si>
  <si>
    <t>039800014009</t>
  </si>
  <si>
    <t>TINTA DE CABELO WELLA SOFT COLOR CAFÉ 477</t>
  </si>
  <si>
    <t>7896009760655</t>
  </si>
  <si>
    <t>TINTA DE CABELO WELLA SOFT COLOR CAPUCCINO 415</t>
  </si>
  <si>
    <t>7896009724015</t>
  </si>
  <si>
    <t>TINTA DE CABELO WELLA SOFT COLOR CASTANHO ACOBREADO 54</t>
  </si>
  <si>
    <t>7896009722011</t>
  </si>
  <si>
    <t>TINTA KOLESTON AMORA 5546</t>
  </si>
  <si>
    <t>783094051430</t>
  </si>
  <si>
    <t>PILHA AAA2 - ENERGIZER</t>
  </si>
  <si>
    <t>7896009756689</t>
  </si>
  <si>
    <t>7896150002574</t>
  </si>
  <si>
    <t>PÓ DESCOLORANTE  AMMONIA FREE - YAMÁ</t>
  </si>
  <si>
    <t>7896852612743</t>
  </si>
  <si>
    <t>7896852616383</t>
  </si>
  <si>
    <t>PÓ DESCOLORANTE ABRE 7 TONS - AMEND</t>
  </si>
  <si>
    <t>7891182016438</t>
  </si>
  <si>
    <t>7897144600165</t>
  </si>
  <si>
    <t>REFIL INTERCLEAN - REFIL PARA ESCOVA DE DENTES BITUFO</t>
  </si>
  <si>
    <t>7891182020091</t>
  </si>
  <si>
    <t>RETOQUE INSTANTÂNEO DE RAIZ SPRAY CASTANHO CLARO 57G / 100ML</t>
  </si>
  <si>
    <t>7891182020107</t>
  </si>
  <si>
    <t>RETOQUE INSTANTÂNEO DE RAIZ SPRAY LOURO MÉDIO A LOURO ESCURO 57G / 100ML</t>
  </si>
  <si>
    <t>7896094905627</t>
  </si>
  <si>
    <t xml:space="preserve">SABONETE BARRA GLICERINADO POM POM </t>
  </si>
  <si>
    <t>7896012171233</t>
  </si>
  <si>
    <t>SABONETE SENSUS CHÁ VERDE E ANANÁS</t>
  </si>
  <si>
    <t>7896852618738</t>
  </si>
  <si>
    <t>SHAMPOO BLACK ILLUMINATED AMEND</t>
  </si>
  <si>
    <t>7897042007226</t>
  </si>
  <si>
    <t>SKALA CERAMIDAS VITALIDADE E BRILHO</t>
  </si>
  <si>
    <t>7897042012473</t>
  </si>
  <si>
    <t>SKALA EXPERT DIVINO POTÃO 1000g</t>
  </si>
  <si>
    <t>7893218000473</t>
  </si>
  <si>
    <t>SMIRNOFF</t>
  </si>
  <si>
    <t>7891182017015</t>
  </si>
  <si>
    <t>7896852615867</t>
  </si>
  <si>
    <t>7896852615720</t>
  </si>
  <si>
    <t>7896852615195</t>
  </si>
  <si>
    <t>7896852615324</t>
  </si>
  <si>
    <t>7891350033472</t>
  </si>
  <si>
    <t>7891182016261</t>
  </si>
  <si>
    <t>7891182016513</t>
  </si>
  <si>
    <t>7891182016490</t>
  </si>
  <si>
    <t>7891182016292</t>
  </si>
  <si>
    <t>7891182016315</t>
  </si>
  <si>
    <t>7891182016803</t>
  </si>
  <si>
    <t>TINTA DE CABELO WELLA SOFT COLOR BORGONHA 46</t>
  </si>
  <si>
    <t>7891182016797</t>
  </si>
  <si>
    <t>7891350037531</t>
  </si>
  <si>
    <t>7891182016889</t>
  </si>
  <si>
    <t>7891182016476</t>
  </si>
  <si>
    <t>7898949409939</t>
  </si>
  <si>
    <t>TIO NACHO CONDICIONADOR ANTIQUEDA</t>
  </si>
  <si>
    <t>7891350038910</t>
  </si>
  <si>
    <t>TONALIZANTE BIOCOLOR HOMEM BOZZANO  CASTANHO  ESCURO</t>
  </si>
  <si>
    <t>7891350038897</t>
  </si>
  <si>
    <t>TONALIZANTE BIOCOLOR HOMEM BOZZANO  CASTANHO CLARO</t>
  </si>
  <si>
    <t>TONALIZANTE BIOCOLOR HOMEM BOZZANO  CASTANHO ESCURO</t>
  </si>
  <si>
    <t>7891350038903</t>
  </si>
  <si>
    <t>TONALIZANTE BIOCOLOR HOMEM BOZZANO  CASTANHO MÉDIO</t>
  </si>
  <si>
    <t>7891350038880</t>
  </si>
  <si>
    <t>TONALIZANTE BIOCOLOR HOMEM BOZZANO  LOURO ESCURO</t>
  </si>
  <si>
    <t>7891350038873</t>
  </si>
  <si>
    <t>TONALIZANTE BIOCOLOR HOMEM BOZZANO  TODOS OS TONS</t>
  </si>
  <si>
    <t>TONALIZANTE BIOCOLOR HOMEM BOZZANO CASTANHO  MÉDIO</t>
  </si>
  <si>
    <t>7790240017045</t>
  </si>
  <si>
    <t>TRAPICHE VINEYARDS MALBEC</t>
  </si>
  <si>
    <t>7891350033380</t>
  </si>
  <si>
    <t>TRATAMENTO CONDICIONANTE TOQUE DE COR CARAMELO 200ML</t>
  </si>
  <si>
    <t>7891350033373</t>
  </si>
  <si>
    <t>TRATAMENTO CONDICIONANTE TOQUE DE COR CHOCOLATE 200ML</t>
  </si>
  <si>
    <t>7896012879832</t>
  </si>
  <si>
    <t>FRALDA TURMA DA MONICA  MEGA G 44UN</t>
  </si>
  <si>
    <t>7896012879719</t>
  </si>
  <si>
    <t>7896012879825</t>
  </si>
  <si>
    <t>7797800000479</t>
  </si>
  <si>
    <t>VINHO PACHECO PEREDA MALBEC</t>
  </si>
  <si>
    <t>7898115901557</t>
  </si>
  <si>
    <t>7898115901809</t>
  </si>
  <si>
    <t>7896383730152</t>
  </si>
  <si>
    <t>YPIÓCA PRATA</t>
  </si>
  <si>
    <t>7898591458460</t>
  </si>
  <si>
    <t xml:space="preserve">CARB UP GEL SUPER FORMULA SABOR LARANJA </t>
  </si>
  <si>
    <t>7896438200593</t>
  </si>
  <si>
    <t>7898115901984</t>
  </si>
  <si>
    <t>SUAVIPAN BOLINHO SABOR BEIJINHO</t>
  </si>
  <si>
    <t>Coluna1</t>
  </si>
  <si>
    <t>PILHA AAA2 - RAYOVAC</t>
  </si>
  <si>
    <t>PILHA D2 - RAYOVAC</t>
  </si>
  <si>
    <t>PILHA LR44  - RAYOVAC</t>
  </si>
  <si>
    <t>LAMPADA LED RAYOVAC  4,9W LUZ AMARELA</t>
  </si>
  <si>
    <t>783094062009</t>
  </si>
  <si>
    <t>LAMPADA LED RAYOVAC  4,9W LUZ BRANCA</t>
  </si>
  <si>
    <t>LAMPADA LED RAYOVAC  11W LUZ BRANCA FRIA</t>
  </si>
  <si>
    <t>783094061552</t>
  </si>
  <si>
    <t>LIMPA RODAS WHEEL CLEANER</t>
  </si>
  <si>
    <t>LIMPA RODAS EXTREME TIRE SHINE</t>
  </si>
  <si>
    <t xml:space="preserve">PÓ DESCOLORANTE RAPIDO ABRE 6 TONS AMEND </t>
  </si>
  <si>
    <t>PÓ DESCOLORANTE RÁPIDO ALOE VERA</t>
  </si>
  <si>
    <t>7891350037463</t>
  </si>
  <si>
    <t>TINTA DE CABELO KOLESTON POR DO SOL 641</t>
  </si>
  <si>
    <t>LOÇÃO HIDRATANTE PAIXÃO CACAU &amp; PIMENTA ROSA 200ML</t>
  </si>
  <si>
    <t>SOFT COLOR  CASTANHO AVERMELHADO 457</t>
  </si>
  <si>
    <t>ÓLEO CORPORAL PAIXÃO ROSAS BRANCAS 100ML</t>
  </si>
  <si>
    <t>ÓLEO CORPORAL PAIXÃO FLOR DE BAUNILHA 100ML</t>
  </si>
  <si>
    <t>LOÇÃO HIDRATANTE TENTADORA AMEIXA RUBI 400ML</t>
  </si>
  <si>
    <t>LOÇÃO HIDRATANTE MONANGE LEITE DE AMENDOAS 200ML</t>
  </si>
  <si>
    <t>7891150073098</t>
  </si>
  <si>
    <t>CREME DE BARBEAR BOZZANO REFRESCANTE</t>
  </si>
  <si>
    <t>7891350011623</t>
  </si>
  <si>
    <t>CREME DE BARBEAR BOZZANO PELE SENSÍVEL</t>
  </si>
  <si>
    <t>CREME DE BARBEAR BOZZANO HIDRATAÇÃO</t>
  </si>
  <si>
    <t>CREME DENTAL 50G  ORIGINAL- SENSODYNE</t>
  </si>
  <si>
    <t>7896015519223</t>
  </si>
  <si>
    <t>CREME DENTAL 50G  BRANQUEADOR- SENSODYNE</t>
  </si>
  <si>
    <t>CREME DENTAL 90G ORIGINAL - SENSODYNE</t>
  </si>
  <si>
    <t>7896015528300</t>
  </si>
  <si>
    <t>7891350042221</t>
  </si>
  <si>
    <t>7891350038101</t>
  </si>
  <si>
    <t>7896235353171</t>
  </si>
  <si>
    <t>LAPIS CORRETIVO PARA SOBRANCELHAS</t>
  </si>
  <si>
    <t>PASTILHAS COREGA BRANQUEADOR</t>
  </si>
  <si>
    <t>PASTILHAS COREGA 3 MINUTOS</t>
  </si>
  <si>
    <t>7896015526252</t>
  </si>
  <si>
    <t>LAVADORA ALTA PRESSÃO 4100 1500W</t>
  </si>
  <si>
    <t>LAVADORA ALTA PRESSAO 2300LB 2500W 220V</t>
  </si>
  <si>
    <t xml:space="preserve">CAIXA SOM HSX150S 40W BV VM </t>
  </si>
  <si>
    <t>CAIXA SOM HSX150S 40W BV PT</t>
  </si>
  <si>
    <t>Preço Externo</t>
  </si>
  <si>
    <t>ADOÇANTE ZERO CAL SUCRALOSE 100 ML</t>
  </si>
  <si>
    <t>ADOÇANTE ZERO CAL  SUCRALOSE 100 ML</t>
  </si>
  <si>
    <t>ADOÇANTE ZERO CAL  SACARINA 200 ML</t>
  </si>
  <si>
    <t>ADOÇANTE ADOCYL SACARINA 80 ML</t>
  </si>
  <si>
    <t>ADOÇANTE ADOCYL COM STEVIA 160 ML</t>
  </si>
  <si>
    <t>ADOÇANTE ADOCYL COM STEVIA 80 ML</t>
  </si>
  <si>
    <t>ADOÇANTE ADOCYL SACARINA 100 ML</t>
  </si>
  <si>
    <t>ADOÇANTE ADOCYL SACARINA 200 ML</t>
  </si>
  <si>
    <t>AMEND COLOR DELICATÉ ÁGUA OXIGENADA 30 VOLUMES</t>
  </si>
  <si>
    <t>ANTISSÉPTICO BUCAL MENTA FUSION CEPACOL</t>
  </si>
  <si>
    <t>BATERIAS 10 PARA APARELHOS AUDITIVOS - RAYOVAC</t>
  </si>
  <si>
    <t>BATERIAS 13 PARA APARELHOS AUDITIVOS - RAYOVAC</t>
  </si>
  <si>
    <t>BLACK &amp; WHITE</t>
  </si>
  <si>
    <t>ADOÇANTE FINN XILITOL NATURAL 50 ENVELOPES</t>
  </si>
  <si>
    <t>XILITOL ADOÇANTE NATURAL SUAVIPAN</t>
  </si>
  <si>
    <t>FRALDA TURMA MONICA MEGA M 50UN</t>
  </si>
  <si>
    <t>FRALDA TURMA MONICA  JUMBINHO P 20UN</t>
  </si>
  <si>
    <t>COLORAÇÃO AMEND COLOR DELICATÉ 3.0 CASTANHO ESCURO 50G</t>
  </si>
  <si>
    <t>COLORAÇÃO AMEND COLOR DELICATÉ 33.66 CASTANHO ESCURO VERMELHO INTENSO50G</t>
  </si>
  <si>
    <t>CHICLETES FINI TUTTI FRUTTI ZERO AÇUCAR</t>
  </si>
  <si>
    <t>CREME DENTAL 90G EXTRA FRESH - SENSODYNE CAIXA PROMOCIONAL COM 2 UNIDADES</t>
  </si>
  <si>
    <t>CREME DENTAL 90G EXTRA FRESH - SENSODYNE</t>
  </si>
  <si>
    <t>CREME FIXADOR DE PRÓTESES  TOTAIS E PARCIAIS COREGA TRIPLA AÇÃO 40G SEM SABOR</t>
  </si>
  <si>
    <t>CREME FIXADOR DE PRÓTESES  TOTAIS E PARCIAIS COREGA TRIPLA AÇÃO 8,5G SEM SABOR</t>
  </si>
  <si>
    <t>ESPONJA DE AÇO BOMBRIL 60G</t>
  </si>
  <si>
    <t>FINN XILITOL 65 ML</t>
  </si>
  <si>
    <t>PÓ DESCOLORANTE BLONDOR CAMOMILA 20G</t>
  </si>
  <si>
    <t>FRALDA TURMA DA MONICA  MEGA XXG 36UN</t>
  </si>
  <si>
    <t>HAIR SPRAY FIXAÇÃO ULTRA FORTE</t>
  </si>
  <si>
    <t>3046920028363</t>
  </si>
  <si>
    <t>Preço com 50%</t>
  </si>
  <si>
    <t>FRALDA CREMER 32 UN TAMANHO XXG 13KG A  17KG</t>
  </si>
  <si>
    <t>7898133019463</t>
  </si>
  <si>
    <t>FRALDA TURMA DA MONICA 36 UN TAMANHO RN ATÉ 4,5 KG</t>
  </si>
  <si>
    <t>7896012880098</t>
  </si>
  <si>
    <t>BIGFRAL DERMA PLUS 8 UN TAMANHO M  INCONTINENCIA SEVERA</t>
  </si>
  <si>
    <t>7896012880173</t>
  </si>
  <si>
    <t>Preço 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</si>
</sst>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R$&quot;\ #,##0.00"/>
    <numFmt numFmtId="165" formatCode="[$-416]mmm\-yy;@"/>
    <numFmt numFmtId="166" formatCode="[$-416]dd\-mmm\-yy;@"/>
    <numFmt numFmtId="167" formatCode="&quot;$&quot;#,##0.00"/>
    <numFmt numFmtId="168" formatCode="[$-416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rgb="FF242424"/>
      <name val="Aptos Narrow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4" fontId="0" fillId="0" borderId="0" xfId="0" applyNumberFormat="1"/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1" fillId="2" borderId="0" xfId="0" applyNumberFormat="1" applyFont="1" applyFill="1" applyAlignment="1">
      <alignment horizontal="center" vertical="center"/>
    </xf>
    <xf numFmtId="167" fontId="0" fillId="0" borderId="0" xfId="0" applyNumberFormat="1"/>
    <xf numFmtId="0" fontId="2" fillId="0" borderId="0" xfId="0" applyFont="1"/>
    <xf numFmtId="168" fontId="0" fillId="0" borderId="0" xfId="0" applyNumberFormat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2" fontId="1" fillId="2" borderId="0" xfId="0" applyNumberFormat="1" applyFont="1" applyFill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9">
    <dxf>
      <numFmt numFmtId="167" formatCode="&quot;$&quot;#,##0.00"/>
    </dxf>
    <dxf>
      <numFmt numFmtId="164" formatCode="&quot;R$&quot;\ #,##0.00"/>
    </dxf>
    <dxf>
      <numFmt numFmtId="167" formatCode="&quot;$&quot;#,##0.00"/>
    </dxf>
    <dxf>
      <numFmt numFmtId="164" formatCode="&quot;R$&quot;\ #,##0.00"/>
    </dxf>
    <dxf>
      <numFmt numFmtId="19" formatCode="dd/mm/yyyy"/>
    </dxf>
    <dxf>
      <numFmt numFmtId="165" formatCode="[$-416]mmm\-yy;@"/>
    </dxf>
    <dxf>
      <fill>
        <patternFill patternType="none">
          <fgColor indexed="64"/>
          <bgColor auto="1"/>
        </patternFill>
      </fill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numFmt numFmtId="164" formatCode="&quot;R$&quot;\ #,##0.00"/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94F87-EB19-418D-96FE-A37438717FB6}" name="Produtos" displayName="Produtos" ref="A1:M274" totalsRowShown="0" headerRowDxfId="8">
  <autoFilter ref="A1:M274" xr:uid="{C0E94F87-EB19-418D-96FE-A37438717FB6}"/>
  <tableColumns count="13">
    <tableColumn id="1" xr3:uid="{E8999294-AA8D-4FC9-8A2F-079DC389EE06}" name="Endereço"/>
    <tableColumn id="2" xr3:uid="{2724BB5A-8264-44DB-89A9-AB6FBDBC17D5}" name="Categoria"/>
    <tableColumn id="11" xr3:uid="{D1CEFE04-B663-4F69-B102-579786364793}" name="Empresa"/>
    <tableColumn id="3" xr3:uid="{57F08808-58FF-4839-9F97-F081BE8C219E}" name="Quantidade"/>
    <tableColumn id="4" xr3:uid="{847898D2-1D8E-49B2-A6B1-6FD7B91105EA}" name="EAN" dataDxfId="7"/>
    <tableColumn id="5" xr3:uid="{E3471B17-E0B4-41D4-B6D4-878406C9CD0A}" name="Produto" dataDxfId="6"/>
    <tableColumn id="6" xr3:uid="{C68125DF-3715-4CAE-AD1D-044DDC303A3B}" name="Validade" dataDxfId="5"/>
    <tableColumn id="7" xr3:uid="{F88C9F78-89A4-4A58-9358-521366E35EE3}" name="Coluna1" dataDxfId="4"/>
    <tableColumn id="8" xr3:uid="{93A7E3A0-AE64-4C88-B871-B47EEBA1F787}" name="Preço Externo" dataDxfId="3"/>
    <tableColumn id="12" xr3:uid="{1C35331F-4CF4-4F0D-874F-55B0A8D40DB5}" name="Preço Interno Atual" dataDxfId="2"/>
    <tableColumn id="9" xr3:uid="{C480F1AB-9F4F-40F3-8341-B0E553EF6F09}" name="Preço com 50%" dataDxfId="1">
      <calculatedColumnFormula>Produtos[[#This Row],[Preço Externo]]/2</calculatedColumnFormula>
    </tableColumn>
    <tableColumn id="13" xr3:uid="{DF3E8F16-CD99-4C13-B5F2-808B2944A957}" name="Fluxo de  saída" dataDxfId="0"/>
    <tableColumn id="10" xr3:uid="{54A06657-672D-4111-A151-06694C96A0F5}" name="Fo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4"/>
  <sheetViews>
    <sheetView zoomScale="81" zoomScaleNormal="115" workbookViewId="0">
      <selection activeCell="I1" sqref="I1"/>
    </sheetView>
  </sheetViews>
  <sheetFormatPr defaultRowHeight="14.4" x14ac:dyDescent="0.3"/>
  <cols>
    <col min="1" max="1" width="12.33203125" customWidth="1"/>
    <col min="2" max="2" width="21.5546875" bestFit="1" customWidth="1"/>
    <col min="3" max="3" width="18.6640625" customWidth="1"/>
    <col min="4" max="4" width="14" customWidth="1"/>
    <col min="5" max="5" width="17.109375" style="7" customWidth="1"/>
    <col min="6" max="6" width="87" customWidth="1"/>
    <col min="7" max="7" width="13.88671875" style="3" bestFit="1" customWidth="1"/>
    <col min="8" max="8" width="32.6640625" style="3" hidden="1" customWidth="1"/>
    <col min="9" max="9" width="16.44140625" style="5" bestFit="1" customWidth="1"/>
    <col min="10" max="10" width="23.88671875" style="11" customWidth="1"/>
    <col min="11" max="11" width="19.33203125" customWidth="1"/>
    <col min="12" max="12" width="45" customWidth="1"/>
    <col min="13" max="13" width="19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2" t="s">
        <v>6</v>
      </c>
      <c r="H1" s="2" t="s">
        <v>400</v>
      </c>
      <c r="I1" s="4" t="s">
        <v>442</v>
      </c>
      <c r="J1" s="10" t="s">
        <v>7</v>
      </c>
      <c r="K1" s="4" t="s">
        <v>473</v>
      </c>
      <c r="L1" s="4" t="s">
        <v>8</v>
      </c>
      <c r="M1" s="4" t="s">
        <v>9</v>
      </c>
    </row>
    <row r="2" spans="1:13" x14ac:dyDescent="0.3">
      <c r="B2" t="s">
        <v>10</v>
      </c>
      <c r="C2" t="s">
        <v>11</v>
      </c>
      <c r="D2">
        <v>1</v>
      </c>
      <c r="E2" s="7" t="s">
        <v>12</v>
      </c>
      <c r="F2" t="s">
        <v>13</v>
      </c>
      <c r="G2" s="8">
        <v>47275</v>
      </c>
      <c r="I2" s="5">
        <v>11.95</v>
      </c>
      <c r="J2" s="11">
        <v>4.5</v>
      </c>
      <c r="K2" s="5">
        <f>Produtos[[#This Row],[Preço Externo]]/2</f>
        <v>5.9749999999999996</v>
      </c>
      <c r="L2" s="11" t="s">
        <v>14</v>
      </c>
    </row>
    <row r="3" spans="1:13" x14ac:dyDescent="0.3">
      <c r="B3" t="s">
        <v>15</v>
      </c>
      <c r="C3" t="s">
        <v>11</v>
      </c>
      <c r="D3">
        <v>8</v>
      </c>
      <c r="E3" s="7" t="s">
        <v>16</v>
      </c>
      <c r="F3" t="s">
        <v>444</v>
      </c>
      <c r="G3" s="8">
        <v>45992</v>
      </c>
      <c r="I3" s="5">
        <v>6.89</v>
      </c>
      <c r="J3" s="11">
        <v>1</v>
      </c>
      <c r="K3" s="5">
        <f>Produtos[[#This Row],[Preço Externo]]/2</f>
        <v>3.4449999999999998</v>
      </c>
      <c r="L3" s="11" t="s">
        <v>17</v>
      </c>
    </row>
    <row r="4" spans="1:13" x14ac:dyDescent="0.3">
      <c r="B4" t="s">
        <v>15</v>
      </c>
      <c r="C4" t="s">
        <v>11</v>
      </c>
      <c r="D4">
        <v>2</v>
      </c>
      <c r="E4" s="7" t="s">
        <v>16</v>
      </c>
      <c r="F4" t="s">
        <v>444</v>
      </c>
      <c r="G4" s="8">
        <v>46539</v>
      </c>
      <c r="I4" s="5">
        <v>6.89</v>
      </c>
      <c r="J4" s="11">
        <v>1</v>
      </c>
      <c r="K4" s="5">
        <f>Produtos[[#This Row],[Preço Externo]]/2</f>
        <v>3.4449999999999998</v>
      </c>
      <c r="L4" s="11" t="s">
        <v>17</v>
      </c>
    </row>
    <row r="5" spans="1:13" x14ac:dyDescent="0.3">
      <c r="B5" t="s">
        <v>15</v>
      </c>
      <c r="C5" t="s">
        <v>11</v>
      </c>
      <c r="D5">
        <v>2</v>
      </c>
      <c r="E5" s="7" t="s">
        <v>16</v>
      </c>
      <c r="F5" t="s">
        <v>444</v>
      </c>
      <c r="G5" s="8">
        <v>46023</v>
      </c>
      <c r="I5" s="5">
        <v>6.89</v>
      </c>
      <c r="J5" s="11">
        <v>1</v>
      </c>
      <c r="K5" s="5">
        <f>Produtos[[#This Row],[Preço Externo]]/2</f>
        <v>3.4449999999999998</v>
      </c>
      <c r="L5" s="11" t="s">
        <v>17</v>
      </c>
    </row>
    <row r="6" spans="1:13" x14ac:dyDescent="0.3">
      <c r="B6" t="s">
        <v>15</v>
      </c>
      <c r="C6" t="s">
        <v>11</v>
      </c>
      <c r="D6">
        <v>5</v>
      </c>
      <c r="E6" s="7" t="s">
        <v>16</v>
      </c>
      <c r="F6" t="s">
        <v>444</v>
      </c>
      <c r="G6" s="8">
        <v>46174</v>
      </c>
      <c r="I6" s="5">
        <v>6.89</v>
      </c>
      <c r="J6" s="11">
        <v>1</v>
      </c>
      <c r="K6" s="5">
        <f>Produtos[[#This Row],[Preço Externo]]/2</f>
        <v>3.4449999999999998</v>
      </c>
      <c r="L6" s="11" t="s">
        <v>17</v>
      </c>
    </row>
    <row r="7" spans="1:13" x14ac:dyDescent="0.3">
      <c r="B7" t="s">
        <v>15</v>
      </c>
      <c r="C7" t="s">
        <v>11</v>
      </c>
      <c r="D7">
        <v>62</v>
      </c>
      <c r="E7" s="7" t="s">
        <v>18</v>
      </c>
      <c r="F7" t="s">
        <v>445</v>
      </c>
      <c r="G7" s="8">
        <v>46023</v>
      </c>
      <c r="I7" s="5">
        <v>9.9</v>
      </c>
      <c r="J7" s="11">
        <v>2</v>
      </c>
      <c r="K7" s="5">
        <f>Produtos[[#This Row],[Preço Externo]]/2</f>
        <v>4.95</v>
      </c>
      <c r="L7" s="11" t="s">
        <v>17</v>
      </c>
    </row>
    <row r="8" spans="1:13" x14ac:dyDescent="0.3">
      <c r="B8" t="s">
        <v>15</v>
      </c>
      <c r="C8" t="s">
        <v>11</v>
      </c>
      <c r="D8">
        <v>160</v>
      </c>
      <c r="E8" s="7" t="s">
        <v>18</v>
      </c>
      <c r="F8" t="s">
        <v>445</v>
      </c>
      <c r="G8" s="8">
        <v>46204</v>
      </c>
      <c r="I8" s="5">
        <v>9.9</v>
      </c>
      <c r="J8" s="11">
        <v>2</v>
      </c>
      <c r="K8" s="5">
        <f>Produtos[[#This Row],[Preço Externo]]/2</f>
        <v>4.95</v>
      </c>
      <c r="L8" s="11" t="s">
        <v>17</v>
      </c>
    </row>
    <row r="9" spans="1:13" x14ac:dyDescent="0.3">
      <c r="B9" t="s">
        <v>15</v>
      </c>
      <c r="C9" t="s">
        <v>11</v>
      </c>
      <c r="D9">
        <v>10</v>
      </c>
      <c r="E9" s="7" t="s">
        <v>18</v>
      </c>
      <c r="F9" t="s">
        <v>445</v>
      </c>
      <c r="G9" s="8">
        <v>46113</v>
      </c>
      <c r="I9" s="5">
        <v>9.9</v>
      </c>
      <c r="J9" s="11">
        <v>2</v>
      </c>
      <c r="K9" s="5">
        <f>Produtos[[#This Row],[Preço Externo]]/2</f>
        <v>4.95</v>
      </c>
      <c r="L9" s="11" t="s">
        <v>17</v>
      </c>
    </row>
    <row r="10" spans="1:13" x14ac:dyDescent="0.3">
      <c r="B10" t="s">
        <v>15</v>
      </c>
      <c r="C10" t="s">
        <v>11</v>
      </c>
      <c r="D10">
        <v>2</v>
      </c>
      <c r="E10" s="7" t="s">
        <v>18</v>
      </c>
      <c r="F10" t="s">
        <v>445</v>
      </c>
      <c r="G10" s="8">
        <v>46082</v>
      </c>
      <c r="I10" s="5">
        <v>9.9</v>
      </c>
      <c r="J10" s="11">
        <v>2</v>
      </c>
      <c r="K10" s="5">
        <f>Produtos[[#This Row],[Preço Externo]]/2</f>
        <v>4.95</v>
      </c>
      <c r="L10" s="11" t="s">
        <v>17</v>
      </c>
    </row>
    <row r="11" spans="1:13" x14ac:dyDescent="0.3">
      <c r="B11" t="s">
        <v>15</v>
      </c>
      <c r="C11" t="s">
        <v>11</v>
      </c>
      <c r="D11">
        <v>1</v>
      </c>
      <c r="E11" s="7" t="s">
        <v>18</v>
      </c>
      <c r="F11" t="s">
        <v>445</v>
      </c>
      <c r="G11" s="8">
        <v>46266</v>
      </c>
      <c r="I11" s="5">
        <v>9.9</v>
      </c>
      <c r="J11" s="11">
        <v>2</v>
      </c>
      <c r="K11" s="5">
        <f>Produtos[[#This Row],[Preço Externo]]/2</f>
        <v>4.95</v>
      </c>
      <c r="L11" s="11" t="s">
        <v>17</v>
      </c>
    </row>
    <row r="12" spans="1:13" x14ac:dyDescent="0.3">
      <c r="B12" t="s">
        <v>15</v>
      </c>
      <c r="C12" t="s">
        <v>11</v>
      </c>
      <c r="D12">
        <v>1</v>
      </c>
      <c r="E12" s="7" t="s">
        <v>18</v>
      </c>
      <c r="F12" t="s">
        <v>445</v>
      </c>
      <c r="G12" s="8">
        <v>46327</v>
      </c>
      <c r="I12" s="5">
        <v>9.9</v>
      </c>
      <c r="J12" s="11">
        <v>2</v>
      </c>
      <c r="K12" s="5">
        <f>Produtos[[#This Row],[Preço Externo]]/2</f>
        <v>4.95</v>
      </c>
      <c r="L12" s="11" t="s">
        <v>17</v>
      </c>
    </row>
    <row r="13" spans="1:13" x14ac:dyDescent="0.3">
      <c r="B13" t="s">
        <v>15</v>
      </c>
      <c r="C13" t="s">
        <v>11</v>
      </c>
      <c r="D13">
        <v>18</v>
      </c>
      <c r="E13" s="7" t="s">
        <v>18</v>
      </c>
      <c r="F13" t="s">
        <v>445</v>
      </c>
      <c r="G13" s="8">
        <v>46569</v>
      </c>
      <c r="I13" s="5">
        <v>9.9</v>
      </c>
      <c r="J13" s="11">
        <v>2</v>
      </c>
      <c r="K13" s="5">
        <f>Produtos[[#This Row],[Preço Externo]]/2</f>
        <v>4.95</v>
      </c>
      <c r="L13" s="11" t="s">
        <v>17</v>
      </c>
    </row>
    <row r="14" spans="1:13" x14ac:dyDescent="0.3">
      <c r="B14" t="s">
        <v>15</v>
      </c>
      <c r="C14" t="s">
        <v>11</v>
      </c>
      <c r="D14">
        <v>2</v>
      </c>
      <c r="E14" s="7" t="s">
        <v>18</v>
      </c>
      <c r="F14" t="s">
        <v>445</v>
      </c>
      <c r="G14" s="8">
        <v>46692</v>
      </c>
      <c r="I14" s="5">
        <v>9.9</v>
      </c>
      <c r="J14" s="11">
        <v>2</v>
      </c>
      <c r="K14" s="5">
        <f>Produtos[[#This Row],[Preço Externo]]/2</f>
        <v>4.95</v>
      </c>
      <c r="L14" s="11" t="s">
        <v>17</v>
      </c>
    </row>
    <row r="15" spans="1:13" x14ac:dyDescent="0.3">
      <c r="B15" t="s">
        <v>15</v>
      </c>
      <c r="C15" t="s">
        <v>11</v>
      </c>
      <c r="D15">
        <v>6</v>
      </c>
      <c r="E15" s="7" t="s">
        <v>19</v>
      </c>
      <c r="F15" t="s">
        <v>20</v>
      </c>
      <c r="G15" s="8">
        <v>46296</v>
      </c>
      <c r="I15" s="5">
        <v>25.99</v>
      </c>
      <c r="J15" s="11">
        <v>5</v>
      </c>
      <c r="K15" s="5">
        <f>Produtos[[#This Row],[Preço Externo]]/2</f>
        <v>12.994999999999999</v>
      </c>
      <c r="L15" s="11" t="s">
        <v>17</v>
      </c>
    </row>
    <row r="16" spans="1:13" x14ac:dyDescent="0.3">
      <c r="B16" t="s">
        <v>15</v>
      </c>
      <c r="C16" t="s">
        <v>11</v>
      </c>
      <c r="D16">
        <v>2</v>
      </c>
      <c r="E16" s="7" t="s">
        <v>21</v>
      </c>
      <c r="F16" t="s">
        <v>22</v>
      </c>
      <c r="G16" s="8">
        <v>46631</v>
      </c>
      <c r="I16" s="5">
        <v>8.39</v>
      </c>
      <c r="J16" s="11">
        <v>4.5</v>
      </c>
      <c r="K16" s="5">
        <f>Produtos[[#This Row],[Preço Externo]]/2</f>
        <v>4.1950000000000003</v>
      </c>
      <c r="L16" s="11" t="s">
        <v>17</v>
      </c>
    </row>
    <row r="17" spans="2:12" x14ac:dyDescent="0.3">
      <c r="B17" t="s">
        <v>15</v>
      </c>
      <c r="C17" t="s">
        <v>11</v>
      </c>
      <c r="D17">
        <v>1</v>
      </c>
      <c r="E17" s="7" t="s">
        <v>21</v>
      </c>
      <c r="F17" t="s">
        <v>22</v>
      </c>
      <c r="G17" s="8">
        <v>46204</v>
      </c>
      <c r="I17" s="5">
        <v>8.39</v>
      </c>
      <c r="J17" s="11">
        <v>4.5</v>
      </c>
      <c r="K17" s="5">
        <f>Produtos[[#This Row],[Preço Externo]]/2</f>
        <v>4.1950000000000003</v>
      </c>
      <c r="L17" s="11" t="s">
        <v>17</v>
      </c>
    </row>
    <row r="18" spans="2:12" x14ac:dyDescent="0.3">
      <c r="B18" t="s">
        <v>15</v>
      </c>
      <c r="C18" t="s">
        <v>11</v>
      </c>
      <c r="D18">
        <v>2</v>
      </c>
      <c r="E18" s="7" t="s">
        <v>23</v>
      </c>
      <c r="F18" t="s">
        <v>24</v>
      </c>
      <c r="G18" s="8">
        <v>46419</v>
      </c>
      <c r="I18" s="5">
        <v>7.89</v>
      </c>
      <c r="J18" s="11">
        <v>5</v>
      </c>
      <c r="K18" s="5">
        <f>Produtos[[#This Row],[Preço Externo]]/2</f>
        <v>3.9449999999999998</v>
      </c>
      <c r="L18" s="11" t="s">
        <v>17</v>
      </c>
    </row>
    <row r="19" spans="2:12" x14ac:dyDescent="0.3">
      <c r="B19" t="s">
        <v>15</v>
      </c>
      <c r="C19" t="s">
        <v>11</v>
      </c>
      <c r="D19">
        <v>9</v>
      </c>
      <c r="E19" s="7" t="s">
        <v>25</v>
      </c>
      <c r="F19" t="s">
        <v>443</v>
      </c>
      <c r="G19" s="8">
        <v>46235</v>
      </c>
      <c r="I19" s="5">
        <v>6.89</v>
      </c>
      <c r="J19" s="11">
        <v>4</v>
      </c>
      <c r="K19" s="5">
        <f>Produtos[[#This Row],[Preço Externo]]/2</f>
        <v>3.4449999999999998</v>
      </c>
      <c r="L19" s="11" t="s">
        <v>17</v>
      </c>
    </row>
    <row r="20" spans="2:12" x14ac:dyDescent="0.3">
      <c r="B20" t="s">
        <v>15</v>
      </c>
      <c r="C20" t="s">
        <v>11</v>
      </c>
      <c r="D20">
        <v>2</v>
      </c>
      <c r="E20" s="7" t="s">
        <v>25</v>
      </c>
      <c r="F20" t="s">
        <v>443</v>
      </c>
      <c r="G20" s="8">
        <v>46813</v>
      </c>
      <c r="I20" s="5">
        <v>6.89</v>
      </c>
      <c r="J20" s="11">
        <v>4</v>
      </c>
      <c r="K20" s="5">
        <f>Produtos[[#This Row],[Preço Externo]]/2</f>
        <v>3.4449999999999998</v>
      </c>
      <c r="L20" s="11" t="s">
        <v>17</v>
      </c>
    </row>
    <row r="21" spans="2:12" x14ac:dyDescent="0.3">
      <c r="B21" t="s">
        <v>15</v>
      </c>
      <c r="C21" t="s">
        <v>11</v>
      </c>
      <c r="D21">
        <v>5</v>
      </c>
      <c r="E21" s="7" t="s">
        <v>26</v>
      </c>
      <c r="F21" t="s">
        <v>27</v>
      </c>
      <c r="G21" s="8">
        <v>46631</v>
      </c>
      <c r="I21" s="5">
        <v>14.99</v>
      </c>
      <c r="J21" s="11">
        <v>7</v>
      </c>
      <c r="K21" s="5">
        <f>Produtos[[#This Row],[Preço Externo]]/2</f>
        <v>7.4950000000000001</v>
      </c>
      <c r="L21" s="11" t="s">
        <v>17</v>
      </c>
    </row>
    <row r="22" spans="2:12" x14ac:dyDescent="0.3">
      <c r="B22" t="s">
        <v>15</v>
      </c>
      <c r="C22" t="s">
        <v>11</v>
      </c>
      <c r="D22">
        <v>13</v>
      </c>
      <c r="E22" s="7" t="s">
        <v>28</v>
      </c>
      <c r="F22" t="s">
        <v>29</v>
      </c>
      <c r="G22" s="8">
        <v>46631</v>
      </c>
      <c r="I22" s="5">
        <v>12.99</v>
      </c>
      <c r="J22" s="11">
        <v>4</v>
      </c>
      <c r="K22" s="5">
        <f>Produtos[[#This Row],[Preço Externo]]/2</f>
        <v>6.4950000000000001</v>
      </c>
      <c r="L22" s="11" t="s">
        <v>17</v>
      </c>
    </row>
    <row r="23" spans="2:12" x14ac:dyDescent="0.3">
      <c r="B23" t="s">
        <v>15</v>
      </c>
      <c r="C23" t="s">
        <v>11</v>
      </c>
      <c r="D23">
        <v>25</v>
      </c>
      <c r="E23" s="7" t="s">
        <v>30</v>
      </c>
      <c r="F23" t="s">
        <v>31</v>
      </c>
      <c r="G23" s="8">
        <v>46296</v>
      </c>
      <c r="I23" s="5">
        <v>9.89</v>
      </c>
      <c r="J23" s="11">
        <v>5.5</v>
      </c>
      <c r="K23" s="5">
        <f>Produtos[[#This Row],[Preço Externo]]/2</f>
        <v>4.9450000000000003</v>
      </c>
      <c r="L23" s="11" t="s">
        <v>17</v>
      </c>
    </row>
    <row r="24" spans="2:12" x14ac:dyDescent="0.3">
      <c r="B24" t="s">
        <v>15</v>
      </c>
      <c r="C24" t="s">
        <v>11</v>
      </c>
      <c r="D24">
        <v>18</v>
      </c>
      <c r="E24" s="7" t="s">
        <v>32</v>
      </c>
      <c r="F24" t="s">
        <v>446</v>
      </c>
      <c r="G24" s="8">
        <v>46600</v>
      </c>
      <c r="I24" s="5">
        <v>7.89</v>
      </c>
      <c r="J24" s="11">
        <v>1</v>
      </c>
      <c r="K24" s="5">
        <f>Produtos[[#This Row],[Preço Externo]]/2</f>
        <v>3.9449999999999998</v>
      </c>
      <c r="L24" s="11" t="s">
        <v>17</v>
      </c>
    </row>
    <row r="25" spans="2:12" x14ac:dyDescent="0.3">
      <c r="B25" t="s">
        <v>15</v>
      </c>
      <c r="C25" t="s">
        <v>11</v>
      </c>
      <c r="D25">
        <v>12</v>
      </c>
      <c r="E25" s="7" t="s">
        <v>32</v>
      </c>
      <c r="F25" t="s">
        <v>446</v>
      </c>
      <c r="G25" s="8">
        <v>45962</v>
      </c>
      <c r="I25" s="5">
        <v>7.89</v>
      </c>
      <c r="J25" s="11">
        <v>1</v>
      </c>
      <c r="K25" s="5">
        <f>Produtos[[#This Row],[Preço Externo]]/2</f>
        <v>3.9449999999999998</v>
      </c>
      <c r="L25" s="11" t="s">
        <v>17</v>
      </c>
    </row>
    <row r="26" spans="2:12" x14ac:dyDescent="0.3">
      <c r="B26" t="s">
        <v>15</v>
      </c>
      <c r="C26" t="s">
        <v>11</v>
      </c>
      <c r="D26">
        <v>1</v>
      </c>
      <c r="E26" s="7" t="s">
        <v>33</v>
      </c>
      <c r="F26" t="s">
        <v>447</v>
      </c>
      <c r="G26" s="8">
        <v>46631</v>
      </c>
      <c r="I26" s="5">
        <v>11.9</v>
      </c>
      <c r="J26" s="11">
        <v>5</v>
      </c>
      <c r="K26" s="5">
        <f>Produtos[[#This Row],[Preço Externo]]/2</f>
        <v>5.95</v>
      </c>
      <c r="L26" s="11" t="s">
        <v>17</v>
      </c>
    </row>
    <row r="27" spans="2:12" x14ac:dyDescent="0.3">
      <c r="B27" t="s">
        <v>15</v>
      </c>
      <c r="C27" t="s">
        <v>11</v>
      </c>
      <c r="D27">
        <v>1</v>
      </c>
      <c r="E27" s="7" t="s">
        <v>34</v>
      </c>
      <c r="F27" t="s">
        <v>448</v>
      </c>
      <c r="G27" s="8">
        <v>46692</v>
      </c>
      <c r="I27" s="5">
        <v>7.89</v>
      </c>
      <c r="J27" s="11">
        <v>1</v>
      </c>
      <c r="K27" s="5">
        <f>Produtos[[#This Row],[Preço Externo]]/2</f>
        <v>3.9449999999999998</v>
      </c>
      <c r="L27" s="11" t="s">
        <v>17</v>
      </c>
    </row>
    <row r="28" spans="2:12" x14ac:dyDescent="0.3">
      <c r="B28" t="s">
        <v>15</v>
      </c>
      <c r="C28" t="s">
        <v>11</v>
      </c>
      <c r="D28">
        <v>1</v>
      </c>
      <c r="E28" s="7" t="s">
        <v>34</v>
      </c>
      <c r="F28" t="s">
        <v>448</v>
      </c>
      <c r="G28" s="8">
        <v>46600</v>
      </c>
      <c r="I28" s="5">
        <v>7.89</v>
      </c>
      <c r="J28" s="11">
        <v>1</v>
      </c>
      <c r="K28" s="5">
        <f>Produtos[[#This Row],[Preço Externo]]/2</f>
        <v>3.9449999999999998</v>
      </c>
      <c r="L28" s="11" t="s">
        <v>17</v>
      </c>
    </row>
    <row r="29" spans="2:12" x14ac:dyDescent="0.3">
      <c r="B29" t="s">
        <v>15</v>
      </c>
      <c r="C29" t="s">
        <v>11</v>
      </c>
      <c r="D29">
        <v>3</v>
      </c>
      <c r="E29" s="7" t="s">
        <v>32</v>
      </c>
      <c r="F29" t="s">
        <v>449</v>
      </c>
      <c r="G29" s="8">
        <v>46600</v>
      </c>
      <c r="I29" s="5">
        <v>6.89</v>
      </c>
      <c r="J29" s="11">
        <v>1</v>
      </c>
      <c r="K29" s="5">
        <f>Produtos[[#This Row],[Preço Externo]]/2</f>
        <v>3.4449999999999998</v>
      </c>
      <c r="L29" s="11" t="s">
        <v>17</v>
      </c>
    </row>
    <row r="30" spans="2:12" x14ac:dyDescent="0.3">
      <c r="B30" t="s">
        <v>15</v>
      </c>
      <c r="C30" t="s">
        <v>11</v>
      </c>
      <c r="D30">
        <v>1</v>
      </c>
      <c r="E30" s="7" t="s">
        <v>35</v>
      </c>
      <c r="F30" t="s">
        <v>450</v>
      </c>
      <c r="G30" s="8">
        <v>46447</v>
      </c>
      <c r="I30" s="5">
        <v>9.9</v>
      </c>
      <c r="J30" s="11">
        <v>2</v>
      </c>
      <c r="K30" s="5">
        <f>Produtos[[#This Row],[Preço Externo]]/2</f>
        <v>4.95</v>
      </c>
      <c r="L30" s="11" t="s">
        <v>17</v>
      </c>
    </row>
    <row r="31" spans="2:12" x14ac:dyDescent="0.3">
      <c r="B31" t="s">
        <v>10</v>
      </c>
      <c r="C31" t="s">
        <v>11</v>
      </c>
      <c r="D31">
        <v>9</v>
      </c>
      <c r="E31" s="7" t="s">
        <v>36</v>
      </c>
      <c r="F31" t="s">
        <v>451</v>
      </c>
      <c r="G31" s="8">
        <v>46023</v>
      </c>
      <c r="I31" s="5">
        <v>35.9</v>
      </c>
      <c r="J31" s="11">
        <v>13.5</v>
      </c>
      <c r="K31" s="5">
        <f>Produtos[[#This Row],[Preço Externo]]/2</f>
        <v>17.95</v>
      </c>
      <c r="L31" s="11" t="s">
        <v>14</v>
      </c>
    </row>
    <row r="32" spans="2:12" x14ac:dyDescent="0.3">
      <c r="B32" t="s">
        <v>15</v>
      </c>
      <c r="C32" t="s">
        <v>11</v>
      </c>
      <c r="D32">
        <v>8</v>
      </c>
      <c r="E32" s="7" t="s">
        <v>37</v>
      </c>
      <c r="F32" t="s">
        <v>38</v>
      </c>
      <c r="G32" s="8">
        <v>46388</v>
      </c>
      <c r="I32" s="5">
        <v>8</v>
      </c>
      <c r="J32" s="11">
        <v>4</v>
      </c>
      <c r="K32" s="5">
        <f>Produtos[[#This Row],[Preço Externo]]/2</f>
        <v>4</v>
      </c>
      <c r="L32" s="11" t="s">
        <v>39</v>
      </c>
    </row>
    <row r="33" spans="2:12" x14ac:dyDescent="0.3">
      <c r="B33" t="s">
        <v>10</v>
      </c>
      <c r="C33" t="s">
        <v>11</v>
      </c>
      <c r="D33">
        <v>4</v>
      </c>
      <c r="E33" s="7" t="s">
        <v>40</v>
      </c>
      <c r="F33" t="s">
        <v>41</v>
      </c>
      <c r="G33" s="8">
        <v>46447</v>
      </c>
      <c r="I33" s="5">
        <v>37.9</v>
      </c>
      <c r="J33" s="11">
        <v>17</v>
      </c>
      <c r="K33" s="5">
        <f>Produtos[[#This Row],[Preço Externo]]/2</f>
        <v>18.95</v>
      </c>
      <c r="L33" s="11" t="s">
        <v>14</v>
      </c>
    </row>
    <row r="34" spans="2:12" x14ac:dyDescent="0.3">
      <c r="B34" t="s">
        <v>10</v>
      </c>
      <c r="C34" t="s">
        <v>11</v>
      </c>
      <c r="D34">
        <v>3</v>
      </c>
      <c r="E34" s="7" t="s">
        <v>42</v>
      </c>
      <c r="F34" t="s">
        <v>43</v>
      </c>
      <c r="G34" s="8">
        <v>46692</v>
      </c>
      <c r="I34" s="5">
        <v>30.5</v>
      </c>
      <c r="J34" s="11">
        <v>16</v>
      </c>
      <c r="K34" s="5">
        <f>Produtos[[#This Row],[Preço Externo]]/2</f>
        <v>15.25</v>
      </c>
      <c r="L34" s="11" t="s">
        <v>14</v>
      </c>
    </row>
    <row r="35" spans="2:12" x14ac:dyDescent="0.3">
      <c r="B35" t="s">
        <v>10</v>
      </c>
      <c r="C35" t="s">
        <v>11</v>
      </c>
      <c r="D35">
        <v>9</v>
      </c>
      <c r="E35" s="7" t="s">
        <v>44</v>
      </c>
      <c r="F35" t="s">
        <v>45</v>
      </c>
      <c r="G35" s="8"/>
      <c r="I35" s="5">
        <v>24.23</v>
      </c>
      <c r="J35" s="11">
        <v>14</v>
      </c>
      <c r="K35" s="5">
        <f>Produtos[[#This Row],[Preço Externo]]/2</f>
        <v>12.115</v>
      </c>
      <c r="L35" s="11" t="s">
        <v>17</v>
      </c>
    </row>
    <row r="36" spans="2:12" x14ac:dyDescent="0.3">
      <c r="B36" t="s">
        <v>10</v>
      </c>
      <c r="C36" t="s">
        <v>11</v>
      </c>
      <c r="D36">
        <v>2</v>
      </c>
      <c r="E36" s="7" t="s">
        <v>46</v>
      </c>
      <c r="F36" t="s">
        <v>47</v>
      </c>
      <c r="G36" s="8">
        <v>46235</v>
      </c>
      <c r="I36" s="5">
        <v>69.3</v>
      </c>
      <c r="J36" s="11">
        <v>26.5</v>
      </c>
      <c r="K36" s="5">
        <f>Produtos[[#This Row],[Preço Externo]]/2</f>
        <v>34.65</v>
      </c>
      <c r="L36" s="11" t="s">
        <v>17</v>
      </c>
    </row>
    <row r="37" spans="2:12" x14ac:dyDescent="0.3">
      <c r="B37" t="s">
        <v>10</v>
      </c>
      <c r="C37" t="s">
        <v>11</v>
      </c>
      <c r="D37">
        <v>1</v>
      </c>
      <c r="E37" s="7" t="s">
        <v>48</v>
      </c>
      <c r="F37" t="s">
        <v>49</v>
      </c>
      <c r="G37" s="8">
        <v>46296</v>
      </c>
      <c r="I37" s="5">
        <v>19.95</v>
      </c>
      <c r="J37" s="11">
        <v>7</v>
      </c>
      <c r="K37" s="5">
        <f>Produtos[[#This Row],[Preço Externo]]/2</f>
        <v>9.9749999999999996</v>
      </c>
      <c r="L37" s="11" t="s">
        <v>17</v>
      </c>
    </row>
    <row r="38" spans="2:12" x14ac:dyDescent="0.3">
      <c r="B38" t="s">
        <v>10</v>
      </c>
      <c r="C38" t="s">
        <v>11</v>
      </c>
      <c r="D38">
        <v>1</v>
      </c>
      <c r="E38" s="7" t="s">
        <v>50</v>
      </c>
      <c r="F38" t="s">
        <v>452</v>
      </c>
      <c r="G38" s="8">
        <v>47300</v>
      </c>
      <c r="I38" s="5">
        <v>15.49</v>
      </c>
      <c r="J38" s="11">
        <v>10</v>
      </c>
      <c r="K38" s="5">
        <f>Produtos[[#This Row],[Preço Externo]]/2</f>
        <v>7.7450000000000001</v>
      </c>
      <c r="L38" s="11" t="s">
        <v>39</v>
      </c>
    </row>
    <row r="39" spans="2:12" x14ac:dyDescent="0.3">
      <c r="B39" t="s">
        <v>51</v>
      </c>
      <c r="C39" t="s">
        <v>52</v>
      </c>
      <c r="D39">
        <v>35</v>
      </c>
      <c r="E39" s="7" t="s">
        <v>53</v>
      </c>
      <c r="F39" t="s">
        <v>54</v>
      </c>
      <c r="G39" s="8"/>
      <c r="I39" s="5">
        <v>257.45</v>
      </c>
      <c r="J39" s="11">
        <v>145</v>
      </c>
      <c r="K39" s="5">
        <f>Produtos[[#This Row],[Preço Externo]]/2</f>
        <v>128.72499999999999</v>
      </c>
      <c r="L39" s="11"/>
    </row>
    <row r="40" spans="2:12" x14ac:dyDescent="0.3">
      <c r="B40" t="s">
        <v>15</v>
      </c>
      <c r="C40" t="s">
        <v>55</v>
      </c>
      <c r="D40">
        <v>4</v>
      </c>
      <c r="E40" s="7" t="s">
        <v>56</v>
      </c>
      <c r="F40" t="s">
        <v>57</v>
      </c>
      <c r="G40" s="8"/>
      <c r="I40" s="5">
        <v>34</v>
      </c>
      <c r="J40" s="11">
        <v>35</v>
      </c>
      <c r="K40" s="5">
        <f>Produtos[[#This Row],[Preço Externo]]/2</f>
        <v>17</v>
      </c>
      <c r="L40" s="11"/>
    </row>
    <row r="41" spans="2:12" x14ac:dyDescent="0.3">
      <c r="B41" t="s">
        <v>15</v>
      </c>
      <c r="C41" t="s">
        <v>55</v>
      </c>
      <c r="D41">
        <v>3</v>
      </c>
      <c r="E41" s="7" t="s">
        <v>58</v>
      </c>
      <c r="F41" t="s">
        <v>59</v>
      </c>
      <c r="G41" s="8"/>
      <c r="I41" s="5">
        <v>36.99</v>
      </c>
      <c r="J41" s="11">
        <v>35</v>
      </c>
      <c r="K41" s="5">
        <f>Produtos[[#This Row],[Preço Externo]]/2</f>
        <v>18.495000000000001</v>
      </c>
      <c r="L41" s="11"/>
    </row>
    <row r="42" spans="2:12" x14ac:dyDescent="0.3">
      <c r="B42" t="s">
        <v>10</v>
      </c>
      <c r="C42" t="s">
        <v>11</v>
      </c>
      <c r="D42">
        <v>1</v>
      </c>
      <c r="E42" s="7" t="s">
        <v>60</v>
      </c>
      <c r="F42" t="s">
        <v>61</v>
      </c>
      <c r="G42" s="8">
        <v>46600</v>
      </c>
      <c r="I42" s="5">
        <v>34.9</v>
      </c>
      <c r="J42" s="11">
        <v>10</v>
      </c>
      <c r="K42" s="5">
        <f>Produtos[[#This Row],[Preço Externo]]/2</f>
        <v>17.45</v>
      </c>
      <c r="L42" s="11" t="s">
        <v>14</v>
      </c>
    </row>
    <row r="43" spans="2:12" x14ac:dyDescent="0.3">
      <c r="B43" t="s">
        <v>10</v>
      </c>
      <c r="C43" t="s">
        <v>52</v>
      </c>
      <c r="D43">
        <v>8</v>
      </c>
      <c r="E43" s="7" t="s">
        <v>62</v>
      </c>
      <c r="F43" t="s">
        <v>63</v>
      </c>
      <c r="G43" s="8"/>
      <c r="I43" s="5">
        <v>294.51</v>
      </c>
      <c r="J43" s="11">
        <v>177</v>
      </c>
      <c r="K43" s="5">
        <f>Produtos[[#This Row],[Preço Externo]]/2</f>
        <v>147.255</v>
      </c>
      <c r="L43" s="11"/>
    </row>
    <row r="44" spans="2:12" x14ac:dyDescent="0.3">
      <c r="B44" t="s">
        <v>15</v>
      </c>
      <c r="C44" t="s">
        <v>11</v>
      </c>
      <c r="D44">
        <v>48</v>
      </c>
      <c r="E44" s="7" t="s">
        <v>472</v>
      </c>
      <c r="F44" t="s">
        <v>64</v>
      </c>
      <c r="G44" s="9">
        <v>46142</v>
      </c>
      <c r="I44" s="5">
        <v>34.99</v>
      </c>
      <c r="J44" s="11">
        <v>10</v>
      </c>
      <c r="K44" s="5">
        <f>Produtos[[#This Row],[Preço Externo]]/2</f>
        <v>17.495000000000001</v>
      </c>
      <c r="L44" s="11" t="s">
        <v>39</v>
      </c>
    </row>
    <row r="45" spans="2:12" x14ac:dyDescent="0.3">
      <c r="B45" t="s">
        <v>15</v>
      </c>
      <c r="C45" t="s">
        <v>11</v>
      </c>
      <c r="D45">
        <v>300</v>
      </c>
      <c r="E45" s="7" t="s">
        <v>65</v>
      </c>
      <c r="F45" t="s">
        <v>66</v>
      </c>
      <c r="G45" s="9">
        <v>45930</v>
      </c>
      <c r="I45" s="5">
        <v>34.99</v>
      </c>
      <c r="J45" s="11">
        <v>10</v>
      </c>
      <c r="K45" s="5">
        <f>Produtos[[#This Row],[Preço Externo]]/2</f>
        <v>17.495000000000001</v>
      </c>
      <c r="L45" s="11" t="s">
        <v>39</v>
      </c>
    </row>
    <row r="46" spans="2:12" x14ac:dyDescent="0.3">
      <c r="B46" t="s">
        <v>15</v>
      </c>
      <c r="C46" t="s">
        <v>11</v>
      </c>
      <c r="D46">
        <v>92</v>
      </c>
      <c r="E46" s="7" t="s">
        <v>67</v>
      </c>
      <c r="F46" t="s">
        <v>68</v>
      </c>
      <c r="G46" s="9">
        <v>45890</v>
      </c>
      <c r="I46" s="5">
        <v>34.99</v>
      </c>
      <c r="J46" s="11">
        <v>10</v>
      </c>
      <c r="K46" s="5">
        <f>Produtos[[#This Row],[Preço Externo]]/2</f>
        <v>17.495000000000001</v>
      </c>
      <c r="L46" s="11" t="s">
        <v>39</v>
      </c>
    </row>
    <row r="47" spans="2:12" x14ac:dyDescent="0.3">
      <c r="B47" t="s">
        <v>15</v>
      </c>
      <c r="C47" t="s">
        <v>11</v>
      </c>
      <c r="D47">
        <v>183</v>
      </c>
      <c r="E47" s="7" t="s">
        <v>69</v>
      </c>
      <c r="F47" t="s">
        <v>70</v>
      </c>
      <c r="G47" s="9">
        <v>45900</v>
      </c>
      <c r="I47" s="5">
        <v>34.99</v>
      </c>
      <c r="J47" s="11">
        <v>10</v>
      </c>
      <c r="K47" s="5">
        <f>Produtos[[#This Row],[Preço Externo]]/2</f>
        <v>17.495000000000001</v>
      </c>
      <c r="L47" s="11" t="s">
        <v>39</v>
      </c>
    </row>
    <row r="48" spans="2:12" x14ac:dyDescent="0.3">
      <c r="B48" t="s">
        <v>15</v>
      </c>
      <c r="C48" t="s">
        <v>11</v>
      </c>
      <c r="D48">
        <v>141</v>
      </c>
      <c r="E48" s="7" t="s">
        <v>71</v>
      </c>
      <c r="F48" t="s">
        <v>72</v>
      </c>
      <c r="G48" s="9">
        <v>45951</v>
      </c>
      <c r="I48" s="5">
        <v>34.99</v>
      </c>
      <c r="J48" s="11">
        <v>10</v>
      </c>
      <c r="K48" s="5">
        <f>Produtos[[#This Row],[Preço Externo]]/2</f>
        <v>17.495000000000001</v>
      </c>
      <c r="L48" s="11" t="s">
        <v>39</v>
      </c>
    </row>
    <row r="49" spans="2:12" x14ac:dyDescent="0.3">
      <c r="B49" t="s">
        <v>15</v>
      </c>
      <c r="C49" t="s">
        <v>11</v>
      </c>
      <c r="D49">
        <v>10</v>
      </c>
      <c r="E49" s="7" t="s">
        <v>73</v>
      </c>
      <c r="F49" t="s">
        <v>74</v>
      </c>
      <c r="G49" s="9">
        <v>45891</v>
      </c>
      <c r="I49" s="5">
        <v>32.99</v>
      </c>
      <c r="J49" s="11">
        <v>8</v>
      </c>
      <c r="K49" s="5">
        <f>Produtos[[#This Row],[Preço Externo]]/2</f>
        <v>16.495000000000001</v>
      </c>
      <c r="L49" s="11" t="s">
        <v>39</v>
      </c>
    </row>
    <row r="50" spans="2:12" x14ac:dyDescent="0.3">
      <c r="B50" t="s">
        <v>15</v>
      </c>
      <c r="C50" t="s">
        <v>11</v>
      </c>
      <c r="D50">
        <v>39</v>
      </c>
      <c r="E50" s="7" t="s">
        <v>75</v>
      </c>
      <c r="F50" t="s">
        <v>76</v>
      </c>
      <c r="G50" s="8">
        <v>45901</v>
      </c>
      <c r="I50" s="5">
        <v>11.9</v>
      </c>
      <c r="J50" s="11">
        <v>4</v>
      </c>
      <c r="K50" s="5">
        <f>Produtos[[#This Row],[Preço Externo]]/2</f>
        <v>5.95</v>
      </c>
      <c r="L50" s="11" t="s">
        <v>39</v>
      </c>
    </row>
    <row r="51" spans="2:12" x14ac:dyDescent="0.3">
      <c r="B51" t="s">
        <v>15</v>
      </c>
      <c r="C51" t="s">
        <v>11</v>
      </c>
      <c r="D51">
        <v>87</v>
      </c>
      <c r="E51" s="7" t="s">
        <v>77</v>
      </c>
      <c r="F51" t="s">
        <v>78</v>
      </c>
      <c r="G51" s="8">
        <v>45901</v>
      </c>
      <c r="I51" s="5">
        <v>93.11</v>
      </c>
      <c r="J51" s="11">
        <v>48</v>
      </c>
      <c r="K51" s="5">
        <f>Produtos[[#This Row],[Preço Externo]]/2</f>
        <v>46.555</v>
      </c>
      <c r="L51" s="11" t="s">
        <v>39</v>
      </c>
    </row>
    <row r="52" spans="2:12" x14ac:dyDescent="0.3">
      <c r="B52" t="s">
        <v>79</v>
      </c>
      <c r="C52" t="s">
        <v>11</v>
      </c>
      <c r="D52">
        <v>20</v>
      </c>
      <c r="E52" s="7" t="s">
        <v>80</v>
      </c>
      <c r="F52" t="s">
        <v>81</v>
      </c>
      <c r="G52" s="8"/>
      <c r="I52" s="5">
        <v>21.99</v>
      </c>
      <c r="K52" s="5">
        <f>Produtos[[#This Row],[Preço Externo]]/2</f>
        <v>10.994999999999999</v>
      </c>
      <c r="L52" s="11"/>
    </row>
    <row r="53" spans="2:12" x14ac:dyDescent="0.3">
      <c r="B53" t="s">
        <v>79</v>
      </c>
      <c r="C53" t="s">
        <v>11</v>
      </c>
      <c r="D53">
        <v>13</v>
      </c>
      <c r="E53" s="7" t="s">
        <v>82</v>
      </c>
      <c r="F53" t="s">
        <v>83</v>
      </c>
      <c r="G53" s="8"/>
      <c r="I53" s="5">
        <v>10.89</v>
      </c>
      <c r="J53" s="11">
        <v>3</v>
      </c>
      <c r="K53" s="5">
        <f>Produtos[[#This Row],[Preço Externo]]/2</f>
        <v>5.4450000000000003</v>
      </c>
      <c r="L53" s="11"/>
    </row>
    <row r="54" spans="2:12" x14ac:dyDescent="0.3">
      <c r="B54" t="s">
        <v>79</v>
      </c>
      <c r="C54" t="s">
        <v>11</v>
      </c>
      <c r="D54">
        <v>15</v>
      </c>
      <c r="E54" s="7" t="s">
        <v>84</v>
      </c>
      <c r="F54" t="s">
        <v>85</v>
      </c>
      <c r="G54" s="8"/>
      <c r="I54" s="5">
        <v>11.99</v>
      </c>
      <c r="J54" s="11">
        <v>7</v>
      </c>
      <c r="K54" s="5">
        <f>Produtos[[#This Row],[Preço Externo]]/2</f>
        <v>5.9950000000000001</v>
      </c>
      <c r="L54" s="11"/>
    </row>
    <row r="55" spans="2:12" x14ac:dyDescent="0.3">
      <c r="B55" t="s">
        <v>79</v>
      </c>
      <c r="C55" t="s">
        <v>11</v>
      </c>
      <c r="D55">
        <v>9</v>
      </c>
      <c r="E55" s="7" t="s">
        <v>86</v>
      </c>
      <c r="F55" t="s">
        <v>453</v>
      </c>
      <c r="G55" s="8">
        <v>46478</v>
      </c>
      <c r="I55" s="5">
        <v>24.89</v>
      </c>
      <c r="J55" s="11">
        <v>11</v>
      </c>
      <c r="K55" s="5">
        <f>Produtos[[#This Row],[Preço Externo]]/2</f>
        <v>12.445</v>
      </c>
      <c r="L55" s="11"/>
    </row>
    <row r="56" spans="2:12" x14ac:dyDescent="0.3">
      <c r="B56" t="s">
        <v>79</v>
      </c>
      <c r="C56" t="s">
        <v>11</v>
      </c>
      <c r="D56">
        <v>13</v>
      </c>
      <c r="E56" s="7" t="s">
        <v>87</v>
      </c>
      <c r="F56" t="s">
        <v>454</v>
      </c>
      <c r="G56" s="8">
        <v>46174</v>
      </c>
      <c r="I56" s="5">
        <v>13.2</v>
      </c>
      <c r="J56" s="11">
        <v>11</v>
      </c>
      <c r="K56" s="5">
        <f>Produtos[[#This Row],[Preço Externo]]/2</f>
        <v>6.6</v>
      </c>
      <c r="L56" s="11"/>
    </row>
    <row r="57" spans="2:12" x14ac:dyDescent="0.3">
      <c r="B57" t="s">
        <v>10</v>
      </c>
      <c r="C57" t="s">
        <v>11</v>
      </c>
      <c r="D57">
        <v>2</v>
      </c>
      <c r="E57" s="7" t="s">
        <v>88</v>
      </c>
      <c r="F57" t="s">
        <v>89</v>
      </c>
      <c r="G57" s="8">
        <v>46327</v>
      </c>
      <c r="I57" s="5">
        <v>63.89</v>
      </c>
      <c r="J57" s="11">
        <v>20</v>
      </c>
      <c r="K57" s="5">
        <f>Produtos[[#This Row],[Preço Externo]]/2</f>
        <v>31.945</v>
      </c>
      <c r="L57" s="11" t="s">
        <v>39</v>
      </c>
    </row>
    <row r="58" spans="2:12" x14ac:dyDescent="0.3">
      <c r="B58" t="s">
        <v>10</v>
      </c>
      <c r="C58" t="s">
        <v>11</v>
      </c>
      <c r="D58">
        <v>3</v>
      </c>
      <c r="E58" s="7" t="s">
        <v>90</v>
      </c>
      <c r="F58" t="s">
        <v>91</v>
      </c>
      <c r="G58" s="8">
        <v>46631</v>
      </c>
      <c r="I58" s="5">
        <v>11.89</v>
      </c>
      <c r="J58" s="11">
        <v>8</v>
      </c>
      <c r="K58" s="5">
        <f>Produtos[[#This Row],[Preço Externo]]/2</f>
        <v>5.9450000000000003</v>
      </c>
      <c r="L58" s="11" t="s">
        <v>17</v>
      </c>
    </row>
    <row r="59" spans="2:12" x14ac:dyDescent="0.3">
      <c r="B59" t="s">
        <v>10</v>
      </c>
      <c r="C59" t="s">
        <v>11</v>
      </c>
      <c r="D59">
        <v>3</v>
      </c>
      <c r="E59" s="7" t="s">
        <v>92</v>
      </c>
      <c r="F59" t="s">
        <v>93</v>
      </c>
      <c r="G59" s="8">
        <v>45986</v>
      </c>
      <c r="I59" s="5">
        <v>53.8</v>
      </c>
      <c r="J59" s="11">
        <v>27</v>
      </c>
      <c r="K59" s="5">
        <f>Produtos[[#This Row],[Preço Externo]]/2</f>
        <v>26.9</v>
      </c>
      <c r="L59" s="11" t="s">
        <v>17</v>
      </c>
    </row>
    <row r="60" spans="2:12" x14ac:dyDescent="0.3">
      <c r="B60" t="s">
        <v>10</v>
      </c>
      <c r="C60" t="s">
        <v>11</v>
      </c>
      <c r="D60">
        <v>1</v>
      </c>
      <c r="E60" s="7" t="s">
        <v>94</v>
      </c>
      <c r="F60" t="s">
        <v>95</v>
      </c>
      <c r="G60" s="8">
        <v>46082</v>
      </c>
      <c r="I60" s="5">
        <v>29.99</v>
      </c>
      <c r="J60" s="11">
        <v>12</v>
      </c>
      <c r="K60" s="5">
        <f>Produtos[[#This Row],[Preço Externo]]/2</f>
        <v>14.994999999999999</v>
      </c>
      <c r="L60" s="11" t="s">
        <v>17</v>
      </c>
    </row>
    <row r="61" spans="2:12" x14ac:dyDescent="0.3">
      <c r="B61" t="s">
        <v>10</v>
      </c>
      <c r="C61" t="s">
        <v>11</v>
      </c>
      <c r="D61">
        <v>4</v>
      </c>
      <c r="E61" s="7" t="s">
        <v>96</v>
      </c>
      <c r="F61" t="s">
        <v>97</v>
      </c>
      <c r="G61" s="8">
        <v>46478</v>
      </c>
      <c r="I61" s="5">
        <v>52.99</v>
      </c>
      <c r="J61" s="11">
        <v>25</v>
      </c>
      <c r="K61" s="5">
        <f>Produtos[[#This Row],[Preço Externo]]/2</f>
        <v>26.495000000000001</v>
      </c>
      <c r="L61" s="11" t="s">
        <v>14</v>
      </c>
    </row>
    <row r="62" spans="2:12" x14ac:dyDescent="0.3">
      <c r="B62" t="s">
        <v>10</v>
      </c>
      <c r="C62" t="s">
        <v>11</v>
      </c>
      <c r="D62">
        <v>11</v>
      </c>
      <c r="E62" s="7" t="s">
        <v>98</v>
      </c>
      <c r="F62" t="s">
        <v>99</v>
      </c>
      <c r="G62" s="8">
        <v>46296</v>
      </c>
      <c r="I62" s="5">
        <v>55.69</v>
      </c>
      <c r="J62" s="11">
        <v>25</v>
      </c>
      <c r="K62" s="5">
        <f>Produtos[[#This Row],[Preço Externo]]/2</f>
        <v>27.844999999999999</v>
      </c>
      <c r="L62" s="11" t="s">
        <v>14</v>
      </c>
    </row>
    <row r="63" spans="2:12" x14ac:dyDescent="0.3">
      <c r="B63" t="s">
        <v>10</v>
      </c>
      <c r="C63" t="s">
        <v>11</v>
      </c>
      <c r="D63">
        <v>20</v>
      </c>
      <c r="E63" s="7" t="s">
        <v>98</v>
      </c>
      <c r="F63" t="s">
        <v>99</v>
      </c>
      <c r="G63" s="8">
        <v>46600</v>
      </c>
      <c r="I63" s="5">
        <v>55.69</v>
      </c>
      <c r="J63" s="11">
        <v>25</v>
      </c>
      <c r="K63" s="5">
        <f>Produtos[[#This Row],[Preço Externo]]/2</f>
        <v>27.844999999999999</v>
      </c>
      <c r="L63" s="11" t="s">
        <v>14</v>
      </c>
    </row>
    <row r="64" spans="2:12" x14ac:dyDescent="0.3">
      <c r="B64" t="s">
        <v>10</v>
      </c>
      <c r="C64" t="s">
        <v>11</v>
      </c>
      <c r="D64">
        <v>8</v>
      </c>
      <c r="E64" s="7" t="s">
        <v>100</v>
      </c>
      <c r="F64" t="s">
        <v>101</v>
      </c>
      <c r="G64" s="8">
        <v>46539</v>
      </c>
      <c r="I64" s="5">
        <v>55.69</v>
      </c>
      <c r="J64" s="11">
        <v>32</v>
      </c>
      <c r="K64" s="5">
        <f>Produtos[[#This Row],[Preço Externo]]/2</f>
        <v>27.844999999999999</v>
      </c>
      <c r="L64" s="11" t="s">
        <v>14</v>
      </c>
    </row>
    <row r="65" spans="2:12" x14ac:dyDescent="0.3">
      <c r="B65" t="s">
        <v>10</v>
      </c>
      <c r="C65" t="s">
        <v>11</v>
      </c>
      <c r="D65">
        <v>3</v>
      </c>
      <c r="E65" s="7" t="s">
        <v>102</v>
      </c>
      <c r="F65" t="s">
        <v>103</v>
      </c>
      <c r="G65" s="8">
        <v>46235</v>
      </c>
      <c r="I65" s="5">
        <v>55.69</v>
      </c>
      <c r="J65" s="11">
        <v>32</v>
      </c>
      <c r="K65" s="5">
        <f>Produtos[[#This Row],[Preço Externo]]/2</f>
        <v>27.844999999999999</v>
      </c>
      <c r="L65" s="11" t="s">
        <v>17</v>
      </c>
    </row>
    <row r="66" spans="2:12" x14ac:dyDescent="0.3">
      <c r="B66" t="s">
        <v>10</v>
      </c>
      <c r="C66" t="s">
        <v>11</v>
      </c>
      <c r="D66">
        <v>2</v>
      </c>
      <c r="E66" s="7" t="s">
        <v>104</v>
      </c>
      <c r="F66" t="s">
        <v>105</v>
      </c>
      <c r="G66" s="8">
        <v>46447</v>
      </c>
      <c r="I66" s="5">
        <v>55.69</v>
      </c>
      <c r="J66" s="11">
        <v>32</v>
      </c>
      <c r="K66" s="5">
        <f>Produtos[[#This Row],[Preço Externo]]/2</f>
        <v>27.844999999999999</v>
      </c>
      <c r="L66" s="11" t="s">
        <v>14</v>
      </c>
    </row>
    <row r="67" spans="2:12" x14ac:dyDescent="0.3">
      <c r="B67" t="s">
        <v>10</v>
      </c>
      <c r="C67" t="s">
        <v>11</v>
      </c>
      <c r="D67">
        <v>6</v>
      </c>
      <c r="E67" s="7" t="s">
        <v>106</v>
      </c>
      <c r="F67" t="s">
        <v>107</v>
      </c>
      <c r="G67" s="8">
        <v>46113</v>
      </c>
      <c r="I67" s="5">
        <v>51.44</v>
      </c>
      <c r="J67" s="11">
        <v>27</v>
      </c>
      <c r="K67" s="5">
        <f>Produtos[[#This Row],[Preço Externo]]/2</f>
        <v>25.72</v>
      </c>
      <c r="L67" s="11" t="s">
        <v>14</v>
      </c>
    </row>
    <row r="68" spans="2:12" x14ac:dyDescent="0.3">
      <c r="B68" t="s">
        <v>10</v>
      </c>
      <c r="C68" t="s">
        <v>11</v>
      </c>
      <c r="D68">
        <v>4</v>
      </c>
      <c r="E68" s="7" t="s">
        <v>108</v>
      </c>
      <c r="F68" t="s">
        <v>109</v>
      </c>
      <c r="G68" s="8">
        <v>46631</v>
      </c>
      <c r="I68" s="5">
        <v>51.44</v>
      </c>
      <c r="J68" s="11">
        <v>25</v>
      </c>
      <c r="K68" s="5">
        <f>Produtos[[#This Row],[Preço Externo]]/2</f>
        <v>25.72</v>
      </c>
      <c r="L68" s="11" t="s">
        <v>17</v>
      </c>
    </row>
    <row r="69" spans="2:12" x14ac:dyDescent="0.3">
      <c r="B69" t="s">
        <v>10</v>
      </c>
      <c r="C69" t="s">
        <v>11</v>
      </c>
      <c r="D69">
        <v>7</v>
      </c>
      <c r="E69" s="7" t="s">
        <v>110</v>
      </c>
      <c r="F69" t="s">
        <v>111</v>
      </c>
      <c r="G69" s="8">
        <v>46478</v>
      </c>
      <c r="I69" s="5">
        <v>51.44</v>
      </c>
      <c r="J69" s="11">
        <v>27</v>
      </c>
      <c r="K69" s="5">
        <f>Produtos[[#This Row],[Preço Externo]]/2</f>
        <v>25.72</v>
      </c>
      <c r="L69" s="11" t="s">
        <v>17</v>
      </c>
    </row>
    <row r="70" spans="2:12" x14ac:dyDescent="0.3">
      <c r="B70" t="s">
        <v>10</v>
      </c>
      <c r="C70" t="s">
        <v>11</v>
      </c>
      <c r="D70">
        <v>6</v>
      </c>
      <c r="E70" s="7" t="s">
        <v>112</v>
      </c>
      <c r="F70" t="s">
        <v>113</v>
      </c>
      <c r="G70" s="8">
        <v>46539</v>
      </c>
      <c r="I70" s="5">
        <v>80.989999999999995</v>
      </c>
      <c r="J70" s="11">
        <v>44</v>
      </c>
      <c r="K70" s="5">
        <f>Produtos[[#This Row],[Preço Externo]]/2</f>
        <v>40.494999999999997</v>
      </c>
      <c r="L70" s="11" t="s">
        <v>17</v>
      </c>
    </row>
    <row r="71" spans="2:12" x14ac:dyDescent="0.3">
      <c r="B71" t="s">
        <v>10</v>
      </c>
      <c r="C71" t="s">
        <v>11</v>
      </c>
      <c r="D71">
        <v>6</v>
      </c>
      <c r="E71" s="7" t="s">
        <v>114</v>
      </c>
      <c r="F71" t="s">
        <v>115</v>
      </c>
      <c r="G71" s="8">
        <v>46082</v>
      </c>
      <c r="I71" s="5">
        <v>19.239999999999998</v>
      </c>
      <c r="J71" s="11">
        <v>22.5</v>
      </c>
      <c r="K71" s="5">
        <f>Produtos[[#This Row],[Preço Externo]]/2</f>
        <v>9.6199999999999992</v>
      </c>
      <c r="L71" s="11" t="s">
        <v>14</v>
      </c>
    </row>
    <row r="72" spans="2:12" x14ac:dyDescent="0.3">
      <c r="B72" t="s">
        <v>10</v>
      </c>
      <c r="C72" t="s">
        <v>11</v>
      </c>
      <c r="D72">
        <v>27</v>
      </c>
      <c r="E72" s="7" t="s">
        <v>116</v>
      </c>
      <c r="F72" t="s">
        <v>117</v>
      </c>
      <c r="G72" s="8">
        <v>46447</v>
      </c>
      <c r="I72" s="5">
        <v>19.239999999999998</v>
      </c>
      <c r="J72" s="11">
        <v>12</v>
      </c>
      <c r="K72" s="5">
        <f>Produtos[[#This Row],[Preço Externo]]/2</f>
        <v>9.6199999999999992</v>
      </c>
      <c r="L72" s="11" t="s">
        <v>14</v>
      </c>
    </row>
    <row r="73" spans="2:12" x14ac:dyDescent="0.3">
      <c r="B73" t="s">
        <v>10</v>
      </c>
      <c r="C73" t="s">
        <v>11</v>
      </c>
      <c r="D73">
        <v>7</v>
      </c>
      <c r="E73" s="7" t="s">
        <v>118</v>
      </c>
      <c r="F73" t="s">
        <v>119</v>
      </c>
      <c r="G73" s="8">
        <v>46296</v>
      </c>
      <c r="I73" s="5">
        <v>19.239999999999998</v>
      </c>
      <c r="J73" s="11">
        <v>15</v>
      </c>
      <c r="K73" s="5">
        <f>Produtos[[#This Row],[Preço Externo]]/2</f>
        <v>9.6199999999999992</v>
      </c>
      <c r="L73" s="11" t="s">
        <v>14</v>
      </c>
    </row>
    <row r="74" spans="2:12" x14ac:dyDescent="0.3">
      <c r="B74" t="s">
        <v>10</v>
      </c>
      <c r="C74" t="s">
        <v>11</v>
      </c>
      <c r="D74">
        <v>10</v>
      </c>
      <c r="E74" s="7" t="s">
        <v>118</v>
      </c>
      <c r="F74" t="s">
        <v>119</v>
      </c>
      <c r="G74" s="8">
        <v>46569</v>
      </c>
      <c r="I74" s="5">
        <v>19.239999999999998</v>
      </c>
      <c r="J74" s="11">
        <v>15</v>
      </c>
      <c r="K74" s="5">
        <f>Produtos[[#This Row],[Preço Externo]]/2</f>
        <v>9.6199999999999992</v>
      </c>
      <c r="L74" s="11" t="s">
        <v>14</v>
      </c>
    </row>
    <row r="75" spans="2:12" x14ac:dyDescent="0.3">
      <c r="B75" t="s">
        <v>10</v>
      </c>
      <c r="C75" t="s">
        <v>11</v>
      </c>
      <c r="D75">
        <v>6</v>
      </c>
      <c r="E75" s="7" t="s">
        <v>120</v>
      </c>
      <c r="F75" t="s">
        <v>121</v>
      </c>
      <c r="G75" s="8">
        <v>46539</v>
      </c>
      <c r="I75" s="5">
        <v>19.239999999999998</v>
      </c>
      <c r="J75" s="11">
        <v>11</v>
      </c>
      <c r="K75" s="5">
        <f>Produtos[[#This Row],[Preço Externo]]/2</f>
        <v>9.6199999999999992</v>
      </c>
      <c r="L75" s="11" t="s">
        <v>14</v>
      </c>
    </row>
    <row r="76" spans="2:12" x14ac:dyDescent="0.3">
      <c r="B76" t="s">
        <v>10</v>
      </c>
      <c r="C76" t="s">
        <v>11</v>
      </c>
      <c r="D76">
        <v>25</v>
      </c>
      <c r="E76" s="7" t="s">
        <v>122</v>
      </c>
      <c r="F76" t="s">
        <v>123</v>
      </c>
      <c r="G76" s="8">
        <v>46113</v>
      </c>
      <c r="I76" s="5">
        <v>19.239999999999998</v>
      </c>
      <c r="J76" s="11">
        <v>12</v>
      </c>
      <c r="K76" s="5">
        <f>Produtos[[#This Row],[Preço Externo]]/2</f>
        <v>9.6199999999999992</v>
      </c>
      <c r="L76" s="11" t="s">
        <v>14</v>
      </c>
    </row>
    <row r="77" spans="2:12" x14ac:dyDescent="0.3">
      <c r="B77" t="s">
        <v>10</v>
      </c>
      <c r="C77" t="s">
        <v>11</v>
      </c>
      <c r="D77">
        <v>1</v>
      </c>
      <c r="E77" s="7" t="s">
        <v>124</v>
      </c>
      <c r="F77" t="s">
        <v>125</v>
      </c>
      <c r="G77" s="8">
        <v>46296</v>
      </c>
      <c r="I77" s="5">
        <v>19.239999999999998</v>
      </c>
      <c r="J77" s="11">
        <v>15</v>
      </c>
      <c r="K77" s="5">
        <f>Produtos[[#This Row],[Preço Externo]]/2</f>
        <v>9.6199999999999992</v>
      </c>
      <c r="L77" s="11" t="s">
        <v>14</v>
      </c>
    </row>
    <row r="78" spans="2:12" x14ac:dyDescent="0.3">
      <c r="B78" t="s">
        <v>10</v>
      </c>
      <c r="C78" t="s">
        <v>11</v>
      </c>
      <c r="D78">
        <v>1</v>
      </c>
      <c r="E78" s="7" t="s">
        <v>126</v>
      </c>
      <c r="F78" t="s">
        <v>127</v>
      </c>
      <c r="G78" s="8">
        <v>46082</v>
      </c>
      <c r="I78" s="5">
        <v>19.239999999999998</v>
      </c>
      <c r="J78" s="11">
        <v>11</v>
      </c>
      <c r="K78" s="5">
        <f>Produtos[[#This Row],[Preço Externo]]/2</f>
        <v>9.6199999999999992</v>
      </c>
      <c r="L78" s="11" t="s">
        <v>17</v>
      </c>
    </row>
    <row r="79" spans="2:12" x14ac:dyDescent="0.3">
      <c r="B79" t="s">
        <v>10</v>
      </c>
      <c r="C79" t="s">
        <v>11</v>
      </c>
      <c r="D79">
        <v>4</v>
      </c>
      <c r="E79" s="7" t="s">
        <v>128</v>
      </c>
      <c r="F79" t="s">
        <v>129</v>
      </c>
      <c r="G79" s="8">
        <v>45962</v>
      </c>
      <c r="I79" s="5">
        <v>19.239999999999998</v>
      </c>
      <c r="J79" s="11">
        <v>8.5</v>
      </c>
      <c r="K79" s="5">
        <f>Produtos[[#This Row],[Preço Externo]]/2</f>
        <v>9.6199999999999992</v>
      </c>
      <c r="L79" s="11" t="s">
        <v>14</v>
      </c>
    </row>
    <row r="80" spans="2:12" x14ac:dyDescent="0.3">
      <c r="B80" t="s">
        <v>10</v>
      </c>
      <c r="C80" t="s">
        <v>11</v>
      </c>
      <c r="D80">
        <v>3</v>
      </c>
      <c r="E80" s="7" t="s">
        <v>130</v>
      </c>
      <c r="F80" t="s">
        <v>131</v>
      </c>
      <c r="G80" s="8">
        <v>46016</v>
      </c>
      <c r="I80" s="5">
        <v>55.69</v>
      </c>
      <c r="J80" s="11">
        <v>30</v>
      </c>
      <c r="K80" s="5">
        <f>Produtos[[#This Row],[Preço Externo]]/2</f>
        <v>27.844999999999999</v>
      </c>
      <c r="L80" s="11" t="s">
        <v>17</v>
      </c>
    </row>
    <row r="81" spans="2:12" x14ac:dyDescent="0.3">
      <c r="B81" t="s">
        <v>15</v>
      </c>
      <c r="C81" t="s">
        <v>55</v>
      </c>
      <c r="D81">
        <v>54</v>
      </c>
      <c r="E81" s="7" t="s">
        <v>132</v>
      </c>
      <c r="F81" t="s">
        <v>455</v>
      </c>
      <c r="G81" s="8"/>
      <c r="I81" s="5">
        <v>62.49</v>
      </c>
      <c r="J81" s="11">
        <v>41</v>
      </c>
      <c r="K81" s="5">
        <f>Produtos[[#This Row],[Preço Externo]]/2</f>
        <v>31.245000000000001</v>
      </c>
      <c r="L81" s="11" t="s">
        <v>14</v>
      </c>
    </row>
    <row r="82" spans="2:12" x14ac:dyDescent="0.3">
      <c r="B82" t="s">
        <v>133</v>
      </c>
      <c r="C82" t="s">
        <v>55</v>
      </c>
      <c r="D82">
        <v>3</v>
      </c>
      <c r="E82" s="7" t="s">
        <v>134</v>
      </c>
      <c r="F82" t="s">
        <v>135</v>
      </c>
      <c r="G82" s="9">
        <v>46990</v>
      </c>
      <c r="I82" s="5">
        <v>15.9</v>
      </c>
      <c r="J82" s="11">
        <v>11.9</v>
      </c>
      <c r="K82" s="5">
        <f>Produtos[[#This Row],[Preço Externo]]/2</f>
        <v>7.95</v>
      </c>
      <c r="L82" s="11" t="s">
        <v>17</v>
      </c>
    </row>
    <row r="83" spans="2:12" x14ac:dyDescent="0.3">
      <c r="B83" t="s">
        <v>133</v>
      </c>
      <c r="C83" t="s">
        <v>55</v>
      </c>
      <c r="D83">
        <v>7</v>
      </c>
      <c r="E83" s="7" t="s">
        <v>136</v>
      </c>
      <c r="F83" t="s">
        <v>137</v>
      </c>
      <c r="G83" s="9">
        <v>46229</v>
      </c>
      <c r="I83" s="5">
        <v>22.9</v>
      </c>
      <c r="J83" s="11">
        <v>11.9</v>
      </c>
      <c r="K83" s="5">
        <f>Produtos[[#This Row],[Preço Externo]]/2</f>
        <v>11.45</v>
      </c>
      <c r="L83" s="11" t="s">
        <v>17</v>
      </c>
    </row>
    <row r="84" spans="2:12" x14ac:dyDescent="0.3">
      <c r="B84" t="s">
        <v>51</v>
      </c>
      <c r="C84" t="s">
        <v>52</v>
      </c>
      <c r="D84">
        <v>104</v>
      </c>
      <c r="E84" s="7" t="s">
        <v>138</v>
      </c>
      <c r="F84" t="s">
        <v>441</v>
      </c>
      <c r="G84" s="8"/>
      <c r="I84" s="5">
        <v>139.99</v>
      </c>
      <c r="J84" s="11">
        <v>90</v>
      </c>
      <c r="K84" s="5">
        <f>Produtos[[#This Row],[Preço Externo]]/2</f>
        <v>69.995000000000005</v>
      </c>
      <c r="L84" s="11" t="s">
        <v>17</v>
      </c>
    </row>
    <row r="85" spans="2:12" x14ac:dyDescent="0.3">
      <c r="B85" t="s">
        <v>51</v>
      </c>
      <c r="C85" t="s">
        <v>52</v>
      </c>
      <c r="D85">
        <v>71</v>
      </c>
      <c r="E85" s="7" t="s">
        <v>139</v>
      </c>
      <c r="F85" s="14" t="s">
        <v>440</v>
      </c>
      <c r="G85" s="8"/>
      <c r="I85" s="5">
        <v>139.99</v>
      </c>
      <c r="J85" s="11">
        <v>90</v>
      </c>
      <c r="K85" s="5">
        <f>Produtos[[#This Row],[Preço Externo]]/2</f>
        <v>69.995000000000005</v>
      </c>
      <c r="L85" s="11" t="s">
        <v>17</v>
      </c>
    </row>
    <row r="86" spans="2:12" x14ac:dyDescent="0.3">
      <c r="B86" t="s">
        <v>51</v>
      </c>
      <c r="C86" t="s">
        <v>55</v>
      </c>
      <c r="D86">
        <v>4</v>
      </c>
      <c r="E86" s="7" t="s">
        <v>140</v>
      </c>
      <c r="F86" t="s">
        <v>141</v>
      </c>
      <c r="G86" s="8"/>
      <c r="I86" s="5">
        <v>799.99</v>
      </c>
      <c r="J86" s="11">
        <v>638</v>
      </c>
      <c r="K86" s="5">
        <f>Produtos[[#This Row],[Preço Externo]]/2</f>
        <v>399.995</v>
      </c>
      <c r="L86" s="11"/>
    </row>
    <row r="87" spans="2:12" x14ac:dyDescent="0.3">
      <c r="B87" t="s">
        <v>51</v>
      </c>
      <c r="C87" t="s">
        <v>52</v>
      </c>
      <c r="D87">
        <v>15</v>
      </c>
      <c r="E87" s="7" t="s">
        <v>142</v>
      </c>
      <c r="F87" t="s">
        <v>143</v>
      </c>
      <c r="G87" s="8"/>
      <c r="I87" s="5">
        <v>420</v>
      </c>
      <c r="J87" s="11">
        <v>250</v>
      </c>
      <c r="K87" s="5">
        <f>Produtos[[#This Row],[Preço Externo]]/2</f>
        <v>210</v>
      </c>
      <c r="L87" s="11" t="s">
        <v>17</v>
      </c>
    </row>
    <row r="88" spans="2:12" x14ac:dyDescent="0.3">
      <c r="B88" t="s">
        <v>51</v>
      </c>
      <c r="C88" t="s">
        <v>52</v>
      </c>
      <c r="D88">
        <v>25</v>
      </c>
      <c r="E88" s="7" t="s">
        <v>144</v>
      </c>
      <c r="F88" t="s">
        <v>145</v>
      </c>
      <c r="G88" s="8"/>
      <c r="I88" s="5">
        <v>167.9</v>
      </c>
      <c r="J88" s="11">
        <v>121</v>
      </c>
      <c r="K88" s="5">
        <f>Produtos[[#This Row],[Preço Externo]]/2</f>
        <v>83.95</v>
      </c>
      <c r="L88" s="11" t="s">
        <v>17</v>
      </c>
    </row>
    <row r="89" spans="2:12" x14ac:dyDescent="0.3">
      <c r="B89" t="s">
        <v>15</v>
      </c>
      <c r="C89" t="s">
        <v>11</v>
      </c>
      <c r="D89">
        <v>30</v>
      </c>
      <c r="E89" s="7" t="s">
        <v>397</v>
      </c>
      <c r="F89" t="s">
        <v>396</v>
      </c>
      <c r="G89" s="13">
        <v>46171</v>
      </c>
      <c r="I89" s="5">
        <v>4.8099999999999996</v>
      </c>
      <c r="J89" s="11">
        <v>3</v>
      </c>
      <c r="K89" s="5">
        <f>Produtos[[#This Row],[Preço Externo]]/2</f>
        <v>2.4049999999999998</v>
      </c>
      <c r="L89" s="11"/>
    </row>
    <row r="90" spans="2:12" x14ac:dyDescent="0.3">
      <c r="B90" t="s">
        <v>15</v>
      </c>
      <c r="C90" t="s">
        <v>11</v>
      </c>
      <c r="D90">
        <v>2</v>
      </c>
      <c r="E90" s="7" t="s">
        <v>146</v>
      </c>
      <c r="F90" t="s">
        <v>147</v>
      </c>
      <c r="G90" s="8">
        <v>46023</v>
      </c>
      <c r="I90" s="5">
        <v>7.35</v>
      </c>
      <c r="J90" s="11">
        <v>5</v>
      </c>
      <c r="K90" s="5">
        <f>Produtos[[#This Row],[Preço Externo]]/2</f>
        <v>3.6749999999999998</v>
      </c>
      <c r="L90" s="11" t="s">
        <v>39</v>
      </c>
    </row>
    <row r="91" spans="2:12" x14ac:dyDescent="0.3">
      <c r="B91" t="s">
        <v>15</v>
      </c>
      <c r="C91" t="s">
        <v>11</v>
      </c>
      <c r="D91">
        <v>11</v>
      </c>
      <c r="E91" s="7" t="s">
        <v>395</v>
      </c>
      <c r="F91" t="s">
        <v>462</v>
      </c>
      <c r="G91" s="8">
        <v>46419</v>
      </c>
      <c r="I91" s="5">
        <v>6.36</v>
      </c>
      <c r="J91" s="11">
        <v>4</v>
      </c>
      <c r="K91" s="5">
        <f>Produtos[[#This Row],[Preço Externo]]/2</f>
        <v>3.18</v>
      </c>
      <c r="L91" s="11" t="s">
        <v>39</v>
      </c>
    </row>
    <row r="92" spans="2:12" x14ac:dyDescent="0.3">
      <c r="B92" t="s">
        <v>51</v>
      </c>
      <c r="C92" t="s">
        <v>52</v>
      </c>
      <c r="D92">
        <v>1</v>
      </c>
      <c r="E92" s="7" t="s">
        <v>148</v>
      </c>
      <c r="F92" t="s">
        <v>149</v>
      </c>
      <c r="G92" s="8"/>
      <c r="I92" s="5">
        <v>1499</v>
      </c>
      <c r="J92" s="11">
        <v>1440</v>
      </c>
      <c r="K92" s="5">
        <f>Produtos[[#This Row],[Preço Externo]]/2</f>
        <v>749.5</v>
      </c>
      <c r="L92" s="11" t="s">
        <v>17</v>
      </c>
    </row>
    <row r="93" spans="2:12" x14ac:dyDescent="0.3">
      <c r="B93" t="s">
        <v>15</v>
      </c>
      <c r="C93" t="s">
        <v>11</v>
      </c>
      <c r="D93">
        <v>33</v>
      </c>
      <c r="E93" s="7" t="s">
        <v>150</v>
      </c>
      <c r="F93" t="s">
        <v>151</v>
      </c>
      <c r="G93" s="9">
        <v>45900</v>
      </c>
      <c r="I93" s="5">
        <v>29.99</v>
      </c>
      <c r="J93" s="11">
        <v>10</v>
      </c>
      <c r="K93" s="5">
        <f>Produtos[[#This Row],[Preço Externo]]/2</f>
        <v>14.994999999999999</v>
      </c>
      <c r="L93" s="11" t="s">
        <v>39</v>
      </c>
    </row>
    <row r="94" spans="2:12" x14ac:dyDescent="0.3">
      <c r="B94" t="s">
        <v>15</v>
      </c>
      <c r="C94" t="s">
        <v>11</v>
      </c>
      <c r="D94">
        <v>76</v>
      </c>
      <c r="E94" s="7" t="s">
        <v>152</v>
      </c>
      <c r="F94" t="s">
        <v>153</v>
      </c>
      <c r="G94" s="8">
        <v>45870</v>
      </c>
      <c r="I94" s="5">
        <v>17.489999999999998</v>
      </c>
      <c r="J94" s="11">
        <v>6</v>
      </c>
      <c r="K94" s="5">
        <f>Produtos[[#This Row],[Preço Externo]]/2</f>
        <v>8.7449999999999992</v>
      </c>
      <c r="L94" s="11" t="s">
        <v>39</v>
      </c>
    </row>
    <row r="95" spans="2:12" x14ac:dyDescent="0.3">
      <c r="B95" t="s">
        <v>10</v>
      </c>
      <c r="C95" t="s">
        <v>11</v>
      </c>
      <c r="D95">
        <v>4</v>
      </c>
      <c r="E95" s="7" t="s">
        <v>154</v>
      </c>
      <c r="F95" t="s">
        <v>155</v>
      </c>
      <c r="G95" s="8">
        <v>46327</v>
      </c>
      <c r="I95" s="5">
        <v>28</v>
      </c>
      <c r="J95" s="11">
        <v>2</v>
      </c>
      <c r="K95" s="5">
        <f>Produtos[[#This Row],[Preço Externo]]/2</f>
        <v>14</v>
      </c>
      <c r="L95" s="11" t="s">
        <v>39</v>
      </c>
    </row>
    <row r="96" spans="2:12" x14ac:dyDescent="0.3">
      <c r="B96" t="s">
        <v>10</v>
      </c>
      <c r="C96" t="s">
        <v>11</v>
      </c>
      <c r="D96">
        <v>20</v>
      </c>
      <c r="E96" s="7" t="s">
        <v>156</v>
      </c>
      <c r="F96" t="s">
        <v>157</v>
      </c>
      <c r="G96" s="8">
        <v>46539</v>
      </c>
      <c r="I96" s="5">
        <v>28</v>
      </c>
      <c r="J96" s="11">
        <v>2</v>
      </c>
      <c r="K96" s="5">
        <f>Produtos[[#This Row],[Preço Externo]]/2</f>
        <v>14</v>
      </c>
      <c r="L96" s="11" t="s">
        <v>39</v>
      </c>
    </row>
    <row r="97" spans="2:12" x14ac:dyDescent="0.3">
      <c r="B97" t="s">
        <v>10</v>
      </c>
      <c r="C97" t="s">
        <v>11</v>
      </c>
      <c r="D97">
        <v>19</v>
      </c>
      <c r="E97" s="7" t="s">
        <v>156</v>
      </c>
      <c r="F97" t="s">
        <v>157</v>
      </c>
      <c r="G97" s="8">
        <v>46753</v>
      </c>
      <c r="I97" s="5">
        <v>28</v>
      </c>
      <c r="J97" s="11">
        <v>2</v>
      </c>
      <c r="K97" s="5">
        <f>Produtos[[#This Row],[Preço Externo]]/2</f>
        <v>14</v>
      </c>
      <c r="L97" s="11" t="s">
        <v>39</v>
      </c>
    </row>
    <row r="98" spans="2:12" x14ac:dyDescent="0.3">
      <c r="B98" t="s">
        <v>10</v>
      </c>
      <c r="C98" t="s">
        <v>11</v>
      </c>
      <c r="D98">
        <v>3</v>
      </c>
      <c r="E98" s="7" t="s">
        <v>156</v>
      </c>
      <c r="F98" t="s">
        <v>157</v>
      </c>
      <c r="G98" s="8">
        <v>46327</v>
      </c>
      <c r="I98" s="5">
        <v>28</v>
      </c>
      <c r="J98" s="11">
        <v>2</v>
      </c>
      <c r="K98" s="5">
        <f>Produtos[[#This Row],[Preço Externo]]/2</f>
        <v>14</v>
      </c>
      <c r="L98" s="11" t="s">
        <v>39</v>
      </c>
    </row>
    <row r="99" spans="2:12" x14ac:dyDescent="0.3">
      <c r="B99" t="s">
        <v>10</v>
      </c>
      <c r="C99" t="s">
        <v>11</v>
      </c>
      <c r="D99">
        <v>4</v>
      </c>
      <c r="E99" s="7" t="s">
        <v>158</v>
      </c>
      <c r="F99" t="s">
        <v>159</v>
      </c>
      <c r="G99" s="8">
        <v>46296</v>
      </c>
      <c r="I99" s="5">
        <v>28</v>
      </c>
      <c r="J99" s="11">
        <v>2</v>
      </c>
      <c r="K99" s="5">
        <f>Produtos[[#This Row],[Preço Externo]]/2</f>
        <v>14</v>
      </c>
      <c r="L99" s="11" t="s">
        <v>39</v>
      </c>
    </row>
    <row r="100" spans="2:12" x14ac:dyDescent="0.3">
      <c r="B100" t="s">
        <v>10</v>
      </c>
      <c r="C100" t="s">
        <v>11</v>
      </c>
      <c r="D100">
        <v>1</v>
      </c>
      <c r="E100" s="7" t="s">
        <v>160</v>
      </c>
      <c r="F100" t="s">
        <v>161</v>
      </c>
      <c r="G100" s="8">
        <v>46327</v>
      </c>
      <c r="I100" s="5">
        <v>28</v>
      </c>
      <c r="J100" s="11">
        <v>2</v>
      </c>
      <c r="K100" s="5">
        <f>Produtos[[#This Row],[Preço Externo]]/2</f>
        <v>14</v>
      </c>
      <c r="L100" s="11" t="s">
        <v>39</v>
      </c>
    </row>
    <row r="101" spans="2:12" x14ac:dyDescent="0.3">
      <c r="B101" t="s">
        <v>10</v>
      </c>
      <c r="C101" t="s">
        <v>11</v>
      </c>
      <c r="D101">
        <v>3</v>
      </c>
      <c r="E101" s="7" t="s">
        <v>162</v>
      </c>
      <c r="F101" t="s">
        <v>163</v>
      </c>
      <c r="G101" s="8">
        <v>46692</v>
      </c>
      <c r="I101" s="5">
        <v>28</v>
      </c>
      <c r="J101" s="11">
        <v>2</v>
      </c>
      <c r="K101" s="5">
        <f>Produtos[[#This Row],[Preço Externo]]/2</f>
        <v>14</v>
      </c>
      <c r="L101" s="11" t="s">
        <v>39</v>
      </c>
    </row>
    <row r="102" spans="2:12" x14ac:dyDescent="0.3">
      <c r="B102" t="s">
        <v>10</v>
      </c>
      <c r="C102" t="s">
        <v>11</v>
      </c>
      <c r="D102">
        <v>7</v>
      </c>
      <c r="E102" s="7" t="s">
        <v>164</v>
      </c>
      <c r="F102" t="s">
        <v>165</v>
      </c>
      <c r="G102" s="8">
        <v>46692</v>
      </c>
      <c r="I102" s="5">
        <v>28</v>
      </c>
      <c r="J102" s="11">
        <v>2</v>
      </c>
      <c r="K102" s="5">
        <f>Produtos[[#This Row],[Preço Externo]]/2</f>
        <v>14</v>
      </c>
      <c r="L102" s="11" t="s">
        <v>39</v>
      </c>
    </row>
    <row r="103" spans="2:12" x14ac:dyDescent="0.3">
      <c r="B103" t="s">
        <v>10</v>
      </c>
      <c r="C103" t="s">
        <v>11</v>
      </c>
      <c r="D103">
        <v>2</v>
      </c>
      <c r="E103" s="7" t="s">
        <v>166</v>
      </c>
      <c r="F103" t="s">
        <v>167</v>
      </c>
      <c r="G103" s="8">
        <v>46692</v>
      </c>
      <c r="I103" s="5">
        <v>28</v>
      </c>
      <c r="J103" s="11">
        <v>2</v>
      </c>
      <c r="K103" s="5">
        <f>Produtos[[#This Row],[Preço Externo]]/2</f>
        <v>14</v>
      </c>
      <c r="L103" s="11" t="s">
        <v>39</v>
      </c>
    </row>
    <row r="104" spans="2:12" x14ac:dyDescent="0.3">
      <c r="B104" t="s">
        <v>10</v>
      </c>
      <c r="C104" t="s">
        <v>11</v>
      </c>
      <c r="D104">
        <v>1</v>
      </c>
      <c r="E104" s="7" t="s">
        <v>168</v>
      </c>
      <c r="F104" t="s">
        <v>169</v>
      </c>
      <c r="G104" s="8">
        <v>46692</v>
      </c>
      <c r="I104" s="5">
        <v>28</v>
      </c>
      <c r="J104" s="11">
        <v>2</v>
      </c>
      <c r="K104" s="5">
        <f>Produtos[[#This Row],[Preço Externo]]/2</f>
        <v>14</v>
      </c>
      <c r="L104" s="11" t="s">
        <v>39</v>
      </c>
    </row>
    <row r="105" spans="2:12" x14ac:dyDescent="0.3">
      <c r="B105" t="s">
        <v>10</v>
      </c>
      <c r="C105" t="s">
        <v>11</v>
      </c>
      <c r="D105">
        <v>15</v>
      </c>
      <c r="E105" s="7" t="s">
        <v>170</v>
      </c>
      <c r="F105" t="s">
        <v>171</v>
      </c>
      <c r="G105" s="8">
        <v>46692</v>
      </c>
      <c r="I105" s="5">
        <v>28</v>
      </c>
      <c r="J105" s="11">
        <v>2</v>
      </c>
      <c r="K105" s="5">
        <f>Produtos[[#This Row],[Preço Externo]]/2</f>
        <v>14</v>
      </c>
      <c r="L105" s="11" t="s">
        <v>39</v>
      </c>
    </row>
    <row r="106" spans="2:12" x14ac:dyDescent="0.3">
      <c r="B106" t="s">
        <v>10</v>
      </c>
      <c r="C106" t="s">
        <v>11</v>
      </c>
      <c r="D106">
        <v>1</v>
      </c>
      <c r="E106" s="7" t="s">
        <v>172</v>
      </c>
      <c r="F106" t="s">
        <v>173</v>
      </c>
      <c r="G106" s="8">
        <v>46113</v>
      </c>
      <c r="I106" s="5">
        <v>28</v>
      </c>
      <c r="J106" s="11">
        <v>2</v>
      </c>
      <c r="K106" s="5">
        <f>Produtos[[#This Row],[Preço Externo]]/2</f>
        <v>14</v>
      </c>
      <c r="L106" s="11" t="s">
        <v>39</v>
      </c>
    </row>
    <row r="107" spans="2:12" x14ac:dyDescent="0.3">
      <c r="B107" t="s">
        <v>10</v>
      </c>
      <c r="C107" t="s">
        <v>11</v>
      </c>
      <c r="D107">
        <v>1</v>
      </c>
      <c r="E107" s="7" t="s">
        <v>174</v>
      </c>
      <c r="F107" t="s">
        <v>175</v>
      </c>
      <c r="G107" s="8">
        <v>46235</v>
      </c>
      <c r="I107" s="5">
        <v>28</v>
      </c>
      <c r="J107" s="11">
        <v>2</v>
      </c>
      <c r="K107" s="5">
        <f>Produtos[[#This Row],[Preço Externo]]/2</f>
        <v>14</v>
      </c>
      <c r="L107" s="11" t="s">
        <v>39</v>
      </c>
    </row>
    <row r="108" spans="2:12" x14ac:dyDescent="0.3">
      <c r="B108" t="s">
        <v>10</v>
      </c>
      <c r="C108" t="s">
        <v>11</v>
      </c>
      <c r="D108">
        <v>13</v>
      </c>
      <c r="E108" s="7" t="s">
        <v>176</v>
      </c>
      <c r="F108" t="s">
        <v>177</v>
      </c>
      <c r="G108" s="8">
        <v>46661</v>
      </c>
      <c r="I108" s="5">
        <v>28</v>
      </c>
      <c r="J108" s="11">
        <v>2</v>
      </c>
      <c r="K108" s="5">
        <f>Produtos[[#This Row],[Preço Externo]]/2</f>
        <v>14</v>
      </c>
      <c r="L108" s="11" t="s">
        <v>39</v>
      </c>
    </row>
    <row r="109" spans="2:12" x14ac:dyDescent="0.3">
      <c r="B109" t="s">
        <v>10</v>
      </c>
      <c r="C109" t="s">
        <v>11</v>
      </c>
      <c r="D109">
        <v>11</v>
      </c>
      <c r="E109" s="7" t="s">
        <v>176</v>
      </c>
      <c r="F109" t="s">
        <v>177</v>
      </c>
      <c r="G109" s="8">
        <v>46569</v>
      </c>
      <c r="I109" s="5">
        <v>28</v>
      </c>
      <c r="J109" s="11">
        <v>2</v>
      </c>
      <c r="K109" s="5">
        <f>Produtos[[#This Row],[Preço Externo]]/2</f>
        <v>14</v>
      </c>
      <c r="L109" s="11" t="s">
        <v>39</v>
      </c>
    </row>
    <row r="110" spans="2:12" x14ac:dyDescent="0.3">
      <c r="B110" t="s">
        <v>10</v>
      </c>
      <c r="C110" t="s">
        <v>11</v>
      </c>
      <c r="D110">
        <v>1</v>
      </c>
      <c r="E110" s="7" t="s">
        <v>178</v>
      </c>
      <c r="F110" t="s">
        <v>179</v>
      </c>
      <c r="G110" s="8">
        <v>46722</v>
      </c>
      <c r="I110" s="5">
        <v>28</v>
      </c>
      <c r="J110" s="11">
        <v>2</v>
      </c>
      <c r="K110" s="5">
        <f>Produtos[[#This Row],[Preço Externo]]/2</f>
        <v>14</v>
      </c>
      <c r="L110" s="11" t="s">
        <v>39</v>
      </c>
    </row>
    <row r="111" spans="2:12" x14ac:dyDescent="0.3">
      <c r="B111" t="s">
        <v>10</v>
      </c>
      <c r="C111" t="s">
        <v>11</v>
      </c>
      <c r="D111">
        <v>2</v>
      </c>
      <c r="E111" s="7" t="s">
        <v>180</v>
      </c>
      <c r="F111" t="s">
        <v>181</v>
      </c>
      <c r="G111" s="8">
        <v>46266</v>
      </c>
      <c r="I111" s="5">
        <v>28</v>
      </c>
      <c r="J111" s="11">
        <v>2</v>
      </c>
      <c r="K111" s="5">
        <f>Produtos[[#This Row],[Preço Externo]]/2</f>
        <v>14</v>
      </c>
      <c r="L111" s="11" t="s">
        <v>39</v>
      </c>
    </row>
    <row r="112" spans="2:12" x14ac:dyDescent="0.3">
      <c r="B112" t="s">
        <v>10</v>
      </c>
      <c r="C112" t="s">
        <v>11</v>
      </c>
      <c r="D112">
        <v>4</v>
      </c>
      <c r="E112" s="7" t="s">
        <v>182</v>
      </c>
      <c r="F112" t="s">
        <v>183</v>
      </c>
      <c r="G112" s="8">
        <v>46388</v>
      </c>
      <c r="I112" s="5">
        <v>23.59</v>
      </c>
      <c r="J112" s="11">
        <v>2</v>
      </c>
      <c r="K112" s="5">
        <f>Produtos[[#This Row],[Preço Externo]]/2</f>
        <v>11.795</v>
      </c>
      <c r="L112" s="11" t="s">
        <v>39</v>
      </c>
    </row>
    <row r="113" spans="2:12" x14ac:dyDescent="0.3">
      <c r="B113" t="s">
        <v>10</v>
      </c>
      <c r="C113" t="s">
        <v>11</v>
      </c>
      <c r="D113">
        <v>2</v>
      </c>
      <c r="E113" s="7" t="s">
        <v>184</v>
      </c>
      <c r="F113" t="s">
        <v>460</v>
      </c>
      <c r="G113" s="8">
        <v>46143</v>
      </c>
      <c r="I113" s="5">
        <v>23.59</v>
      </c>
      <c r="J113" s="11">
        <v>2</v>
      </c>
      <c r="K113" s="5">
        <f>Produtos[[#This Row],[Preço Externo]]/2</f>
        <v>11.795</v>
      </c>
      <c r="L113" s="11" t="s">
        <v>39</v>
      </c>
    </row>
    <row r="114" spans="2:12" x14ac:dyDescent="0.3">
      <c r="B114" t="s">
        <v>10</v>
      </c>
      <c r="C114" t="s">
        <v>11</v>
      </c>
      <c r="D114">
        <v>18</v>
      </c>
      <c r="E114" s="7" t="s">
        <v>185</v>
      </c>
      <c r="F114" t="s">
        <v>461</v>
      </c>
      <c r="G114" s="8">
        <v>46388</v>
      </c>
      <c r="I114" s="5">
        <v>23.59</v>
      </c>
      <c r="J114" s="11">
        <v>2</v>
      </c>
      <c r="K114" s="5">
        <f>Produtos[[#This Row],[Preço Externo]]/2</f>
        <v>11.795</v>
      </c>
      <c r="L114" s="11" t="s">
        <v>39</v>
      </c>
    </row>
    <row r="115" spans="2:12" x14ac:dyDescent="0.3">
      <c r="B115" t="s">
        <v>10</v>
      </c>
      <c r="C115" t="s">
        <v>11</v>
      </c>
      <c r="D115">
        <v>4</v>
      </c>
      <c r="E115" s="7" t="s">
        <v>186</v>
      </c>
      <c r="F115" t="s">
        <v>187</v>
      </c>
      <c r="G115" s="8">
        <v>46174</v>
      </c>
      <c r="I115" s="5">
        <v>23.59</v>
      </c>
      <c r="J115" s="11">
        <v>2</v>
      </c>
      <c r="K115" s="5">
        <f>Produtos[[#This Row],[Preço Externo]]/2</f>
        <v>11.795</v>
      </c>
      <c r="L115" s="11" t="s">
        <v>39</v>
      </c>
    </row>
    <row r="116" spans="2:12" x14ac:dyDescent="0.3">
      <c r="B116" t="s">
        <v>10</v>
      </c>
      <c r="C116" t="s">
        <v>11</v>
      </c>
      <c r="D116">
        <v>28</v>
      </c>
      <c r="E116" s="7" t="s">
        <v>188</v>
      </c>
      <c r="F116" t="s">
        <v>189</v>
      </c>
      <c r="G116" s="8">
        <v>46388</v>
      </c>
      <c r="I116" s="5">
        <v>23.59</v>
      </c>
      <c r="J116" s="11">
        <v>2</v>
      </c>
      <c r="K116" s="5">
        <f>Produtos[[#This Row],[Preço Externo]]/2</f>
        <v>11.795</v>
      </c>
      <c r="L116" s="11" t="s">
        <v>39</v>
      </c>
    </row>
    <row r="117" spans="2:12" x14ac:dyDescent="0.3">
      <c r="B117" t="s">
        <v>10</v>
      </c>
      <c r="C117" t="s">
        <v>11</v>
      </c>
      <c r="D117">
        <v>22</v>
      </c>
      <c r="E117" s="7" t="s">
        <v>190</v>
      </c>
      <c r="F117" t="s">
        <v>191</v>
      </c>
      <c r="G117" s="8">
        <v>46388</v>
      </c>
      <c r="I117" s="5">
        <v>23.59</v>
      </c>
      <c r="J117" s="11">
        <v>2</v>
      </c>
      <c r="K117" s="5">
        <f>Produtos[[#This Row],[Preço Externo]]/2</f>
        <v>11.795</v>
      </c>
      <c r="L117" s="11" t="s">
        <v>39</v>
      </c>
    </row>
    <row r="118" spans="2:12" x14ac:dyDescent="0.3">
      <c r="B118" t="s">
        <v>10</v>
      </c>
      <c r="C118" t="s">
        <v>11</v>
      </c>
      <c r="D118">
        <v>1</v>
      </c>
      <c r="E118" s="7" t="s">
        <v>192</v>
      </c>
      <c r="F118" t="s">
        <v>193</v>
      </c>
      <c r="G118" s="8">
        <v>46722</v>
      </c>
      <c r="I118" s="5">
        <v>23.59</v>
      </c>
      <c r="J118" s="11">
        <v>2</v>
      </c>
      <c r="K118" s="5">
        <f>Produtos[[#This Row],[Preço Externo]]/2</f>
        <v>11.795</v>
      </c>
      <c r="L118" s="11" t="s">
        <v>39</v>
      </c>
    </row>
    <row r="119" spans="2:12" x14ac:dyDescent="0.3">
      <c r="B119" t="s">
        <v>10</v>
      </c>
      <c r="C119" t="s">
        <v>11</v>
      </c>
      <c r="D119">
        <v>4</v>
      </c>
      <c r="E119" s="7" t="s">
        <v>194</v>
      </c>
      <c r="F119" t="s">
        <v>195</v>
      </c>
      <c r="G119" s="8">
        <v>46388</v>
      </c>
      <c r="I119" s="5">
        <v>23.59</v>
      </c>
      <c r="J119" s="11">
        <v>2</v>
      </c>
      <c r="K119" s="5">
        <f>Produtos[[#This Row],[Preço Externo]]/2</f>
        <v>11.795</v>
      </c>
      <c r="L119" s="11" t="s">
        <v>39</v>
      </c>
    </row>
    <row r="120" spans="2:12" x14ac:dyDescent="0.3">
      <c r="B120" t="s">
        <v>10</v>
      </c>
      <c r="C120" t="s">
        <v>11</v>
      </c>
      <c r="D120">
        <v>4</v>
      </c>
      <c r="E120" s="7" t="s">
        <v>196</v>
      </c>
      <c r="F120" t="s">
        <v>197</v>
      </c>
      <c r="G120" s="8">
        <v>46023</v>
      </c>
      <c r="H120" s="5"/>
      <c r="I120" s="5">
        <v>23.59</v>
      </c>
      <c r="J120" s="11">
        <v>2</v>
      </c>
      <c r="K120" s="5">
        <f>Produtos[[#This Row],[Preço Externo]]/2</f>
        <v>11.795</v>
      </c>
      <c r="L120" t="s">
        <v>39</v>
      </c>
    </row>
    <row r="121" spans="2:12" x14ac:dyDescent="0.3">
      <c r="B121" t="s">
        <v>10</v>
      </c>
      <c r="C121" t="s">
        <v>11</v>
      </c>
      <c r="D121">
        <v>4</v>
      </c>
      <c r="E121" s="7" t="s">
        <v>196</v>
      </c>
      <c r="F121" t="s">
        <v>197</v>
      </c>
      <c r="G121" s="8">
        <v>46419</v>
      </c>
      <c r="I121" s="5">
        <v>23.59</v>
      </c>
      <c r="J121" s="11">
        <v>2</v>
      </c>
      <c r="K121" s="5">
        <f>Produtos[[#This Row],[Preço Externo]]/2</f>
        <v>11.795</v>
      </c>
      <c r="L121" s="11" t="s">
        <v>39</v>
      </c>
    </row>
    <row r="122" spans="2:12" x14ac:dyDescent="0.3">
      <c r="B122" t="s">
        <v>10</v>
      </c>
      <c r="C122" t="s">
        <v>11</v>
      </c>
      <c r="D122">
        <v>2</v>
      </c>
      <c r="E122" s="7" t="s">
        <v>196</v>
      </c>
      <c r="F122" t="s">
        <v>197</v>
      </c>
      <c r="G122" s="8">
        <v>45383</v>
      </c>
      <c r="I122" s="5">
        <v>23.59</v>
      </c>
      <c r="J122" s="11">
        <v>2</v>
      </c>
      <c r="K122" s="5">
        <f>Produtos[[#This Row],[Preço Externo]]/2</f>
        <v>11.795</v>
      </c>
      <c r="L122" s="11" t="s">
        <v>39</v>
      </c>
    </row>
    <row r="123" spans="2:12" x14ac:dyDescent="0.3">
      <c r="B123" t="s">
        <v>10</v>
      </c>
      <c r="C123" t="s">
        <v>11</v>
      </c>
      <c r="D123">
        <v>114</v>
      </c>
      <c r="E123" s="7" t="s">
        <v>198</v>
      </c>
      <c r="F123" t="s">
        <v>199</v>
      </c>
      <c r="G123" s="8">
        <v>46753</v>
      </c>
      <c r="I123" s="5">
        <v>23.59</v>
      </c>
      <c r="J123" s="11">
        <v>2</v>
      </c>
      <c r="K123" s="5">
        <f>Produtos[[#This Row],[Preço Externo]]/2</f>
        <v>11.795</v>
      </c>
      <c r="L123" s="11" t="s">
        <v>39</v>
      </c>
    </row>
    <row r="124" spans="2:12" x14ac:dyDescent="0.3">
      <c r="B124" t="s">
        <v>10</v>
      </c>
      <c r="C124" t="s">
        <v>11</v>
      </c>
      <c r="D124">
        <v>1</v>
      </c>
      <c r="E124" s="7" t="s">
        <v>200</v>
      </c>
      <c r="F124" t="s">
        <v>201</v>
      </c>
      <c r="G124" s="8">
        <v>46569</v>
      </c>
      <c r="I124" s="5">
        <v>23.59</v>
      </c>
      <c r="J124" s="11">
        <v>2</v>
      </c>
      <c r="K124" s="5">
        <f>Produtos[[#This Row],[Preço Externo]]/2</f>
        <v>11.795</v>
      </c>
      <c r="L124" s="11" t="s">
        <v>39</v>
      </c>
    </row>
    <row r="125" spans="2:12" x14ac:dyDescent="0.3">
      <c r="B125" t="s">
        <v>10</v>
      </c>
      <c r="C125" t="s">
        <v>11</v>
      </c>
      <c r="D125">
        <v>4</v>
      </c>
      <c r="E125" s="7" t="s">
        <v>202</v>
      </c>
      <c r="F125" t="s">
        <v>203</v>
      </c>
      <c r="G125" s="8">
        <v>46388</v>
      </c>
      <c r="I125" s="5">
        <v>23.59</v>
      </c>
      <c r="J125" s="11">
        <v>2</v>
      </c>
      <c r="K125" s="5">
        <f>Produtos[[#This Row],[Preço Externo]]/2</f>
        <v>11.795</v>
      </c>
      <c r="L125" s="11" t="s">
        <v>39</v>
      </c>
    </row>
    <row r="126" spans="2:12" x14ac:dyDescent="0.3">
      <c r="B126" t="s">
        <v>10</v>
      </c>
      <c r="C126" t="s">
        <v>11</v>
      </c>
      <c r="D126">
        <v>5</v>
      </c>
      <c r="E126" s="7" t="s">
        <v>204</v>
      </c>
      <c r="F126" t="s">
        <v>205</v>
      </c>
      <c r="G126" s="8">
        <v>46508</v>
      </c>
      <c r="I126" s="5">
        <v>33.21</v>
      </c>
      <c r="J126" s="11">
        <v>15</v>
      </c>
      <c r="K126" s="5">
        <f>Produtos[[#This Row],[Preço Externo]]/2</f>
        <v>16.605</v>
      </c>
      <c r="L126" s="11" t="s">
        <v>39</v>
      </c>
    </row>
    <row r="127" spans="2:12" x14ac:dyDescent="0.3">
      <c r="B127" t="s">
        <v>10</v>
      </c>
      <c r="C127" t="s">
        <v>11</v>
      </c>
      <c r="D127">
        <v>6</v>
      </c>
      <c r="E127" s="7" t="s">
        <v>206</v>
      </c>
      <c r="F127" t="s">
        <v>207</v>
      </c>
      <c r="G127" s="8">
        <v>46235</v>
      </c>
      <c r="I127" s="5">
        <v>10.99</v>
      </c>
      <c r="J127" s="11">
        <v>5.5</v>
      </c>
      <c r="K127" s="5">
        <f>Produtos[[#This Row],[Preço Externo]]/2</f>
        <v>5.4950000000000001</v>
      </c>
      <c r="L127" s="11" t="s">
        <v>39</v>
      </c>
    </row>
    <row r="128" spans="2:12" x14ac:dyDescent="0.3">
      <c r="B128" t="s">
        <v>10</v>
      </c>
      <c r="C128" t="s">
        <v>11</v>
      </c>
      <c r="D128">
        <v>3</v>
      </c>
      <c r="E128" s="7" t="s">
        <v>208</v>
      </c>
      <c r="F128" t="s">
        <v>209</v>
      </c>
      <c r="G128" s="8"/>
      <c r="I128" s="5">
        <v>55.9</v>
      </c>
      <c r="J128" s="11">
        <v>22.5</v>
      </c>
      <c r="K128" s="5">
        <f>Produtos[[#This Row],[Preço Externo]]/2</f>
        <v>27.95</v>
      </c>
      <c r="L128" s="11" t="s">
        <v>39</v>
      </c>
    </row>
    <row r="129" spans="2:12" x14ac:dyDescent="0.3">
      <c r="B129" t="s">
        <v>10</v>
      </c>
      <c r="C129" t="s">
        <v>11</v>
      </c>
      <c r="D129">
        <v>15</v>
      </c>
      <c r="E129" s="7" t="s">
        <v>210</v>
      </c>
      <c r="F129" t="s">
        <v>422</v>
      </c>
      <c r="G129" s="8">
        <v>47119</v>
      </c>
      <c r="I129" s="5">
        <v>9.69</v>
      </c>
      <c r="J129" s="11">
        <v>3</v>
      </c>
      <c r="K129" s="5">
        <f>Produtos[[#This Row],[Preço Externo]]/2</f>
        <v>4.8449999999999998</v>
      </c>
      <c r="L129" s="11" t="s">
        <v>39</v>
      </c>
    </row>
    <row r="130" spans="2:12" x14ac:dyDescent="0.3">
      <c r="B130" t="s">
        <v>10</v>
      </c>
      <c r="C130" t="s">
        <v>11</v>
      </c>
      <c r="D130">
        <v>2</v>
      </c>
      <c r="E130" s="7" t="s">
        <v>423</v>
      </c>
      <c r="F130" t="s">
        <v>424</v>
      </c>
      <c r="G130" s="8">
        <v>47058</v>
      </c>
      <c r="I130" s="5">
        <v>9.69</v>
      </c>
      <c r="J130" s="11">
        <v>3</v>
      </c>
      <c r="K130" s="5">
        <f>Produtos[[#This Row],[Preço Externo]]/2</f>
        <v>4.8449999999999998</v>
      </c>
      <c r="L130" s="11" t="s">
        <v>39</v>
      </c>
    </row>
    <row r="131" spans="2:12" x14ac:dyDescent="0.3">
      <c r="B131" t="s">
        <v>10</v>
      </c>
      <c r="C131" t="s">
        <v>11</v>
      </c>
      <c r="D131">
        <v>1</v>
      </c>
      <c r="E131" s="7" t="s">
        <v>423</v>
      </c>
      <c r="F131" t="s">
        <v>424</v>
      </c>
      <c r="G131" s="8">
        <v>47088</v>
      </c>
      <c r="I131" s="5">
        <v>9.69</v>
      </c>
      <c r="J131" s="11">
        <v>3</v>
      </c>
      <c r="K131" s="5">
        <f>Produtos[[#This Row],[Preço Externo]]/2</f>
        <v>4.8449999999999998</v>
      </c>
      <c r="L131" s="11" t="s">
        <v>39</v>
      </c>
    </row>
    <row r="132" spans="2:12" x14ac:dyDescent="0.3">
      <c r="B132" t="s">
        <v>10</v>
      </c>
      <c r="C132" t="s">
        <v>11</v>
      </c>
      <c r="D132">
        <v>1</v>
      </c>
      <c r="E132" s="7" t="s">
        <v>210</v>
      </c>
      <c r="F132" t="s">
        <v>425</v>
      </c>
      <c r="G132" s="8">
        <v>47088</v>
      </c>
      <c r="I132" s="5">
        <v>9.69</v>
      </c>
      <c r="J132" s="11">
        <v>3</v>
      </c>
      <c r="K132" s="5">
        <f>Produtos[[#This Row],[Preço Externo]]/2</f>
        <v>4.8449999999999998</v>
      </c>
      <c r="L132" s="11" t="s">
        <v>39</v>
      </c>
    </row>
    <row r="133" spans="2:12" x14ac:dyDescent="0.3">
      <c r="B133" t="s">
        <v>10</v>
      </c>
      <c r="C133" t="s">
        <v>11</v>
      </c>
      <c r="D133">
        <v>1</v>
      </c>
      <c r="E133" s="7" t="s">
        <v>210</v>
      </c>
      <c r="F133" t="s">
        <v>425</v>
      </c>
      <c r="G133" s="8">
        <v>47119</v>
      </c>
      <c r="I133" s="5">
        <v>9.69</v>
      </c>
      <c r="J133" s="11">
        <v>3</v>
      </c>
      <c r="K133" s="5">
        <f>Produtos[[#This Row],[Preço Externo]]/2</f>
        <v>4.8449999999999998</v>
      </c>
      <c r="L133" s="11" t="s">
        <v>39</v>
      </c>
    </row>
    <row r="134" spans="2:12" x14ac:dyDescent="0.3">
      <c r="B134" t="s">
        <v>10</v>
      </c>
      <c r="C134" t="s">
        <v>11</v>
      </c>
      <c r="D134">
        <v>5</v>
      </c>
      <c r="E134" s="7" t="s">
        <v>210</v>
      </c>
      <c r="F134" t="s">
        <v>422</v>
      </c>
      <c r="G134" s="8">
        <v>46997</v>
      </c>
      <c r="I134" s="5">
        <v>9.69</v>
      </c>
      <c r="J134" s="11">
        <v>3</v>
      </c>
      <c r="K134" s="5">
        <f>Produtos[[#This Row],[Preço Externo]]/2</f>
        <v>4.8449999999999998</v>
      </c>
      <c r="L134" s="11" t="s">
        <v>39</v>
      </c>
    </row>
    <row r="135" spans="2:12" x14ac:dyDescent="0.3">
      <c r="B135" t="s">
        <v>10</v>
      </c>
      <c r="C135" t="s">
        <v>11</v>
      </c>
      <c r="D135">
        <v>19</v>
      </c>
      <c r="E135" s="7" t="s">
        <v>211</v>
      </c>
      <c r="F135" t="s">
        <v>212</v>
      </c>
      <c r="G135" s="8">
        <v>46143</v>
      </c>
      <c r="I135" s="5">
        <v>9.66</v>
      </c>
      <c r="J135" s="11">
        <v>6</v>
      </c>
      <c r="K135" s="5">
        <f>Produtos[[#This Row],[Preço Externo]]/2</f>
        <v>4.83</v>
      </c>
      <c r="L135" s="11" t="s">
        <v>39</v>
      </c>
    </row>
    <row r="136" spans="2:12" x14ac:dyDescent="0.3">
      <c r="B136" t="s">
        <v>10</v>
      </c>
      <c r="C136" t="s">
        <v>11</v>
      </c>
      <c r="D136">
        <v>3</v>
      </c>
      <c r="E136" s="7" t="s">
        <v>427</v>
      </c>
      <c r="F136" t="s">
        <v>428</v>
      </c>
      <c r="G136" s="8">
        <v>45992</v>
      </c>
      <c r="I136" s="5">
        <v>9.66</v>
      </c>
      <c r="K136" s="5">
        <f>Produtos[[#This Row],[Preço Externo]]/2</f>
        <v>4.83</v>
      </c>
      <c r="L136" s="11"/>
    </row>
    <row r="137" spans="2:12" x14ac:dyDescent="0.3">
      <c r="B137" t="s">
        <v>10</v>
      </c>
      <c r="C137" t="s">
        <v>11</v>
      </c>
      <c r="D137">
        <v>2</v>
      </c>
      <c r="E137" s="7" t="s">
        <v>430</v>
      </c>
      <c r="F137" t="s">
        <v>429</v>
      </c>
      <c r="G137" s="8">
        <v>46419</v>
      </c>
      <c r="I137" s="5">
        <v>12.49</v>
      </c>
      <c r="K137" s="5">
        <f>Produtos[[#This Row],[Preço Externo]]/2</f>
        <v>6.2450000000000001</v>
      </c>
      <c r="L137" s="11"/>
    </row>
    <row r="138" spans="2:12" x14ac:dyDescent="0.3">
      <c r="B138" t="s">
        <v>10</v>
      </c>
      <c r="C138" t="s">
        <v>11</v>
      </c>
      <c r="D138">
        <v>9</v>
      </c>
      <c r="E138" s="7" t="s">
        <v>213</v>
      </c>
      <c r="F138" t="s">
        <v>426</v>
      </c>
      <c r="G138" s="8">
        <v>46327</v>
      </c>
      <c r="I138" s="5">
        <v>9.66</v>
      </c>
      <c r="J138" s="11">
        <v>4.5</v>
      </c>
      <c r="K138" s="5">
        <f>Produtos[[#This Row],[Preço Externo]]/2</f>
        <v>4.83</v>
      </c>
      <c r="L138" s="11" t="s">
        <v>39</v>
      </c>
    </row>
    <row r="139" spans="2:12" x14ac:dyDescent="0.3">
      <c r="B139" t="s">
        <v>10</v>
      </c>
      <c r="C139" t="s">
        <v>11</v>
      </c>
      <c r="D139">
        <v>65</v>
      </c>
      <c r="E139" s="7" t="s">
        <v>214</v>
      </c>
      <c r="F139" t="s">
        <v>464</v>
      </c>
      <c r="G139" s="8">
        <v>46784</v>
      </c>
      <c r="I139" s="5">
        <v>12.49</v>
      </c>
      <c r="J139" s="11">
        <v>7</v>
      </c>
      <c r="K139" s="5">
        <f>Produtos[[#This Row],[Preço Externo]]/2</f>
        <v>6.2450000000000001</v>
      </c>
      <c r="L139" s="11" t="s">
        <v>39</v>
      </c>
    </row>
    <row r="140" spans="2:12" x14ac:dyDescent="0.3">
      <c r="B140" t="s">
        <v>10</v>
      </c>
      <c r="C140" t="s">
        <v>11</v>
      </c>
      <c r="D140">
        <v>60</v>
      </c>
      <c r="E140" s="7" t="s">
        <v>215</v>
      </c>
      <c r="F140" t="s">
        <v>463</v>
      </c>
      <c r="G140" s="8">
        <v>46722</v>
      </c>
      <c r="I140" s="5">
        <v>25.9</v>
      </c>
      <c r="J140" s="11">
        <v>11</v>
      </c>
      <c r="K140" s="5">
        <f>Produtos[[#This Row],[Preço Externo]]/2</f>
        <v>12.95</v>
      </c>
      <c r="L140" s="11" t="s">
        <v>39</v>
      </c>
    </row>
    <row r="141" spans="2:12" x14ac:dyDescent="0.3">
      <c r="B141" t="s">
        <v>10</v>
      </c>
      <c r="C141" t="s">
        <v>11</v>
      </c>
      <c r="D141">
        <v>1</v>
      </c>
      <c r="E141" s="7" t="s">
        <v>216</v>
      </c>
      <c r="F141" t="s">
        <v>465</v>
      </c>
      <c r="G141" s="8">
        <v>46235</v>
      </c>
      <c r="I141" s="5">
        <v>39.590000000000003</v>
      </c>
      <c r="J141" s="11">
        <v>20</v>
      </c>
      <c r="K141" s="5">
        <f>Produtos[[#This Row],[Preço Externo]]/2</f>
        <v>19.795000000000002</v>
      </c>
      <c r="L141" s="11" t="s">
        <v>14</v>
      </c>
    </row>
    <row r="142" spans="2:12" x14ac:dyDescent="0.3">
      <c r="B142" t="s">
        <v>10</v>
      </c>
      <c r="C142" t="s">
        <v>11</v>
      </c>
      <c r="D142">
        <v>1</v>
      </c>
      <c r="E142" s="7" t="s">
        <v>217</v>
      </c>
      <c r="F142" t="s">
        <v>466</v>
      </c>
      <c r="G142" s="8">
        <v>46600</v>
      </c>
      <c r="I142" s="5">
        <v>15.74</v>
      </c>
      <c r="J142" s="11">
        <v>5</v>
      </c>
      <c r="K142" s="5">
        <f>Produtos[[#This Row],[Preço Externo]]/2</f>
        <v>7.87</v>
      </c>
      <c r="L142" s="11" t="s">
        <v>14</v>
      </c>
    </row>
    <row r="143" spans="2:12" x14ac:dyDescent="0.3">
      <c r="B143" t="s">
        <v>10</v>
      </c>
      <c r="C143" t="s">
        <v>11</v>
      </c>
      <c r="D143">
        <v>1</v>
      </c>
      <c r="E143" s="7" t="s">
        <v>437</v>
      </c>
      <c r="F143" t="s">
        <v>466</v>
      </c>
      <c r="G143" s="8">
        <v>46204</v>
      </c>
      <c r="I143" s="5">
        <v>15.74</v>
      </c>
      <c r="J143" s="11">
        <v>5</v>
      </c>
      <c r="K143" s="5">
        <f>Produtos[[#This Row],[Preço Externo]]/2</f>
        <v>7.87</v>
      </c>
      <c r="L143" s="11" t="s">
        <v>14</v>
      </c>
    </row>
    <row r="144" spans="2:12" x14ac:dyDescent="0.3">
      <c r="B144" t="s">
        <v>10</v>
      </c>
      <c r="C144" t="s">
        <v>11</v>
      </c>
      <c r="D144">
        <v>2</v>
      </c>
      <c r="E144" s="7" t="s">
        <v>218</v>
      </c>
      <c r="F144" t="s">
        <v>219</v>
      </c>
      <c r="G144" s="8">
        <v>45773</v>
      </c>
      <c r="I144" s="5">
        <v>43</v>
      </c>
      <c r="J144" s="11">
        <v>21.5</v>
      </c>
      <c r="K144" s="5">
        <f>Produtos[[#This Row],[Preço Externo]]/2</f>
        <v>21.5</v>
      </c>
      <c r="L144" s="11" t="s">
        <v>39</v>
      </c>
    </row>
    <row r="145" spans="2:12" x14ac:dyDescent="0.3">
      <c r="B145" t="s">
        <v>10</v>
      </c>
      <c r="C145" t="s">
        <v>11</v>
      </c>
      <c r="D145">
        <v>6</v>
      </c>
      <c r="E145" s="7" t="s">
        <v>220</v>
      </c>
      <c r="F145" t="s">
        <v>221</v>
      </c>
      <c r="G145" s="8">
        <v>46168</v>
      </c>
      <c r="I145" s="5">
        <v>43</v>
      </c>
      <c r="J145" s="11">
        <v>21.5</v>
      </c>
      <c r="K145" s="5">
        <f>Produtos[[#This Row],[Preço Externo]]/2</f>
        <v>21.5</v>
      </c>
      <c r="L145" s="11" t="s">
        <v>39</v>
      </c>
    </row>
    <row r="146" spans="2:12" x14ac:dyDescent="0.3">
      <c r="B146" t="s">
        <v>10</v>
      </c>
      <c r="C146" t="s">
        <v>11</v>
      </c>
      <c r="D146">
        <v>1</v>
      </c>
      <c r="E146" s="7" t="s">
        <v>222</v>
      </c>
      <c r="F146" t="s">
        <v>223</v>
      </c>
      <c r="G146" s="8">
        <v>46107</v>
      </c>
      <c r="I146" s="5">
        <v>43</v>
      </c>
      <c r="J146" s="11">
        <v>21.5</v>
      </c>
      <c r="K146" s="5">
        <f>Produtos[[#This Row],[Preço Externo]]/2</f>
        <v>21.5</v>
      </c>
      <c r="L146" s="11" t="s">
        <v>39</v>
      </c>
    </row>
    <row r="147" spans="2:12" x14ac:dyDescent="0.3">
      <c r="B147" t="s">
        <v>10</v>
      </c>
      <c r="C147" t="s">
        <v>11</v>
      </c>
      <c r="D147">
        <v>1</v>
      </c>
      <c r="E147" s="7" t="s">
        <v>224</v>
      </c>
      <c r="F147" t="s">
        <v>225</v>
      </c>
      <c r="G147" s="8">
        <v>45926</v>
      </c>
      <c r="I147" s="5">
        <v>34</v>
      </c>
      <c r="J147" s="11">
        <v>17</v>
      </c>
      <c r="K147" s="5">
        <f>Produtos[[#This Row],[Preço Externo]]/2</f>
        <v>17</v>
      </c>
      <c r="L147" s="11" t="s">
        <v>39</v>
      </c>
    </row>
    <row r="148" spans="2:12" x14ac:dyDescent="0.3">
      <c r="B148" t="s">
        <v>10</v>
      </c>
      <c r="C148" t="s">
        <v>11</v>
      </c>
      <c r="D148">
        <v>1</v>
      </c>
      <c r="E148" s="7" t="s">
        <v>226</v>
      </c>
      <c r="F148" t="s">
        <v>227</v>
      </c>
      <c r="G148" s="8">
        <v>46753</v>
      </c>
      <c r="I148" s="5">
        <v>5.98</v>
      </c>
      <c r="J148" s="11">
        <v>3</v>
      </c>
      <c r="K148" s="5">
        <f>Produtos[[#This Row],[Preço Externo]]/2</f>
        <v>2.99</v>
      </c>
      <c r="L148" s="11" t="s">
        <v>39</v>
      </c>
    </row>
    <row r="149" spans="2:12" x14ac:dyDescent="0.3">
      <c r="B149" t="s">
        <v>10</v>
      </c>
      <c r="C149" t="s">
        <v>55</v>
      </c>
      <c r="D149">
        <v>30</v>
      </c>
      <c r="E149" s="7" t="s">
        <v>421</v>
      </c>
      <c r="F149" t="s">
        <v>228</v>
      </c>
      <c r="G149" s="8">
        <v>46204</v>
      </c>
      <c r="I149" s="5">
        <v>19.989999999999998</v>
      </c>
      <c r="J149" s="11">
        <v>16</v>
      </c>
      <c r="K149" s="5">
        <f>Produtos[[#This Row],[Preço Externo]]/2</f>
        <v>9.9949999999999992</v>
      </c>
      <c r="L149" s="11" t="s">
        <v>14</v>
      </c>
    </row>
    <row r="150" spans="2:12" x14ac:dyDescent="0.3">
      <c r="B150" t="s">
        <v>15</v>
      </c>
      <c r="C150" t="s">
        <v>55</v>
      </c>
      <c r="D150">
        <v>9</v>
      </c>
      <c r="E150" s="7" t="s">
        <v>229</v>
      </c>
      <c r="F150" t="s">
        <v>230</v>
      </c>
      <c r="G150" s="8"/>
      <c r="I150" s="5">
        <v>159.56</v>
      </c>
      <c r="J150" s="11">
        <v>112</v>
      </c>
      <c r="K150" s="5">
        <f>Produtos[[#This Row],[Preço Externo]]/2</f>
        <v>79.78</v>
      </c>
      <c r="L150" s="11" t="s">
        <v>17</v>
      </c>
    </row>
    <row r="151" spans="2:12" x14ac:dyDescent="0.3">
      <c r="B151" t="s">
        <v>10</v>
      </c>
      <c r="C151" t="s">
        <v>11</v>
      </c>
      <c r="D151">
        <v>4</v>
      </c>
      <c r="E151" s="7" t="s">
        <v>231</v>
      </c>
      <c r="F151" s="15" t="s">
        <v>232</v>
      </c>
      <c r="G151" s="8">
        <v>46235</v>
      </c>
      <c r="I151" s="5">
        <v>2.99</v>
      </c>
      <c r="J151" s="11">
        <v>1.5</v>
      </c>
      <c r="K151" s="5">
        <f>Produtos[[#This Row],[Preço Externo]]/2</f>
        <v>1.4950000000000001</v>
      </c>
      <c r="L151" s="11" t="s">
        <v>39</v>
      </c>
    </row>
    <row r="152" spans="2:12" x14ac:dyDescent="0.3">
      <c r="B152" t="s">
        <v>10</v>
      </c>
      <c r="C152" t="s">
        <v>11</v>
      </c>
      <c r="D152">
        <v>32</v>
      </c>
      <c r="E152" s="7" t="s">
        <v>233</v>
      </c>
      <c r="F152" s="15" t="s">
        <v>234</v>
      </c>
      <c r="G152" s="8">
        <v>45717</v>
      </c>
      <c r="I152" s="5">
        <v>2.99</v>
      </c>
      <c r="J152" s="11">
        <v>1.5</v>
      </c>
      <c r="K152" s="5">
        <f>Produtos[[#This Row],[Preço Externo]]/2</f>
        <v>1.4950000000000001</v>
      </c>
      <c r="L152" s="11" t="s">
        <v>39</v>
      </c>
    </row>
    <row r="153" spans="2:12" x14ac:dyDescent="0.3">
      <c r="B153" t="s">
        <v>10</v>
      </c>
      <c r="C153" t="s">
        <v>11</v>
      </c>
      <c r="D153">
        <v>1</v>
      </c>
      <c r="E153" s="7" t="s">
        <v>235</v>
      </c>
      <c r="F153" t="s">
        <v>236</v>
      </c>
      <c r="G153" s="8">
        <v>46266</v>
      </c>
      <c r="I153" s="5">
        <v>2.99</v>
      </c>
      <c r="J153" s="11">
        <v>1.5</v>
      </c>
      <c r="K153" s="5">
        <f>Produtos[[#This Row],[Preço Externo]]/2</f>
        <v>1.4950000000000001</v>
      </c>
      <c r="L153" s="11" t="s">
        <v>39</v>
      </c>
    </row>
    <row r="154" spans="2:12" x14ac:dyDescent="0.3">
      <c r="B154" t="s">
        <v>10</v>
      </c>
      <c r="C154" t="s">
        <v>11</v>
      </c>
      <c r="D154">
        <v>93</v>
      </c>
      <c r="E154" s="7" t="s">
        <v>237</v>
      </c>
      <c r="F154" t="s">
        <v>238</v>
      </c>
      <c r="G154" s="8">
        <v>46266</v>
      </c>
      <c r="I154" s="5">
        <v>2.99</v>
      </c>
      <c r="J154" s="11">
        <v>1.5</v>
      </c>
      <c r="K154" s="5">
        <f>Produtos[[#This Row],[Preço Externo]]/2</f>
        <v>1.4950000000000001</v>
      </c>
      <c r="L154" s="11" t="s">
        <v>39</v>
      </c>
    </row>
    <row r="155" spans="2:12" x14ac:dyDescent="0.3">
      <c r="B155" t="s">
        <v>10</v>
      </c>
      <c r="C155" t="s">
        <v>11</v>
      </c>
      <c r="D155">
        <v>3</v>
      </c>
      <c r="E155" s="7" t="s">
        <v>239</v>
      </c>
      <c r="F155" t="s">
        <v>411</v>
      </c>
      <c r="G155" s="8">
        <v>45901</v>
      </c>
      <c r="I155" s="5">
        <v>14.99</v>
      </c>
      <c r="J155" s="11">
        <v>1.5</v>
      </c>
      <c r="K155" s="5">
        <f>Produtos[[#This Row],[Preço Externo]]/2</f>
        <v>7.4950000000000001</v>
      </c>
      <c r="L155" s="11" t="s">
        <v>39</v>
      </c>
    </row>
    <row r="156" spans="2:12" x14ac:dyDescent="0.3">
      <c r="B156" t="s">
        <v>10</v>
      </c>
      <c r="C156" t="s">
        <v>11</v>
      </c>
      <c r="D156">
        <v>114</v>
      </c>
      <c r="E156" s="7" t="s">
        <v>237</v>
      </c>
      <c r="F156" t="s">
        <v>238</v>
      </c>
      <c r="G156" s="8">
        <v>46327</v>
      </c>
      <c r="I156" s="5">
        <v>2.99</v>
      </c>
      <c r="J156" s="11">
        <v>1.5</v>
      </c>
      <c r="K156" s="5">
        <f>Produtos[[#This Row],[Preço Externo]]/2</f>
        <v>1.4950000000000001</v>
      </c>
      <c r="L156" s="11" t="s">
        <v>39</v>
      </c>
    </row>
    <row r="157" spans="2:12" x14ac:dyDescent="0.3">
      <c r="B157" t="s">
        <v>10</v>
      </c>
      <c r="C157" t="s">
        <v>11</v>
      </c>
      <c r="D157">
        <v>2</v>
      </c>
      <c r="E157" s="7" t="s">
        <v>240</v>
      </c>
      <c r="F157" t="s">
        <v>241</v>
      </c>
      <c r="G157" s="8">
        <v>46388</v>
      </c>
      <c r="I157" s="5">
        <v>2.99</v>
      </c>
      <c r="J157" s="11">
        <v>1.5</v>
      </c>
      <c r="K157" s="5">
        <f>Produtos[[#This Row],[Preço Externo]]/2</f>
        <v>1.4950000000000001</v>
      </c>
      <c r="L157" s="11" t="s">
        <v>39</v>
      </c>
    </row>
    <row r="158" spans="2:12" x14ac:dyDescent="0.3">
      <c r="B158" t="s">
        <v>10</v>
      </c>
      <c r="C158" t="s">
        <v>11</v>
      </c>
      <c r="D158">
        <v>223</v>
      </c>
      <c r="E158" s="7" t="s">
        <v>242</v>
      </c>
      <c r="F158" s="16" t="s">
        <v>243</v>
      </c>
      <c r="G158" s="8">
        <v>46478</v>
      </c>
      <c r="I158" s="5">
        <v>2.99</v>
      </c>
      <c r="J158" s="11">
        <v>1.5</v>
      </c>
      <c r="K158" s="5">
        <f>Produtos[[#This Row],[Preço Externo]]/2</f>
        <v>1.4950000000000001</v>
      </c>
      <c r="L158" s="11" t="s">
        <v>39</v>
      </c>
    </row>
    <row r="159" spans="2:12" x14ac:dyDescent="0.3">
      <c r="B159" t="s">
        <v>10</v>
      </c>
      <c r="C159" t="s">
        <v>11</v>
      </c>
      <c r="D159">
        <v>35</v>
      </c>
      <c r="E159" s="7" t="s">
        <v>244</v>
      </c>
      <c r="F159" t="s">
        <v>245</v>
      </c>
      <c r="G159" s="8">
        <v>46508</v>
      </c>
      <c r="I159" s="5">
        <v>2.99</v>
      </c>
      <c r="J159" s="11">
        <v>1.5</v>
      </c>
      <c r="K159" s="5">
        <f>Produtos[[#This Row],[Preço Externo]]/2</f>
        <v>1.4950000000000001</v>
      </c>
      <c r="L159" s="11" t="s">
        <v>39</v>
      </c>
    </row>
    <row r="160" spans="2:12" x14ac:dyDescent="0.3">
      <c r="B160" t="s">
        <v>10</v>
      </c>
      <c r="C160" t="s">
        <v>11</v>
      </c>
      <c r="D160">
        <v>1</v>
      </c>
      <c r="E160" s="7" t="s">
        <v>246</v>
      </c>
      <c r="F160" s="16" t="s">
        <v>247</v>
      </c>
      <c r="G160" s="8">
        <v>45962</v>
      </c>
      <c r="I160" s="5">
        <v>2.99</v>
      </c>
      <c r="J160" s="11">
        <v>1.5</v>
      </c>
      <c r="K160" s="5">
        <f>Produtos[[#This Row],[Preço Externo]]/2</f>
        <v>1.4950000000000001</v>
      </c>
      <c r="L160" s="11" t="s">
        <v>39</v>
      </c>
    </row>
    <row r="161" spans="2:12" x14ac:dyDescent="0.3">
      <c r="B161" t="s">
        <v>10</v>
      </c>
      <c r="C161" t="s">
        <v>11</v>
      </c>
      <c r="D161">
        <v>84</v>
      </c>
      <c r="E161" s="7" t="s">
        <v>248</v>
      </c>
      <c r="F161" t="s">
        <v>249</v>
      </c>
      <c r="G161" s="8">
        <v>46082</v>
      </c>
      <c r="I161" s="5">
        <v>2.99</v>
      </c>
      <c r="J161" s="11">
        <v>1.5</v>
      </c>
      <c r="K161" s="5">
        <f>Produtos[[#This Row],[Preço Externo]]/2</f>
        <v>1.4950000000000001</v>
      </c>
      <c r="L161" s="11" t="s">
        <v>39</v>
      </c>
    </row>
    <row r="162" spans="2:12" x14ac:dyDescent="0.3">
      <c r="B162" t="s">
        <v>10</v>
      </c>
      <c r="C162" t="s">
        <v>11</v>
      </c>
      <c r="D162">
        <v>116</v>
      </c>
      <c r="E162" s="7" t="s">
        <v>251</v>
      </c>
      <c r="F162" t="s">
        <v>250</v>
      </c>
      <c r="G162" s="8">
        <v>45901</v>
      </c>
      <c r="I162" s="5">
        <v>2.99</v>
      </c>
      <c r="J162" s="11">
        <v>1.5</v>
      </c>
      <c r="K162" s="5">
        <f>Produtos[[#This Row],[Preço Externo]]/2</f>
        <v>1.4950000000000001</v>
      </c>
      <c r="L162" s="11" t="s">
        <v>39</v>
      </c>
    </row>
    <row r="163" spans="2:12" x14ac:dyDescent="0.3">
      <c r="B163" t="s">
        <v>10</v>
      </c>
      <c r="C163" t="s">
        <v>11</v>
      </c>
      <c r="D163">
        <v>5</v>
      </c>
      <c r="E163" s="7" t="s">
        <v>431</v>
      </c>
      <c r="F163" t="s">
        <v>252</v>
      </c>
      <c r="G163" s="8">
        <v>46388</v>
      </c>
      <c r="I163" s="5">
        <v>2.99</v>
      </c>
      <c r="J163" s="11">
        <v>1.5</v>
      </c>
      <c r="K163" s="5">
        <f>Produtos[[#This Row],[Preço Externo]]/2</f>
        <v>1.4950000000000001</v>
      </c>
      <c r="L163" s="11" t="s">
        <v>39</v>
      </c>
    </row>
    <row r="164" spans="2:12" x14ac:dyDescent="0.3">
      <c r="B164" t="s">
        <v>10</v>
      </c>
      <c r="C164" t="s">
        <v>11</v>
      </c>
      <c r="D164">
        <v>2</v>
      </c>
      <c r="E164" s="7" t="s">
        <v>432</v>
      </c>
      <c r="F164" t="s">
        <v>253</v>
      </c>
      <c r="G164" s="8">
        <v>46419</v>
      </c>
      <c r="I164" s="5">
        <v>2.99</v>
      </c>
      <c r="J164" s="11">
        <v>1.5</v>
      </c>
      <c r="K164" s="5">
        <f>Produtos[[#This Row],[Preço Externo]]/2</f>
        <v>1.4950000000000001</v>
      </c>
      <c r="L164" s="11" t="s">
        <v>39</v>
      </c>
    </row>
    <row r="165" spans="2:12" x14ac:dyDescent="0.3">
      <c r="B165" t="s">
        <v>133</v>
      </c>
      <c r="C165" t="s">
        <v>55</v>
      </c>
      <c r="D165">
        <v>3</v>
      </c>
      <c r="E165" s="7" t="s">
        <v>254</v>
      </c>
      <c r="F165" s="16" t="s">
        <v>467</v>
      </c>
      <c r="G165" s="8"/>
      <c r="I165" s="5">
        <v>3.39</v>
      </c>
      <c r="J165" s="11">
        <v>2</v>
      </c>
      <c r="K165" s="5">
        <f>Produtos[[#This Row],[Preço Externo]]/2</f>
        <v>1.6950000000000001</v>
      </c>
      <c r="L165" s="11" t="s">
        <v>39</v>
      </c>
    </row>
    <row r="166" spans="2:12" x14ac:dyDescent="0.3">
      <c r="B166" t="s">
        <v>255</v>
      </c>
      <c r="C166" t="s">
        <v>52</v>
      </c>
      <c r="D166">
        <v>37</v>
      </c>
      <c r="E166" s="7" t="s">
        <v>256</v>
      </c>
      <c r="F166" s="16" t="s">
        <v>257</v>
      </c>
      <c r="G166" s="8"/>
      <c r="I166" s="5">
        <v>59.99</v>
      </c>
      <c r="J166" s="11">
        <v>41</v>
      </c>
      <c r="K166" s="5">
        <f>Produtos[[#This Row],[Preço Externo]]/2</f>
        <v>29.995000000000001</v>
      </c>
      <c r="L166" s="11" t="s">
        <v>17</v>
      </c>
    </row>
    <row r="167" spans="2:12" x14ac:dyDescent="0.3">
      <c r="B167" t="s">
        <v>15</v>
      </c>
      <c r="C167" t="s">
        <v>11</v>
      </c>
      <c r="D167">
        <v>1</v>
      </c>
      <c r="E167" s="7" t="s">
        <v>258</v>
      </c>
      <c r="F167" s="16" t="s">
        <v>259</v>
      </c>
      <c r="G167" s="8">
        <v>45962</v>
      </c>
      <c r="I167" s="5">
        <v>19.989999999999998</v>
      </c>
      <c r="J167" s="11">
        <v>8</v>
      </c>
      <c r="K167" s="5">
        <f>Produtos[[#This Row],[Preço Externo]]/2</f>
        <v>9.9949999999999992</v>
      </c>
      <c r="L167" s="11"/>
    </row>
    <row r="168" spans="2:12" x14ac:dyDescent="0.3">
      <c r="B168" t="s">
        <v>15</v>
      </c>
      <c r="C168" t="s">
        <v>11</v>
      </c>
      <c r="D168">
        <v>6</v>
      </c>
      <c r="E168" s="7" t="s">
        <v>258</v>
      </c>
      <c r="F168" s="16" t="s">
        <v>259</v>
      </c>
      <c r="G168" s="8">
        <v>46204</v>
      </c>
      <c r="I168" s="5">
        <v>19.989999999999998</v>
      </c>
      <c r="J168" s="11">
        <v>8</v>
      </c>
      <c r="K168" s="5">
        <f>Produtos[[#This Row],[Preço Externo]]/2</f>
        <v>9.9949999999999992</v>
      </c>
      <c r="L168" s="11"/>
    </row>
    <row r="169" spans="2:12" x14ac:dyDescent="0.3">
      <c r="B169" t="s">
        <v>15</v>
      </c>
      <c r="C169" t="s">
        <v>11</v>
      </c>
      <c r="D169">
        <v>16</v>
      </c>
      <c r="E169" s="7" t="s">
        <v>258</v>
      </c>
      <c r="F169" s="16" t="s">
        <v>259</v>
      </c>
      <c r="G169" s="8">
        <v>46327</v>
      </c>
      <c r="I169" s="5">
        <v>19.989999999999998</v>
      </c>
      <c r="J169" s="11">
        <v>8</v>
      </c>
      <c r="K169" s="5">
        <f>Produtos[[#This Row],[Preço Externo]]/2</f>
        <v>9.9949999999999992</v>
      </c>
      <c r="L169" s="11"/>
    </row>
    <row r="170" spans="2:12" x14ac:dyDescent="0.3">
      <c r="B170" t="s">
        <v>15</v>
      </c>
      <c r="C170" t="s">
        <v>11</v>
      </c>
      <c r="D170">
        <v>6</v>
      </c>
      <c r="E170" s="7" t="s">
        <v>258</v>
      </c>
      <c r="F170" s="16" t="s">
        <v>259</v>
      </c>
      <c r="G170" s="8">
        <v>46569</v>
      </c>
      <c r="I170" s="5">
        <v>19.989999999999998</v>
      </c>
      <c r="J170" s="11">
        <v>8</v>
      </c>
      <c r="K170" s="5">
        <f>Produtos[[#This Row],[Preço Externo]]/2</f>
        <v>9.9949999999999992</v>
      </c>
      <c r="L170" s="11"/>
    </row>
    <row r="171" spans="2:12" x14ac:dyDescent="0.3">
      <c r="B171" t="s">
        <v>15</v>
      </c>
      <c r="C171" t="s">
        <v>11</v>
      </c>
      <c r="D171">
        <v>4</v>
      </c>
      <c r="E171" s="7" t="s">
        <v>258</v>
      </c>
      <c r="F171" s="16" t="s">
        <v>259</v>
      </c>
      <c r="G171" s="8">
        <v>46419</v>
      </c>
      <c r="I171" s="5">
        <v>19.989999999999998</v>
      </c>
      <c r="J171" s="11">
        <v>8</v>
      </c>
      <c r="K171" s="5">
        <f>Produtos[[#This Row],[Preço Externo]]/2</f>
        <v>9.9949999999999992</v>
      </c>
      <c r="L171" s="11" t="s">
        <v>17</v>
      </c>
    </row>
    <row r="172" spans="2:12" x14ac:dyDescent="0.3">
      <c r="B172" t="s">
        <v>15</v>
      </c>
      <c r="C172" t="s">
        <v>11</v>
      </c>
      <c r="D172">
        <v>2</v>
      </c>
      <c r="E172" s="7" t="s">
        <v>260</v>
      </c>
      <c r="F172" t="s">
        <v>261</v>
      </c>
      <c r="G172" s="8">
        <v>45931</v>
      </c>
      <c r="I172" s="5">
        <v>9.9</v>
      </c>
      <c r="J172" s="11">
        <v>4.5</v>
      </c>
      <c r="K172" s="5">
        <f>Produtos[[#This Row],[Preço Externo]]/2</f>
        <v>4.95</v>
      </c>
      <c r="L172" s="11" t="s">
        <v>17</v>
      </c>
    </row>
    <row r="173" spans="2:12" x14ac:dyDescent="0.3">
      <c r="B173" t="s">
        <v>15</v>
      </c>
      <c r="C173" t="s">
        <v>11</v>
      </c>
      <c r="D173">
        <v>4</v>
      </c>
      <c r="E173" s="7" t="s">
        <v>262</v>
      </c>
      <c r="F173" s="16" t="s">
        <v>263</v>
      </c>
      <c r="G173" s="8">
        <v>46235</v>
      </c>
      <c r="I173" s="5">
        <v>9.49</v>
      </c>
      <c r="J173" s="11">
        <v>3.5</v>
      </c>
      <c r="K173" s="5">
        <f>Produtos[[#This Row],[Preço Externo]]/2</f>
        <v>4.7450000000000001</v>
      </c>
      <c r="L173" s="11" t="s">
        <v>17</v>
      </c>
    </row>
    <row r="174" spans="2:12" x14ac:dyDescent="0.3">
      <c r="B174" t="s">
        <v>15</v>
      </c>
      <c r="C174" t="s">
        <v>11</v>
      </c>
      <c r="D174">
        <v>1</v>
      </c>
      <c r="E174" s="7" t="s">
        <v>264</v>
      </c>
      <c r="F174" s="16" t="s">
        <v>265</v>
      </c>
      <c r="G174" s="8">
        <v>46447</v>
      </c>
      <c r="I174" s="5">
        <v>9.58</v>
      </c>
      <c r="J174" s="11">
        <v>1</v>
      </c>
      <c r="K174" s="5">
        <f>Produtos[[#This Row],[Preço Externo]]/2</f>
        <v>4.79</v>
      </c>
      <c r="L174" s="11" t="s">
        <v>17</v>
      </c>
    </row>
    <row r="175" spans="2:12" x14ac:dyDescent="0.3">
      <c r="B175" t="s">
        <v>15</v>
      </c>
      <c r="C175" t="s">
        <v>11</v>
      </c>
      <c r="D175">
        <v>1</v>
      </c>
      <c r="E175" s="7" t="s">
        <v>266</v>
      </c>
      <c r="F175" s="16" t="s">
        <v>267</v>
      </c>
      <c r="G175" s="8">
        <v>46296</v>
      </c>
      <c r="I175" s="5">
        <v>14.31</v>
      </c>
      <c r="J175" s="11">
        <v>2</v>
      </c>
      <c r="K175" s="5">
        <f>Produtos[[#This Row],[Preço Externo]]/2</f>
        <v>7.1550000000000002</v>
      </c>
      <c r="L175" s="11" t="s">
        <v>17</v>
      </c>
    </row>
    <row r="176" spans="2:12" x14ac:dyDescent="0.3">
      <c r="B176" t="s">
        <v>15</v>
      </c>
      <c r="C176" t="s">
        <v>11</v>
      </c>
      <c r="D176">
        <v>10</v>
      </c>
      <c r="E176" s="7" t="s">
        <v>268</v>
      </c>
      <c r="F176" s="16" t="s">
        <v>269</v>
      </c>
      <c r="G176" s="8">
        <v>46508</v>
      </c>
      <c r="I176" s="5">
        <v>9.41</v>
      </c>
      <c r="J176" s="11">
        <v>4.5</v>
      </c>
      <c r="K176" s="5">
        <f>Produtos[[#This Row],[Preço Externo]]/2</f>
        <v>4.7050000000000001</v>
      </c>
      <c r="L176" s="11" t="s">
        <v>17</v>
      </c>
    </row>
    <row r="177" spans="2:12" x14ac:dyDescent="0.3">
      <c r="B177" t="s">
        <v>15</v>
      </c>
      <c r="C177" t="s">
        <v>11</v>
      </c>
      <c r="D177">
        <v>1</v>
      </c>
      <c r="E177" s="7" t="s">
        <v>270</v>
      </c>
      <c r="F177" t="s">
        <v>468</v>
      </c>
      <c r="G177" s="8">
        <v>46054</v>
      </c>
      <c r="I177" s="5">
        <v>15.99</v>
      </c>
      <c r="J177" s="11">
        <v>2</v>
      </c>
      <c r="K177" s="5">
        <f>Produtos[[#This Row],[Preço Externo]]/2</f>
        <v>7.9950000000000001</v>
      </c>
      <c r="L177" s="11"/>
    </row>
    <row r="178" spans="2:12" x14ac:dyDescent="0.3">
      <c r="B178" t="s">
        <v>15</v>
      </c>
      <c r="C178" t="s">
        <v>11</v>
      </c>
      <c r="D178">
        <v>1</v>
      </c>
      <c r="E178" s="7" t="s">
        <v>270</v>
      </c>
      <c r="F178" t="s">
        <v>468</v>
      </c>
      <c r="G178" s="8">
        <v>46113</v>
      </c>
      <c r="I178" s="5">
        <v>15.99</v>
      </c>
      <c r="J178" s="11">
        <v>2</v>
      </c>
      <c r="K178" s="5">
        <f>Produtos[[#This Row],[Preço Externo]]/2</f>
        <v>7.9950000000000001</v>
      </c>
      <c r="L178" s="11" t="s">
        <v>17</v>
      </c>
    </row>
    <row r="179" spans="2:12" x14ac:dyDescent="0.3">
      <c r="B179" t="s">
        <v>10</v>
      </c>
      <c r="C179" t="s">
        <v>11</v>
      </c>
      <c r="D179">
        <v>21</v>
      </c>
      <c r="E179" s="7" t="s">
        <v>271</v>
      </c>
      <c r="F179" t="s">
        <v>272</v>
      </c>
      <c r="G179" s="8">
        <v>46357</v>
      </c>
      <c r="I179" s="5">
        <v>14.99</v>
      </c>
      <c r="J179" s="11">
        <v>7</v>
      </c>
      <c r="K179" s="5">
        <f>Produtos[[#This Row],[Preço Externo]]/2</f>
        <v>7.4950000000000001</v>
      </c>
      <c r="L179" s="11" t="s">
        <v>39</v>
      </c>
    </row>
    <row r="180" spans="2:12" x14ac:dyDescent="0.3">
      <c r="B180" t="s">
        <v>10</v>
      </c>
      <c r="C180" t="s">
        <v>11</v>
      </c>
      <c r="D180">
        <v>2</v>
      </c>
      <c r="E180" s="7" t="s">
        <v>273</v>
      </c>
      <c r="F180" t="s">
        <v>274</v>
      </c>
      <c r="G180" s="8">
        <v>46327</v>
      </c>
      <c r="I180" s="5">
        <v>39.89</v>
      </c>
      <c r="J180" s="11">
        <v>17</v>
      </c>
      <c r="K180" s="5">
        <f>Produtos[[#This Row],[Preço Externo]]/2</f>
        <v>19.945</v>
      </c>
      <c r="L180" s="11" t="s">
        <v>39</v>
      </c>
    </row>
    <row r="181" spans="2:12" x14ac:dyDescent="0.3">
      <c r="B181" t="s">
        <v>10</v>
      </c>
      <c r="C181" t="s">
        <v>11</v>
      </c>
      <c r="D181">
        <v>4</v>
      </c>
      <c r="E181" s="7" t="s">
        <v>275</v>
      </c>
      <c r="F181" t="s">
        <v>276</v>
      </c>
      <c r="G181" s="8">
        <v>46661</v>
      </c>
      <c r="I181" s="5">
        <v>43.99</v>
      </c>
      <c r="J181" s="11">
        <v>21.5</v>
      </c>
      <c r="K181" s="5">
        <f>Produtos[[#This Row],[Preço Externo]]/2</f>
        <v>21.995000000000001</v>
      </c>
      <c r="L181" s="11" t="s">
        <v>39</v>
      </c>
    </row>
    <row r="182" spans="2:12" x14ac:dyDescent="0.3">
      <c r="B182" t="s">
        <v>10</v>
      </c>
      <c r="C182" t="s">
        <v>11</v>
      </c>
      <c r="D182">
        <v>18</v>
      </c>
      <c r="E182" s="7" t="s">
        <v>277</v>
      </c>
      <c r="F182" t="s">
        <v>278</v>
      </c>
      <c r="G182" s="8">
        <v>46631</v>
      </c>
      <c r="I182" s="5">
        <v>43.99</v>
      </c>
      <c r="J182" s="11">
        <v>21.5</v>
      </c>
      <c r="K182" s="5">
        <f>Produtos[[#This Row],[Preço Externo]]/2</f>
        <v>21.995000000000001</v>
      </c>
      <c r="L182" s="11" t="s">
        <v>39</v>
      </c>
    </row>
    <row r="183" spans="2:12" x14ac:dyDescent="0.3">
      <c r="B183" t="s">
        <v>10</v>
      </c>
      <c r="C183" t="s">
        <v>11</v>
      </c>
      <c r="D183">
        <v>1</v>
      </c>
      <c r="E183" s="7" t="s">
        <v>279</v>
      </c>
      <c r="F183" t="s">
        <v>470</v>
      </c>
      <c r="G183" s="8">
        <v>45773</v>
      </c>
      <c r="I183" s="5">
        <v>39.9</v>
      </c>
      <c r="J183" s="11">
        <v>18</v>
      </c>
      <c r="K183" s="5">
        <f>Produtos[[#This Row],[Preço Externo]]/2</f>
        <v>19.95</v>
      </c>
      <c r="L183" s="11" t="s">
        <v>39</v>
      </c>
    </row>
    <row r="184" spans="2:12" x14ac:dyDescent="0.3">
      <c r="B184" t="s">
        <v>10</v>
      </c>
      <c r="C184" t="s">
        <v>11</v>
      </c>
      <c r="D184">
        <v>1</v>
      </c>
      <c r="E184" s="7" t="s">
        <v>280</v>
      </c>
      <c r="F184" t="s">
        <v>281</v>
      </c>
      <c r="G184" s="8">
        <v>46722</v>
      </c>
      <c r="I184" s="5">
        <v>17.489999999999998</v>
      </c>
      <c r="J184" s="11">
        <v>4.5</v>
      </c>
      <c r="K184" s="5">
        <f>Produtos[[#This Row],[Preço Externo]]/2</f>
        <v>8.7449999999999992</v>
      </c>
      <c r="L184" s="11" t="s">
        <v>39</v>
      </c>
    </row>
    <row r="185" spans="2:12" x14ac:dyDescent="0.3">
      <c r="B185" t="s">
        <v>10</v>
      </c>
      <c r="C185" t="s">
        <v>11</v>
      </c>
      <c r="D185">
        <v>1</v>
      </c>
      <c r="E185" s="7" t="s">
        <v>282</v>
      </c>
      <c r="F185" t="s">
        <v>283</v>
      </c>
      <c r="G185" s="8">
        <v>46296</v>
      </c>
      <c r="I185" s="5">
        <v>25</v>
      </c>
      <c r="J185" s="11">
        <v>6</v>
      </c>
      <c r="K185" s="5">
        <f>Produtos[[#This Row],[Preço Externo]]/2</f>
        <v>12.5</v>
      </c>
      <c r="L185" s="11" t="s">
        <v>14</v>
      </c>
    </row>
    <row r="186" spans="2:12" x14ac:dyDescent="0.3">
      <c r="B186" t="s">
        <v>10</v>
      </c>
      <c r="C186" t="s">
        <v>11</v>
      </c>
      <c r="D186">
        <v>5</v>
      </c>
      <c r="E186" s="7" t="s">
        <v>284</v>
      </c>
      <c r="F186" t="s">
        <v>285</v>
      </c>
      <c r="G186" s="8">
        <v>926</v>
      </c>
      <c r="I186" s="5">
        <v>25</v>
      </c>
      <c r="J186" s="11">
        <v>6</v>
      </c>
      <c r="K186" s="5">
        <f>Produtos[[#This Row],[Preço Externo]]/2</f>
        <v>12.5</v>
      </c>
      <c r="L186" s="11" t="s">
        <v>14</v>
      </c>
    </row>
    <row r="187" spans="2:12" x14ac:dyDescent="0.3">
      <c r="B187" t="s">
        <v>10</v>
      </c>
      <c r="C187" t="s">
        <v>11</v>
      </c>
      <c r="D187">
        <v>1</v>
      </c>
      <c r="E187" s="7" t="s">
        <v>286</v>
      </c>
      <c r="F187" t="s">
        <v>471</v>
      </c>
      <c r="G187" s="8">
        <v>46753</v>
      </c>
      <c r="I187" s="5">
        <v>51.99</v>
      </c>
      <c r="J187" s="11">
        <v>15</v>
      </c>
      <c r="K187" s="5">
        <f>Produtos[[#This Row],[Preço Externo]]/2</f>
        <v>25.995000000000001</v>
      </c>
      <c r="L187" s="11" t="s">
        <v>17</v>
      </c>
    </row>
    <row r="188" spans="2:12" x14ac:dyDescent="0.3">
      <c r="B188" t="s">
        <v>10</v>
      </c>
      <c r="C188" t="s">
        <v>11</v>
      </c>
      <c r="D188">
        <v>9</v>
      </c>
      <c r="E188" s="7" t="s">
        <v>433</v>
      </c>
      <c r="F188" t="s">
        <v>287</v>
      </c>
      <c r="G188" s="8"/>
      <c r="I188" s="5">
        <v>7.86</v>
      </c>
      <c r="J188" s="11">
        <v>1.5</v>
      </c>
      <c r="K188" s="5">
        <f>Produtos[[#This Row],[Preço Externo]]/2</f>
        <v>3.93</v>
      </c>
      <c r="L188" s="11" t="s">
        <v>39</v>
      </c>
    </row>
    <row r="189" spans="2:12" x14ac:dyDescent="0.3">
      <c r="B189" t="s">
        <v>51</v>
      </c>
      <c r="C189" t="s">
        <v>11</v>
      </c>
      <c r="D189">
        <v>40</v>
      </c>
      <c r="E189" s="7" t="s">
        <v>408</v>
      </c>
      <c r="F189" t="s">
        <v>407</v>
      </c>
      <c r="G189" s="8"/>
      <c r="I189" s="5">
        <v>6.89</v>
      </c>
      <c r="J189" s="11">
        <v>2</v>
      </c>
      <c r="K189" s="5">
        <f>Produtos[[#This Row],[Preço Externo]]/2</f>
        <v>3.4449999999999998</v>
      </c>
      <c r="L189" s="11" t="s">
        <v>39</v>
      </c>
    </row>
    <row r="190" spans="2:12" x14ac:dyDescent="0.3">
      <c r="B190" t="s">
        <v>51</v>
      </c>
      <c r="C190" t="s">
        <v>11</v>
      </c>
      <c r="D190">
        <v>5</v>
      </c>
      <c r="E190" s="7" t="s">
        <v>405</v>
      </c>
      <c r="F190" t="s">
        <v>406</v>
      </c>
      <c r="G190" s="8"/>
      <c r="I190" s="5">
        <v>6.89</v>
      </c>
      <c r="J190" s="11">
        <v>2</v>
      </c>
      <c r="K190" s="5">
        <f>Produtos[[#This Row],[Preço Externo]]/2</f>
        <v>3.4449999999999998</v>
      </c>
      <c r="L190" s="11" t="s">
        <v>39</v>
      </c>
    </row>
    <row r="191" spans="2:12" x14ac:dyDescent="0.3">
      <c r="B191" t="s">
        <v>51</v>
      </c>
      <c r="C191" t="s">
        <v>11</v>
      </c>
      <c r="D191">
        <v>45</v>
      </c>
      <c r="E191" s="7" t="s">
        <v>288</v>
      </c>
      <c r="F191" t="s">
        <v>404</v>
      </c>
      <c r="G191" s="8"/>
      <c r="I191" s="5">
        <v>6.89</v>
      </c>
      <c r="J191" s="11">
        <v>2</v>
      </c>
      <c r="K191" s="5">
        <f>Produtos[[#This Row],[Preço Externo]]/2</f>
        <v>3.4449999999999998</v>
      </c>
      <c r="L191" s="11" t="s">
        <v>39</v>
      </c>
    </row>
    <row r="192" spans="2:12" x14ac:dyDescent="0.3">
      <c r="B192" t="s">
        <v>10</v>
      </c>
      <c r="C192" t="s">
        <v>11</v>
      </c>
      <c r="D192">
        <v>4</v>
      </c>
      <c r="E192" s="7" t="s">
        <v>290</v>
      </c>
      <c r="F192" t="s">
        <v>434</v>
      </c>
      <c r="G192" s="8">
        <v>46143</v>
      </c>
      <c r="I192" s="5">
        <v>14.99</v>
      </c>
      <c r="J192" s="11">
        <v>12</v>
      </c>
      <c r="K192" s="5">
        <f>Produtos[[#This Row],[Preço Externo]]/2</f>
        <v>7.4950000000000001</v>
      </c>
      <c r="L192" s="11" t="s">
        <v>14</v>
      </c>
    </row>
    <row r="193" spans="2:12" x14ac:dyDescent="0.3">
      <c r="B193" t="s">
        <v>51</v>
      </c>
      <c r="C193" t="s">
        <v>52</v>
      </c>
      <c r="D193">
        <v>2</v>
      </c>
      <c r="E193" s="7" t="s">
        <v>291</v>
      </c>
      <c r="F193" t="s">
        <v>438</v>
      </c>
      <c r="G193" s="8"/>
      <c r="I193" s="5">
        <v>1589.9</v>
      </c>
      <c r="J193" s="11">
        <v>1320</v>
      </c>
      <c r="K193" s="5">
        <f>Produtos[[#This Row],[Preço Externo]]/2</f>
        <v>794.95</v>
      </c>
      <c r="L193" s="11" t="s">
        <v>17</v>
      </c>
    </row>
    <row r="194" spans="2:12" x14ac:dyDescent="0.3">
      <c r="B194" t="s">
        <v>51</v>
      </c>
      <c r="C194" t="s">
        <v>52</v>
      </c>
      <c r="D194">
        <v>1</v>
      </c>
      <c r="E194" s="7" t="s">
        <v>292</v>
      </c>
      <c r="F194" t="s">
        <v>439</v>
      </c>
      <c r="G194" s="8"/>
      <c r="I194" s="5">
        <v>2549.9899999999998</v>
      </c>
      <c r="J194" s="11">
        <v>1805</v>
      </c>
      <c r="K194" s="5">
        <f>Produtos[[#This Row],[Preço Externo]]/2</f>
        <v>1274.9949999999999</v>
      </c>
      <c r="L194" s="11" t="s">
        <v>17</v>
      </c>
    </row>
    <row r="195" spans="2:12" x14ac:dyDescent="0.3">
      <c r="B195" t="s">
        <v>133</v>
      </c>
      <c r="C195" t="s">
        <v>11</v>
      </c>
      <c r="D195">
        <v>35</v>
      </c>
      <c r="E195" s="7" t="s">
        <v>294</v>
      </c>
      <c r="F195" t="s">
        <v>410</v>
      </c>
      <c r="G195" s="8">
        <v>46174</v>
      </c>
      <c r="I195" s="5">
        <v>32.99</v>
      </c>
      <c r="J195" s="11">
        <v>10</v>
      </c>
      <c r="K195" s="5">
        <f>Produtos[[#This Row],[Preço Externo]]/2</f>
        <v>16.495000000000001</v>
      </c>
      <c r="L195" s="11" t="s">
        <v>14</v>
      </c>
    </row>
    <row r="196" spans="2:12" x14ac:dyDescent="0.3">
      <c r="B196" t="s">
        <v>133</v>
      </c>
      <c r="C196" t="s">
        <v>11</v>
      </c>
      <c r="D196">
        <v>7</v>
      </c>
      <c r="E196" s="7" t="s">
        <v>296</v>
      </c>
      <c r="F196" t="s">
        <v>409</v>
      </c>
      <c r="G196" s="8">
        <v>46226</v>
      </c>
      <c r="I196" s="5">
        <v>32.99</v>
      </c>
      <c r="J196" s="11">
        <v>10</v>
      </c>
      <c r="K196" s="5">
        <f>Produtos[[#This Row],[Preço Externo]]/2</f>
        <v>16.495000000000001</v>
      </c>
      <c r="L196" s="11" t="s">
        <v>14</v>
      </c>
    </row>
    <row r="197" spans="2:12" x14ac:dyDescent="0.3">
      <c r="B197" t="s">
        <v>10</v>
      </c>
      <c r="C197" t="s">
        <v>11</v>
      </c>
      <c r="D197">
        <v>10</v>
      </c>
      <c r="E197" s="7" t="s">
        <v>298</v>
      </c>
      <c r="F197" t="s">
        <v>436</v>
      </c>
      <c r="G197" s="8">
        <v>46174</v>
      </c>
      <c r="I197" s="5">
        <v>9.89</v>
      </c>
      <c r="J197" s="11">
        <v>5</v>
      </c>
      <c r="K197" s="5">
        <f>Produtos[[#This Row],[Preço Externo]]/2</f>
        <v>4.9450000000000003</v>
      </c>
      <c r="L197" s="11" t="s">
        <v>14</v>
      </c>
    </row>
    <row r="198" spans="2:12" x14ac:dyDescent="0.3">
      <c r="B198" t="s">
        <v>10</v>
      </c>
      <c r="C198" t="s">
        <v>11</v>
      </c>
      <c r="D198">
        <v>2</v>
      </c>
      <c r="E198" s="7" t="s">
        <v>300</v>
      </c>
      <c r="F198" t="s">
        <v>435</v>
      </c>
      <c r="G198" s="8">
        <v>45901</v>
      </c>
      <c r="I198" s="5">
        <v>9.89</v>
      </c>
      <c r="J198" s="11">
        <v>5</v>
      </c>
      <c r="K198" s="5">
        <f>Produtos[[#This Row],[Preço Externo]]/2</f>
        <v>4.9450000000000003</v>
      </c>
      <c r="L198" s="11" t="s">
        <v>14</v>
      </c>
    </row>
    <row r="199" spans="2:12" x14ac:dyDescent="0.3">
      <c r="B199" t="s">
        <v>10</v>
      </c>
      <c r="C199" t="s">
        <v>11</v>
      </c>
      <c r="D199">
        <v>4</v>
      </c>
      <c r="E199" s="7" t="s">
        <v>300</v>
      </c>
      <c r="F199" t="s">
        <v>435</v>
      </c>
      <c r="G199" s="8">
        <v>46174</v>
      </c>
      <c r="I199" s="5">
        <v>9.89</v>
      </c>
      <c r="J199" s="11">
        <v>5</v>
      </c>
      <c r="K199" s="5">
        <f>Produtos[[#This Row],[Preço Externo]]/2</f>
        <v>4.9450000000000003</v>
      </c>
      <c r="L199" s="11" t="s">
        <v>14</v>
      </c>
    </row>
    <row r="200" spans="2:12" x14ac:dyDescent="0.3">
      <c r="B200" t="s">
        <v>10</v>
      </c>
      <c r="C200" t="s">
        <v>11</v>
      </c>
      <c r="D200">
        <v>13</v>
      </c>
      <c r="E200" s="7" t="s">
        <v>303</v>
      </c>
      <c r="F200" t="s">
        <v>415</v>
      </c>
      <c r="G200" s="8">
        <v>46753</v>
      </c>
      <c r="I200" s="5">
        <v>8.49</v>
      </c>
      <c r="J200" s="11">
        <v>3</v>
      </c>
      <c r="K200" s="5">
        <f>Produtos[[#This Row],[Preço Externo]]/2</f>
        <v>4.2450000000000001</v>
      </c>
      <c r="L200" s="11" t="s">
        <v>39</v>
      </c>
    </row>
    <row r="201" spans="2:12" x14ac:dyDescent="0.3">
      <c r="B201" t="s">
        <v>10</v>
      </c>
      <c r="C201" t="s">
        <v>11</v>
      </c>
      <c r="D201">
        <v>2</v>
      </c>
      <c r="E201" s="7" t="s">
        <v>304</v>
      </c>
      <c r="F201" t="s">
        <v>419</v>
      </c>
      <c r="G201" s="8">
        <v>46753</v>
      </c>
      <c r="I201" s="5">
        <v>14.9</v>
      </c>
      <c r="J201" s="11">
        <v>3</v>
      </c>
      <c r="K201" s="5">
        <f>Produtos[[#This Row],[Preço Externo]]/2</f>
        <v>7.45</v>
      </c>
      <c r="L201" s="11" t="s">
        <v>39</v>
      </c>
    </row>
    <row r="202" spans="2:12" x14ac:dyDescent="0.3">
      <c r="B202" t="s">
        <v>10</v>
      </c>
      <c r="C202" t="s">
        <v>11</v>
      </c>
      <c r="D202">
        <v>1</v>
      </c>
      <c r="E202" s="7" t="s">
        <v>306</v>
      </c>
      <c r="F202" t="s">
        <v>420</v>
      </c>
      <c r="G202" s="8">
        <v>46235</v>
      </c>
      <c r="I202" s="5">
        <v>8.49</v>
      </c>
      <c r="J202" s="11">
        <v>3</v>
      </c>
      <c r="K202" s="5">
        <f>Produtos[[#This Row],[Preço Externo]]/2</f>
        <v>4.2450000000000001</v>
      </c>
      <c r="L202" s="11" t="s">
        <v>39</v>
      </c>
    </row>
    <row r="203" spans="2:12" x14ac:dyDescent="0.3">
      <c r="B203" t="s">
        <v>10</v>
      </c>
      <c r="C203" t="s">
        <v>11</v>
      </c>
      <c r="D203">
        <v>1</v>
      </c>
      <c r="E203" s="7" t="s">
        <v>308</v>
      </c>
      <c r="F203" t="s">
        <v>418</v>
      </c>
      <c r="G203" s="8">
        <v>46813</v>
      </c>
      <c r="I203" s="5">
        <v>12.82</v>
      </c>
      <c r="J203" s="11">
        <v>4</v>
      </c>
      <c r="K203" s="5">
        <f>Produtos[[#This Row],[Preço Externo]]/2</f>
        <v>6.41</v>
      </c>
      <c r="L203" s="11" t="s">
        <v>39</v>
      </c>
    </row>
    <row r="204" spans="2:12" x14ac:dyDescent="0.3">
      <c r="B204" t="s">
        <v>10</v>
      </c>
      <c r="C204" t="s">
        <v>11</v>
      </c>
      <c r="D204">
        <v>1</v>
      </c>
      <c r="E204" s="7" t="s">
        <v>309</v>
      </c>
      <c r="F204" t="s">
        <v>417</v>
      </c>
      <c r="G204" s="8">
        <v>46813</v>
      </c>
      <c r="I204" s="5">
        <v>12.82</v>
      </c>
      <c r="J204" s="11">
        <v>4</v>
      </c>
      <c r="K204" s="5">
        <f>Produtos[[#This Row],[Preço Externo]]/2</f>
        <v>6.41</v>
      </c>
      <c r="L204" s="11" t="s">
        <v>39</v>
      </c>
    </row>
    <row r="205" spans="2:12" x14ac:dyDescent="0.3">
      <c r="B205" t="s">
        <v>79</v>
      </c>
      <c r="C205" t="s">
        <v>11</v>
      </c>
      <c r="D205">
        <v>1256</v>
      </c>
      <c r="E205" s="7" t="s">
        <v>311</v>
      </c>
      <c r="F205" t="s">
        <v>312</v>
      </c>
      <c r="G205" s="8">
        <v>12754</v>
      </c>
      <c r="I205" s="5">
        <v>12.99</v>
      </c>
      <c r="J205" s="11">
        <v>4</v>
      </c>
      <c r="K205" s="5">
        <f>Produtos[[#This Row],[Preço Externo]]/2</f>
        <v>6.4950000000000001</v>
      </c>
      <c r="L205" s="11" t="s">
        <v>39</v>
      </c>
    </row>
    <row r="206" spans="2:12" x14ac:dyDescent="0.3">
      <c r="B206" t="s">
        <v>10</v>
      </c>
      <c r="C206" t="s">
        <v>11</v>
      </c>
      <c r="D206">
        <v>51</v>
      </c>
      <c r="E206" s="7" t="s">
        <v>313</v>
      </c>
      <c r="F206" t="s">
        <v>322</v>
      </c>
      <c r="G206" s="8">
        <v>11658</v>
      </c>
      <c r="I206" s="5">
        <v>9.1</v>
      </c>
      <c r="J206" s="11">
        <v>3.5</v>
      </c>
      <c r="K206" s="5">
        <f>Produtos[[#This Row],[Preço Externo]]/2</f>
        <v>4.55</v>
      </c>
      <c r="L206" s="11" t="s">
        <v>39</v>
      </c>
    </row>
    <row r="207" spans="2:12" x14ac:dyDescent="0.3">
      <c r="B207" t="s">
        <v>10</v>
      </c>
      <c r="C207" t="s">
        <v>11</v>
      </c>
      <c r="D207">
        <v>35</v>
      </c>
      <c r="E207" s="7" t="s">
        <v>315</v>
      </c>
      <c r="F207" t="s">
        <v>401</v>
      </c>
      <c r="G207" s="8">
        <v>13485</v>
      </c>
      <c r="I207" s="5">
        <v>9.1</v>
      </c>
      <c r="J207" s="11">
        <v>3.5</v>
      </c>
      <c r="K207" s="5">
        <f>Produtos[[#This Row],[Preço Externo]]/2</f>
        <v>4.55</v>
      </c>
      <c r="L207" s="11" t="s">
        <v>39</v>
      </c>
    </row>
    <row r="208" spans="2:12" x14ac:dyDescent="0.3">
      <c r="B208" t="s">
        <v>10</v>
      </c>
      <c r="C208" t="s">
        <v>11</v>
      </c>
      <c r="D208">
        <v>1</v>
      </c>
      <c r="E208" s="7" t="s">
        <v>317</v>
      </c>
      <c r="F208" t="s">
        <v>401</v>
      </c>
      <c r="G208" s="8">
        <v>13485</v>
      </c>
      <c r="I208" s="5">
        <v>9.1</v>
      </c>
      <c r="J208" s="11">
        <v>3.5</v>
      </c>
      <c r="K208" s="5">
        <f>Produtos[[#This Row],[Preço Externo]]/2</f>
        <v>4.55</v>
      </c>
      <c r="L208" s="11" t="s">
        <v>39</v>
      </c>
    </row>
    <row r="209" spans="2:12" x14ac:dyDescent="0.3">
      <c r="B209" t="s">
        <v>10</v>
      </c>
      <c r="C209" t="s">
        <v>11</v>
      </c>
      <c r="D209">
        <v>8</v>
      </c>
      <c r="E209" s="7" t="s">
        <v>319</v>
      </c>
      <c r="F209" t="s">
        <v>402</v>
      </c>
      <c r="G209" s="8">
        <v>10990</v>
      </c>
      <c r="I209" s="5">
        <v>19.989999999999998</v>
      </c>
      <c r="J209" s="11">
        <v>10</v>
      </c>
      <c r="K209" s="5">
        <f>Produtos[[#This Row],[Preço Externo]]/2</f>
        <v>9.9949999999999992</v>
      </c>
      <c r="L209" s="11"/>
    </row>
    <row r="210" spans="2:12" x14ac:dyDescent="0.3">
      <c r="B210" t="s">
        <v>79</v>
      </c>
      <c r="C210" t="s">
        <v>11</v>
      </c>
      <c r="D210">
        <v>9</v>
      </c>
      <c r="E210" s="7" t="s">
        <v>321</v>
      </c>
      <c r="F210" t="s">
        <v>403</v>
      </c>
      <c r="G210" s="8">
        <v>46357</v>
      </c>
      <c r="I210" s="5">
        <v>14.9</v>
      </c>
      <c r="J210" s="11">
        <v>4</v>
      </c>
      <c r="K210" s="5">
        <f>Produtos[[#This Row],[Preço Externo]]/2</f>
        <v>7.45</v>
      </c>
      <c r="L210" s="11"/>
    </row>
    <row r="211" spans="2:12" x14ac:dyDescent="0.3">
      <c r="B211" t="s">
        <v>79</v>
      </c>
      <c r="C211" t="s">
        <v>11</v>
      </c>
      <c r="D211">
        <v>4</v>
      </c>
      <c r="E211" s="7" t="s">
        <v>323</v>
      </c>
      <c r="F211" t="s">
        <v>403</v>
      </c>
      <c r="G211" s="8">
        <v>46357</v>
      </c>
      <c r="I211" s="5">
        <v>14.9</v>
      </c>
      <c r="J211" s="11">
        <v>4</v>
      </c>
      <c r="K211" s="5">
        <f>Produtos[[#This Row],[Preço Externo]]/2</f>
        <v>7.45</v>
      </c>
      <c r="L211" s="11"/>
    </row>
    <row r="212" spans="2:12" x14ac:dyDescent="0.3">
      <c r="B212" t="s">
        <v>10</v>
      </c>
      <c r="C212" t="s">
        <v>55</v>
      </c>
      <c r="D212">
        <v>8</v>
      </c>
      <c r="E212" s="7" t="s">
        <v>324</v>
      </c>
      <c r="F212" t="s">
        <v>325</v>
      </c>
      <c r="G212" s="8">
        <v>46082</v>
      </c>
      <c r="I212" s="5">
        <v>14.99</v>
      </c>
      <c r="J212" s="11">
        <v>8</v>
      </c>
      <c r="K212" s="5">
        <f>Produtos[[#This Row],[Preço Externo]]/2</f>
        <v>7.4950000000000001</v>
      </c>
      <c r="L212" s="11" t="s">
        <v>14</v>
      </c>
    </row>
    <row r="213" spans="2:12" x14ac:dyDescent="0.3">
      <c r="B213" t="s">
        <v>10</v>
      </c>
      <c r="C213" t="s">
        <v>11</v>
      </c>
      <c r="D213">
        <v>504</v>
      </c>
      <c r="E213" s="7" t="s">
        <v>326</v>
      </c>
      <c r="F213" t="s">
        <v>412</v>
      </c>
      <c r="G213" s="8">
        <v>46143</v>
      </c>
      <c r="I213" s="5">
        <v>39.9</v>
      </c>
      <c r="J213" s="11">
        <v>15</v>
      </c>
      <c r="K213" s="5">
        <f>Produtos[[#This Row],[Preço Externo]]/2</f>
        <v>19.95</v>
      </c>
      <c r="L213" s="11" t="s">
        <v>14</v>
      </c>
    </row>
    <row r="214" spans="2:12" x14ac:dyDescent="0.3">
      <c r="B214" t="s">
        <v>10</v>
      </c>
      <c r="C214" t="s">
        <v>11</v>
      </c>
      <c r="D214">
        <v>9</v>
      </c>
      <c r="E214" s="7" t="s">
        <v>327</v>
      </c>
      <c r="F214" t="s">
        <v>328</v>
      </c>
      <c r="G214" s="8">
        <v>46082</v>
      </c>
      <c r="I214" s="5">
        <v>39.9</v>
      </c>
      <c r="J214" s="11">
        <v>15</v>
      </c>
      <c r="K214" s="5">
        <f>Produtos[[#This Row],[Preço Externo]]/2</f>
        <v>19.95</v>
      </c>
      <c r="L214" s="11" t="s">
        <v>14</v>
      </c>
    </row>
    <row r="215" spans="2:12" x14ac:dyDescent="0.3">
      <c r="B215" t="s">
        <v>10</v>
      </c>
      <c r="C215" t="s">
        <v>11</v>
      </c>
      <c r="D215">
        <v>12</v>
      </c>
      <c r="E215" s="7" t="s">
        <v>329</v>
      </c>
      <c r="F215" t="s">
        <v>469</v>
      </c>
      <c r="G215" s="8">
        <v>46631</v>
      </c>
      <c r="I215" s="5">
        <v>12.03</v>
      </c>
      <c r="J215" s="11">
        <v>1.5</v>
      </c>
      <c r="K215" s="5">
        <f>Produtos[[#This Row],[Preço Externo]]/2</f>
        <v>6.0149999999999997</v>
      </c>
      <c r="L215" s="11" t="s">
        <v>14</v>
      </c>
    </row>
    <row r="216" spans="2:12" x14ac:dyDescent="0.3">
      <c r="B216" t="s">
        <v>10</v>
      </c>
      <c r="C216" t="s">
        <v>11</v>
      </c>
      <c r="D216">
        <v>115</v>
      </c>
      <c r="E216" s="7" t="s">
        <v>329</v>
      </c>
      <c r="F216" t="s">
        <v>469</v>
      </c>
      <c r="G216" s="8">
        <v>45931</v>
      </c>
      <c r="I216" s="5">
        <v>12.03</v>
      </c>
      <c r="J216" s="11">
        <v>1.5</v>
      </c>
      <c r="K216" s="5">
        <f>Produtos[[#This Row],[Preço Externo]]/2</f>
        <v>6.0149999999999997</v>
      </c>
      <c r="L216" s="11" t="s">
        <v>14</v>
      </c>
    </row>
    <row r="217" spans="2:12" x14ac:dyDescent="0.3">
      <c r="B217" t="s">
        <v>10</v>
      </c>
      <c r="C217" t="s">
        <v>11</v>
      </c>
      <c r="D217">
        <v>1</v>
      </c>
      <c r="E217" s="7" t="s">
        <v>330</v>
      </c>
      <c r="F217" t="s">
        <v>331</v>
      </c>
      <c r="G217" s="8"/>
      <c r="I217" s="5">
        <v>13.57</v>
      </c>
      <c r="J217" s="11">
        <v>5</v>
      </c>
      <c r="K217" s="5">
        <f>Produtos[[#This Row],[Preço Externo]]/2</f>
        <v>6.7850000000000001</v>
      </c>
      <c r="L217" s="11" t="s">
        <v>14</v>
      </c>
    </row>
    <row r="218" spans="2:12" x14ac:dyDescent="0.3">
      <c r="B218" t="s">
        <v>10</v>
      </c>
      <c r="C218" t="s">
        <v>11</v>
      </c>
      <c r="D218">
        <v>2</v>
      </c>
      <c r="E218" s="7" t="s">
        <v>332</v>
      </c>
      <c r="F218" t="s">
        <v>333</v>
      </c>
      <c r="G218" s="8">
        <v>46813</v>
      </c>
      <c r="I218" s="5">
        <v>29.99</v>
      </c>
      <c r="J218" s="11">
        <v>12</v>
      </c>
      <c r="K218" s="5">
        <f>Produtos[[#This Row],[Preço Externo]]/2</f>
        <v>14.994999999999999</v>
      </c>
      <c r="L218" s="11" t="s">
        <v>14</v>
      </c>
    </row>
    <row r="219" spans="2:12" x14ac:dyDescent="0.3">
      <c r="B219" t="s">
        <v>10</v>
      </c>
      <c r="C219" t="s">
        <v>11</v>
      </c>
      <c r="D219">
        <v>1</v>
      </c>
      <c r="E219" s="7" t="s">
        <v>334</v>
      </c>
      <c r="F219" t="s">
        <v>335</v>
      </c>
      <c r="G219" s="8">
        <v>46692</v>
      </c>
      <c r="I219" s="5">
        <v>29.99</v>
      </c>
      <c r="J219" s="11">
        <v>12</v>
      </c>
      <c r="K219" s="5">
        <f>Produtos[[#This Row],[Preço Externo]]/2</f>
        <v>14.994999999999999</v>
      </c>
      <c r="L219" s="11" t="s">
        <v>14</v>
      </c>
    </row>
    <row r="220" spans="2:12" x14ac:dyDescent="0.3">
      <c r="B220" t="s">
        <v>10</v>
      </c>
      <c r="C220" t="s">
        <v>11</v>
      </c>
      <c r="D220">
        <v>19</v>
      </c>
      <c r="E220" s="7" t="s">
        <v>336</v>
      </c>
      <c r="F220" t="s">
        <v>337</v>
      </c>
      <c r="G220" s="8">
        <v>46478</v>
      </c>
      <c r="I220" s="5">
        <v>2.99</v>
      </c>
      <c r="J220" s="11">
        <v>1</v>
      </c>
      <c r="K220" s="5">
        <f>Produtos[[#This Row],[Preço Externo]]/2</f>
        <v>1.4950000000000001</v>
      </c>
      <c r="L220" s="11" t="s">
        <v>14</v>
      </c>
    </row>
    <row r="221" spans="2:12" x14ac:dyDescent="0.3">
      <c r="B221" t="s">
        <v>10</v>
      </c>
      <c r="C221" t="s">
        <v>55</v>
      </c>
      <c r="D221">
        <v>1</v>
      </c>
      <c r="E221" s="7" t="s">
        <v>338</v>
      </c>
      <c r="F221" t="s">
        <v>339</v>
      </c>
      <c r="G221" s="8"/>
      <c r="I221" s="5">
        <v>2.4900000000000002</v>
      </c>
      <c r="J221" s="11">
        <v>2</v>
      </c>
      <c r="K221" s="5">
        <f>Produtos[[#This Row],[Preço Externo]]/2</f>
        <v>1.2450000000000001</v>
      </c>
      <c r="L221" s="11" t="s">
        <v>14</v>
      </c>
    </row>
    <row r="222" spans="2:12" x14ac:dyDescent="0.3">
      <c r="B222" t="s">
        <v>10</v>
      </c>
      <c r="C222" t="s">
        <v>11</v>
      </c>
      <c r="D222">
        <v>2</v>
      </c>
      <c r="E222" s="7" t="s">
        <v>340</v>
      </c>
      <c r="F222" t="s">
        <v>341</v>
      </c>
      <c r="G222" s="8"/>
      <c r="I222" s="5">
        <v>28</v>
      </c>
      <c r="J222" s="11">
        <v>14</v>
      </c>
      <c r="K222" s="5">
        <f>Produtos[[#This Row],[Preço Externo]]/2</f>
        <v>14</v>
      </c>
      <c r="L222" s="11" t="s">
        <v>39</v>
      </c>
    </row>
    <row r="223" spans="2:12" x14ac:dyDescent="0.3">
      <c r="B223" t="s">
        <v>10</v>
      </c>
      <c r="C223" t="s">
        <v>55</v>
      </c>
      <c r="D223">
        <v>1</v>
      </c>
      <c r="E223" s="7" t="s">
        <v>342</v>
      </c>
      <c r="F223" t="s">
        <v>343</v>
      </c>
      <c r="G223" s="8">
        <v>46143</v>
      </c>
      <c r="I223" s="5">
        <v>12.79</v>
      </c>
      <c r="J223" s="11">
        <v>9.1</v>
      </c>
      <c r="K223" s="5">
        <f>Produtos[[#This Row],[Preço Externo]]/2</f>
        <v>6.3949999999999996</v>
      </c>
      <c r="L223" s="11" t="s">
        <v>14</v>
      </c>
    </row>
    <row r="224" spans="2:12" x14ac:dyDescent="0.3">
      <c r="B224" t="s">
        <v>10</v>
      </c>
      <c r="C224" t="s">
        <v>55</v>
      </c>
      <c r="D224">
        <v>1</v>
      </c>
      <c r="E224" s="7" t="s">
        <v>342</v>
      </c>
      <c r="F224" t="s">
        <v>343</v>
      </c>
      <c r="G224" s="8">
        <v>46296</v>
      </c>
      <c r="I224" s="5">
        <v>12.79</v>
      </c>
      <c r="J224" s="11">
        <v>9.1</v>
      </c>
      <c r="K224" s="5">
        <f>Produtos[[#This Row],[Preço Externo]]/2</f>
        <v>6.3949999999999996</v>
      </c>
      <c r="L224" s="11" t="s">
        <v>14</v>
      </c>
    </row>
    <row r="225" spans="2:12" x14ac:dyDescent="0.3">
      <c r="B225" t="s">
        <v>10</v>
      </c>
      <c r="C225" t="s">
        <v>55</v>
      </c>
      <c r="D225">
        <v>3</v>
      </c>
      <c r="E225" s="7" t="s">
        <v>344</v>
      </c>
      <c r="F225" t="s">
        <v>345</v>
      </c>
      <c r="G225" s="8">
        <v>46296</v>
      </c>
      <c r="I225" s="5">
        <v>9.99</v>
      </c>
      <c r="J225" s="11">
        <v>7.7</v>
      </c>
      <c r="K225" s="5">
        <f>Produtos[[#This Row],[Preço Externo]]/2</f>
        <v>4.9950000000000001</v>
      </c>
      <c r="L225" s="11" t="s">
        <v>14</v>
      </c>
    </row>
    <row r="226" spans="2:12" x14ac:dyDescent="0.3">
      <c r="B226" t="s">
        <v>15</v>
      </c>
      <c r="C226" t="s">
        <v>55</v>
      </c>
      <c r="D226">
        <v>24</v>
      </c>
      <c r="E226" s="7" t="s">
        <v>346</v>
      </c>
      <c r="F226" t="s">
        <v>347</v>
      </c>
      <c r="G226" s="8"/>
      <c r="I226" s="5">
        <v>36.9</v>
      </c>
      <c r="J226" s="11">
        <v>21</v>
      </c>
      <c r="K226" s="5">
        <f>Produtos[[#This Row],[Preço Externo]]/2</f>
        <v>18.45</v>
      </c>
      <c r="L226" s="11" t="s">
        <v>14</v>
      </c>
    </row>
    <row r="227" spans="2:12" x14ac:dyDescent="0.3">
      <c r="B227" t="s">
        <v>10</v>
      </c>
      <c r="C227" t="s">
        <v>11</v>
      </c>
      <c r="D227">
        <v>2</v>
      </c>
      <c r="E227" s="7" t="s">
        <v>348</v>
      </c>
      <c r="F227" t="s">
        <v>416</v>
      </c>
      <c r="G227" s="8">
        <v>46569</v>
      </c>
      <c r="I227" s="5">
        <v>15.99</v>
      </c>
      <c r="J227" s="11">
        <v>2</v>
      </c>
      <c r="K227" s="5">
        <f>Produtos[[#This Row],[Preço Externo]]/2</f>
        <v>7.9950000000000001</v>
      </c>
      <c r="L227" s="11" t="s">
        <v>39</v>
      </c>
    </row>
    <row r="228" spans="2:12" x14ac:dyDescent="0.3">
      <c r="B228" t="s">
        <v>10</v>
      </c>
      <c r="C228" t="s">
        <v>11</v>
      </c>
      <c r="D228">
        <v>2</v>
      </c>
      <c r="E228" s="7" t="s">
        <v>349</v>
      </c>
      <c r="F228" t="s">
        <v>289</v>
      </c>
      <c r="G228" s="8">
        <v>46692</v>
      </c>
      <c r="I228" s="5">
        <v>15.99</v>
      </c>
      <c r="J228" s="11">
        <v>2</v>
      </c>
      <c r="K228" s="5">
        <f>Produtos[[#This Row],[Preço Externo]]/2</f>
        <v>7.9950000000000001</v>
      </c>
      <c r="L228" s="11" t="s">
        <v>39</v>
      </c>
    </row>
    <row r="229" spans="2:12" x14ac:dyDescent="0.3">
      <c r="B229" t="s">
        <v>10</v>
      </c>
      <c r="C229" t="s">
        <v>11</v>
      </c>
      <c r="D229">
        <v>1</v>
      </c>
      <c r="E229" s="7" t="s">
        <v>350</v>
      </c>
      <c r="F229" t="s">
        <v>293</v>
      </c>
      <c r="G229" s="8">
        <v>46296</v>
      </c>
      <c r="I229" s="5">
        <v>15.99</v>
      </c>
      <c r="J229" s="11">
        <v>2</v>
      </c>
      <c r="K229" s="5">
        <f>Produtos[[#This Row],[Preço Externo]]/2</f>
        <v>7.9950000000000001</v>
      </c>
      <c r="L229" s="11" t="s">
        <v>39</v>
      </c>
    </row>
    <row r="230" spans="2:12" x14ac:dyDescent="0.3">
      <c r="B230" t="s">
        <v>10</v>
      </c>
      <c r="C230" t="s">
        <v>11</v>
      </c>
      <c r="D230">
        <v>2</v>
      </c>
      <c r="E230" s="7" t="s">
        <v>351</v>
      </c>
      <c r="F230" t="s">
        <v>295</v>
      </c>
      <c r="G230" s="8">
        <v>46327</v>
      </c>
      <c r="I230" s="5">
        <v>15.99</v>
      </c>
      <c r="J230" s="11">
        <v>2</v>
      </c>
      <c r="K230" s="5">
        <f>Produtos[[#This Row],[Preço Externo]]/2</f>
        <v>7.9950000000000001</v>
      </c>
      <c r="L230" s="11" t="s">
        <v>39</v>
      </c>
    </row>
    <row r="231" spans="2:12" x14ac:dyDescent="0.3">
      <c r="B231" t="s">
        <v>10</v>
      </c>
      <c r="C231" t="s">
        <v>11</v>
      </c>
      <c r="D231">
        <v>1</v>
      </c>
      <c r="E231" s="7" t="s">
        <v>352</v>
      </c>
      <c r="F231" t="s">
        <v>297</v>
      </c>
      <c r="G231" s="8">
        <v>46631</v>
      </c>
      <c r="I231" s="5">
        <v>15.99</v>
      </c>
      <c r="J231" s="11">
        <v>2</v>
      </c>
      <c r="K231" s="5">
        <f>Produtos[[#This Row],[Preço Externo]]/2</f>
        <v>7.9950000000000001</v>
      </c>
      <c r="L231" s="11" t="s">
        <v>39</v>
      </c>
    </row>
    <row r="232" spans="2:12" x14ac:dyDescent="0.3">
      <c r="B232" t="s">
        <v>10</v>
      </c>
      <c r="C232" t="s">
        <v>11</v>
      </c>
      <c r="D232">
        <v>1</v>
      </c>
      <c r="E232" s="7" t="s">
        <v>353</v>
      </c>
      <c r="F232" t="s">
        <v>299</v>
      </c>
      <c r="G232" s="8">
        <v>46539</v>
      </c>
      <c r="I232" s="5">
        <v>15.99</v>
      </c>
      <c r="J232" s="11">
        <v>2</v>
      </c>
      <c r="K232" s="5">
        <f>Produtos[[#This Row],[Preço Externo]]/2</f>
        <v>7.9950000000000001</v>
      </c>
      <c r="L232" s="11" t="s">
        <v>39</v>
      </c>
    </row>
    <row r="233" spans="2:12" x14ac:dyDescent="0.3">
      <c r="B233" t="s">
        <v>10</v>
      </c>
      <c r="C233" t="s">
        <v>11</v>
      </c>
      <c r="D233">
        <v>10</v>
      </c>
      <c r="E233" s="7" t="s">
        <v>354</v>
      </c>
      <c r="F233" t="s">
        <v>301</v>
      </c>
      <c r="G233" s="8">
        <v>46692</v>
      </c>
      <c r="I233" s="5">
        <v>15.99</v>
      </c>
      <c r="J233" s="11">
        <v>2</v>
      </c>
      <c r="K233" s="5">
        <f>Produtos[[#This Row],[Preço Externo]]/2</f>
        <v>7.9950000000000001</v>
      </c>
      <c r="L233" s="11" t="s">
        <v>39</v>
      </c>
    </row>
    <row r="234" spans="2:12" x14ac:dyDescent="0.3">
      <c r="B234" t="s">
        <v>10</v>
      </c>
      <c r="C234" t="s">
        <v>11</v>
      </c>
      <c r="D234">
        <v>4</v>
      </c>
      <c r="E234" s="7" t="s">
        <v>355</v>
      </c>
      <c r="F234" t="s">
        <v>302</v>
      </c>
      <c r="G234" s="8">
        <v>46508</v>
      </c>
      <c r="I234" s="5">
        <v>15.99</v>
      </c>
      <c r="J234" s="11">
        <v>2</v>
      </c>
      <c r="K234" s="5">
        <f>Produtos[[#This Row],[Preço Externo]]/2</f>
        <v>7.9950000000000001</v>
      </c>
      <c r="L234" s="11" t="s">
        <v>39</v>
      </c>
    </row>
    <row r="235" spans="2:12" x14ac:dyDescent="0.3">
      <c r="B235" t="s">
        <v>10</v>
      </c>
      <c r="C235" t="s">
        <v>11</v>
      </c>
      <c r="D235">
        <v>4</v>
      </c>
      <c r="E235" s="7" t="s">
        <v>355</v>
      </c>
      <c r="F235" t="s">
        <v>302</v>
      </c>
      <c r="G235" s="8">
        <v>46600</v>
      </c>
      <c r="I235" s="5">
        <v>15.99</v>
      </c>
      <c r="J235" s="11">
        <v>2</v>
      </c>
      <c r="K235" s="5">
        <f>Produtos[[#This Row],[Preço Externo]]/2</f>
        <v>7.9950000000000001</v>
      </c>
      <c r="L235" s="11" t="s">
        <v>39</v>
      </c>
    </row>
    <row r="236" spans="2:12" x14ac:dyDescent="0.3">
      <c r="B236" t="s">
        <v>10</v>
      </c>
      <c r="C236" t="s">
        <v>11</v>
      </c>
      <c r="D236">
        <v>18</v>
      </c>
      <c r="E236" s="7" t="s">
        <v>356</v>
      </c>
      <c r="F236" t="s">
        <v>305</v>
      </c>
      <c r="G236" s="8">
        <v>46600</v>
      </c>
      <c r="I236" s="5">
        <v>15.99</v>
      </c>
      <c r="J236" s="11">
        <v>2</v>
      </c>
      <c r="K236" s="5">
        <f>Produtos[[#This Row],[Preço Externo]]/2</f>
        <v>7.9950000000000001</v>
      </c>
      <c r="L236" s="11" t="s">
        <v>39</v>
      </c>
    </row>
    <row r="237" spans="2:12" x14ac:dyDescent="0.3">
      <c r="B237" t="s">
        <v>10</v>
      </c>
      <c r="C237" t="s">
        <v>11</v>
      </c>
      <c r="D237">
        <v>1</v>
      </c>
      <c r="E237" s="7" t="s">
        <v>357</v>
      </c>
      <c r="F237" t="s">
        <v>307</v>
      </c>
      <c r="G237" s="8">
        <v>46661</v>
      </c>
      <c r="I237" s="5">
        <v>15.99</v>
      </c>
      <c r="J237" s="11">
        <v>2</v>
      </c>
      <c r="K237" s="5">
        <f>Produtos[[#This Row],[Preço Externo]]/2</f>
        <v>7.9950000000000001</v>
      </c>
      <c r="L237" s="11" t="s">
        <v>39</v>
      </c>
    </row>
    <row r="238" spans="2:12" x14ac:dyDescent="0.3">
      <c r="B238" t="s">
        <v>10</v>
      </c>
      <c r="C238" t="s">
        <v>11</v>
      </c>
      <c r="D238">
        <v>4</v>
      </c>
      <c r="E238" s="7" t="s">
        <v>357</v>
      </c>
      <c r="F238" t="s">
        <v>307</v>
      </c>
      <c r="G238" s="8">
        <v>46631</v>
      </c>
      <c r="I238" s="5">
        <v>15.99</v>
      </c>
      <c r="J238" s="11">
        <v>2</v>
      </c>
      <c r="K238" s="5">
        <f>Produtos[[#This Row],[Preço Externo]]/2</f>
        <v>7.9950000000000001</v>
      </c>
      <c r="L238" s="11" t="s">
        <v>39</v>
      </c>
    </row>
    <row r="239" spans="2:12" x14ac:dyDescent="0.3">
      <c r="B239" t="s">
        <v>10</v>
      </c>
      <c r="C239" t="s">
        <v>11</v>
      </c>
      <c r="D239">
        <v>2</v>
      </c>
      <c r="E239" s="7" t="s">
        <v>358</v>
      </c>
      <c r="F239" t="s">
        <v>310</v>
      </c>
      <c r="G239" s="8">
        <v>46447</v>
      </c>
      <c r="I239" s="5">
        <v>15.99</v>
      </c>
      <c r="J239" s="11">
        <v>2</v>
      </c>
      <c r="K239" s="5">
        <f>Produtos[[#This Row],[Preço Externo]]/2</f>
        <v>7.9950000000000001</v>
      </c>
      <c r="L239" s="11" t="s">
        <v>39</v>
      </c>
    </row>
    <row r="240" spans="2:12" x14ac:dyDescent="0.3">
      <c r="B240" t="s">
        <v>10</v>
      </c>
      <c r="C240" t="s">
        <v>11</v>
      </c>
      <c r="D240">
        <v>2</v>
      </c>
      <c r="E240" s="7" t="s">
        <v>358</v>
      </c>
      <c r="F240" t="s">
        <v>310</v>
      </c>
      <c r="G240" s="8">
        <v>46784</v>
      </c>
      <c r="I240" s="5">
        <v>15.99</v>
      </c>
      <c r="J240" s="11">
        <v>2</v>
      </c>
      <c r="K240" s="5">
        <f>Produtos[[#This Row],[Preço Externo]]/2</f>
        <v>7.9950000000000001</v>
      </c>
      <c r="L240" s="11" t="s">
        <v>39</v>
      </c>
    </row>
    <row r="241" spans="2:12" x14ac:dyDescent="0.3">
      <c r="B241" t="s">
        <v>10</v>
      </c>
      <c r="C241" t="s">
        <v>11</v>
      </c>
      <c r="D241">
        <v>1</v>
      </c>
      <c r="E241" s="7" t="s">
        <v>359</v>
      </c>
      <c r="F241" t="s">
        <v>360</v>
      </c>
      <c r="G241" s="8">
        <v>46784</v>
      </c>
      <c r="I241" s="5">
        <v>15.99</v>
      </c>
      <c r="J241" s="11">
        <v>2</v>
      </c>
      <c r="K241" s="5">
        <f>Produtos[[#This Row],[Preço Externo]]/2</f>
        <v>7.9950000000000001</v>
      </c>
      <c r="L241" s="11" t="s">
        <v>39</v>
      </c>
    </row>
    <row r="242" spans="2:12" x14ac:dyDescent="0.3">
      <c r="B242" t="s">
        <v>10</v>
      </c>
      <c r="C242" t="s">
        <v>11</v>
      </c>
      <c r="D242">
        <v>1</v>
      </c>
      <c r="E242" s="7" t="s">
        <v>361</v>
      </c>
      <c r="F242" t="s">
        <v>314</v>
      </c>
      <c r="G242" s="8">
        <v>46784</v>
      </c>
      <c r="I242" s="5">
        <v>15.99</v>
      </c>
      <c r="J242" s="11">
        <v>2</v>
      </c>
      <c r="K242" s="5">
        <f>Produtos[[#This Row],[Preço Externo]]/2</f>
        <v>7.9950000000000001</v>
      </c>
      <c r="L242" s="11" t="s">
        <v>39</v>
      </c>
    </row>
    <row r="243" spans="2:12" x14ac:dyDescent="0.3">
      <c r="B243" t="s">
        <v>10</v>
      </c>
      <c r="C243" t="s">
        <v>11</v>
      </c>
      <c r="D243">
        <v>1</v>
      </c>
      <c r="E243" s="7" t="s">
        <v>362</v>
      </c>
      <c r="F243" t="s">
        <v>316</v>
      </c>
      <c r="G243" s="8">
        <v>46692</v>
      </c>
      <c r="I243" s="5">
        <v>15.99</v>
      </c>
      <c r="J243" s="11">
        <v>2</v>
      </c>
      <c r="K243" s="5">
        <f>Produtos[[#This Row],[Preço Externo]]/2</f>
        <v>7.9950000000000001</v>
      </c>
      <c r="L243" s="11" t="s">
        <v>39</v>
      </c>
    </row>
    <row r="244" spans="2:12" x14ac:dyDescent="0.3">
      <c r="B244" t="s">
        <v>10</v>
      </c>
      <c r="C244" t="s">
        <v>11</v>
      </c>
      <c r="D244">
        <v>2</v>
      </c>
      <c r="E244" s="7" t="s">
        <v>363</v>
      </c>
      <c r="F244" t="s">
        <v>318</v>
      </c>
      <c r="G244" s="8">
        <v>46692</v>
      </c>
      <c r="I244" s="5">
        <v>15.99</v>
      </c>
      <c r="J244" s="11">
        <v>2</v>
      </c>
      <c r="K244" s="5">
        <f>Produtos[[#This Row],[Preço Externo]]/2</f>
        <v>7.9950000000000001</v>
      </c>
      <c r="L244" s="11" t="s">
        <v>39</v>
      </c>
    </row>
    <row r="245" spans="2:12" x14ac:dyDescent="0.3">
      <c r="B245" t="s">
        <v>10</v>
      </c>
      <c r="C245" t="s">
        <v>11</v>
      </c>
      <c r="D245">
        <v>1</v>
      </c>
      <c r="E245" s="7" t="s">
        <v>364</v>
      </c>
      <c r="F245" t="s">
        <v>320</v>
      </c>
      <c r="G245" s="8">
        <v>46600</v>
      </c>
      <c r="I245" s="5">
        <v>15.99</v>
      </c>
      <c r="J245" s="11">
        <v>2</v>
      </c>
      <c r="K245" s="5">
        <f>Produtos[[#This Row],[Preço Externo]]/2</f>
        <v>7.9950000000000001</v>
      </c>
      <c r="L245" s="11" t="s">
        <v>39</v>
      </c>
    </row>
    <row r="246" spans="2:12" x14ac:dyDescent="0.3">
      <c r="B246" t="s">
        <v>10</v>
      </c>
      <c r="C246" t="s">
        <v>11</v>
      </c>
      <c r="D246">
        <v>1</v>
      </c>
      <c r="E246" s="7" t="s">
        <v>365</v>
      </c>
      <c r="F246" t="s">
        <v>366</v>
      </c>
      <c r="G246" s="8">
        <v>46722</v>
      </c>
      <c r="I246" s="5">
        <v>28.3</v>
      </c>
      <c r="J246" s="11">
        <v>14</v>
      </c>
      <c r="K246" s="5">
        <f>Produtos[[#This Row],[Preço Externo]]/2</f>
        <v>14.15</v>
      </c>
      <c r="L246" s="11" t="s">
        <v>39</v>
      </c>
    </row>
    <row r="247" spans="2:12" x14ac:dyDescent="0.3">
      <c r="B247" t="s">
        <v>10</v>
      </c>
      <c r="C247" t="s">
        <v>11</v>
      </c>
      <c r="D247">
        <v>1</v>
      </c>
      <c r="E247" s="7" t="s">
        <v>367</v>
      </c>
      <c r="F247" t="s">
        <v>368</v>
      </c>
      <c r="G247" s="8">
        <v>46753</v>
      </c>
      <c r="I247" s="5">
        <v>29.9</v>
      </c>
      <c r="J247" s="11">
        <v>9</v>
      </c>
      <c r="K247" s="5">
        <f>Produtos[[#This Row],[Preço Externo]]/2</f>
        <v>14.95</v>
      </c>
      <c r="L247" s="11" t="s">
        <v>17</v>
      </c>
    </row>
    <row r="248" spans="2:12" x14ac:dyDescent="0.3">
      <c r="B248" t="s">
        <v>10</v>
      </c>
      <c r="C248" t="s">
        <v>11</v>
      </c>
      <c r="D248">
        <v>1</v>
      </c>
      <c r="E248" s="7" t="s">
        <v>369</v>
      </c>
      <c r="F248" t="s">
        <v>370</v>
      </c>
      <c r="G248" s="8">
        <v>46508</v>
      </c>
      <c r="I248" s="5">
        <v>29.9</v>
      </c>
      <c r="J248" s="12">
        <v>9</v>
      </c>
      <c r="K248" s="5">
        <f>Produtos[[#This Row],[Preço Externo]]/2</f>
        <v>14.95</v>
      </c>
      <c r="L248" s="11" t="s">
        <v>17</v>
      </c>
    </row>
    <row r="249" spans="2:12" x14ac:dyDescent="0.3">
      <c r="B249" t="s">
        <v>10</v>
      </c>
      <c r="C249" t="s">
        <v>11</v>
      </c>
      <c r="D249">
        <v>3</v>
      </c>
      <c r="E249" s="7" t="s">
        <v>367</v>
      </c>
      <c r="F249" t="s">
        <v>371</v>
      </c>
      <c r="G249" s="8">
        <v>46296</v>
      </c>
      <c r="I249" s="5">
        <v>29.9</v>
      </c>
      <c r="J249" s="12">
        <v>9</v>
      </c>
      <c r="K249" s="5">
        <f>Produtos[[#This Row],[Preço Externo]]/2</f>
        <v>14.95</v>
      </c>
      <c r="L249" s="11" t="s">
        <v>17</v>
      </c>
    </row>
    <row r="250" spans="2:12" x14ac:dyDescent="0.3">
      <c r="B250" t="s">
        <v>10</v>
      </c>
      <c r="C250" t="s">
        <v>11</v>
      </c>
      <c r="D250">
        <v>1</v>
      </c>
      <c r="E250" s="7" t="s">
        <v>372</v>
      </c>
      <c r="F250" t="s">
        <v>373</v>
      </c>
      <c r="G250" s="8">
        <v>46266</v>
      </c>
      <c r="I250" s="5">
        <v>29.9</v>
      </c>
      <c r="J250" s="12">
        <v>9</v>
      </c>
      <c r="K250" s="5">
        <f>Produtos[[#This Row],[Preço Externo]]/2</f>
        <v>14.95</v>
      </c>
      <c r="L250" s="11" t="s">
        <v>17</v>
      </c>
    </row>
    <row r="251" spans="2:12" x14ac:dyDescent="0.3">
      <c r="B251" t="s">
        <v>10</v>
      </c>
      <c r="C251" t="s">
        <v>11</v>
      </c>
      <c r="D251">
        <v>2</v>
      </c>
      <c r="E251" s="7" t="s">
        <v>372</v>
      </c>
      <c r="F251" t="s">
        <v>373</v>
      </c>
      <c r="G251" s="8">
        <v>46508</v>
      </c>
      <c r="I251" s="5">
        <v>29.9</v>
      </c>
      <c r="J251" s="12">
        <v>9</v>
      </c>
      <c r="K251" s="5">
        <f>Produtos[[#This Row],[Preço Externo]]/2</f>
        <v>14.95</v>
      </c>
      <c r="L251" s="11" t="s">
        <v>17</v>
      </c>
    </row>
    <row r="252" spans="2:12" x14ac:dyDescent="0.3">
      <c r="B252" t="s">
        <v>10</v>
      </c>
      <c r="C252" t="s">
        <v>11</v>
      </c>
      <c r="D252">
        <v>1</v>
      </c>
      <c r="E252" s="7" t="s">
        <v>372</v>
      </c>
      <c r="F252" t="s">
        <v>373</v>
      </c>
      <c r="G252" s="8">
        <v>46569</v>
      </c>
      <c r="I252" s="5">
        <v>29.9</v>
      </c>
      <c r="J252" s="12">
        <v>9</v>
      </c>
      <c r="K252" s="5">
        <f>Produtos[[#This Row],[Preço Externo]]/2</f>
        <v>14.95</v>
      </c>
      <c r="L252" s="11" t="s">
        <v>17</v>
      </c>
    </row>
    <row r="253" spans="2:12" x14ac:dyDescent="0.3">
      <c r="B253" t="s">
        <v>10</v>
      </c>
      <c r="C253" t="s">
        <v>11</v>
      </c>
      <c r="D253">
        <v>7</v>
      </c>
      <c r="E253" s="7" t="s">
        <v>374</v>
      </c>
      <c r="F253" t="s">
        <v>375</v>
      </c>
      <c r="G253" s="8">
        <v>46204</v>
      </c>
      <c r="I253" s="5">
        <v>29.9</v>
      </c>
      <c r="J253" s="12">
        <v>9</v>
      </c>
      <c r="K253" s="5">
        <f>Produtos[[#This Row],[Preço Externo]]/2</f>
        <v>14.95</v>
      </c>
      <c r="L253" s="11" t="s">
        <v>17</v>
      </c>
    </row>
    <row r="254" spans="2:12" x14ac:dyDescent="0.3">
      <c r="B254" t="s">
        <v>10</v>
      </c>
      <c r="C254" t="s">
        <v>11</v>
      </c>
      <c r="D254">
        <v>1</v>
      </c>
      <c r="E254" s="7" t="s">
        <v>376</v>
      </c>
      <c r="F254" t="s">
        <v>377</v>
      </c>
      <c r="G254" s="8">
        <v>46539</v>
      </c>
      <c r="I254" s="5">
        <v>29.9</v>
      </c>
      <c r="J254" s="12">
        <v>9</v>
      </c>
      <c r="K254" s="5">
        <f>Produtos[[#This Row],[Preço Externo]]/2</f>
        <v>14.95</v>
      </c>
      <c r="L254" s="11" t="s">
        <v>17</v>
      </c>
    </row>
    <row r="255" spans="2:12" x14ac:dyDescent="0.3">
      <c r="B255" t="s">
        <v>10</v>
      </c>
      <c r="C255" t="s">
        <v>11</v>
      </c>
      <c r="D255">
        <v>1</v>
      </c>
      <c r="E255" s="7" t="s">
        <v>376</v>
      </c>
      <c r="F255" t="s">
        <v>377</v>
      </c>
      <c r="G255" s="8">
        <v>46600</v>
      </c>
      <c r="I255" s="5">
        <v>29.9</v>
      </c>
      <c r="J255" s="12">
        <v>9</v>
      </c>
      <c r="K255" s="5">
        <f>Produtos[[#This Row],[Preço Externo]]/2</f>
        <v>14.95</v>
      </c>
      <c r="L255" s="11" t="s">
        <v>17</v>
      </c>
    </row>
    <row r="256" spans="2:12" x14ac:dyDescent="0.3">
      <c r="B256" t="s">
        <v>10</v>
      </c>
      <c r="C256" t="s">
        <v>11</v>
      </c>
      <c r="D256">
        <v>2</v>
      </c>
      <c r="E256" s="7" t="s">
        <v>372</v>
      </c>
      <c r="F256" t="s">
        <v>378</v>
      </c>
      <c r="G256" s="8">
        <v>46296</v>
      </c>
      <c r="I256" s="5">
        <v>29.9</v>
      </c>
      <c r="J256" s="12">
        <v>9</v>
      </c>
      <c r="K256" s="5">
        <f>Produtos[[#This Row],[Preço Externo]]/2</f>
        <v>14.95</v>
      </c>
      <c r="L256" s="11" t="s">
        <v>17</v>
      </c>
    </row>
    <row r="257" spans="2:12" x14ac:dyDescent="0.3">
      <c r="B257" t="s">
        <v>15</v>
      </c>
      <c r="C257" t="s">
        <v>55</v>
      </c>
      <c r="D257">
        <v>2</v>
      </c>
      <c r="E257" s="7" t="s">
        <v>379</v>
      </c>
      <c r="F257" t="s">
        <v>380</v>
      </c>
      <c r="G257" s="8"/>
      <c r="I257" s="5">
        <v>35.08</v>
      </c>
      <c r="J257" s="11">
        <v>28</v>
      </c>
      <c r="K257" s="5">
        <f>Produtos[[#This Row],[Preço Externo]]/2</f>
        <v>17.54</v>
      </c>
      <c r="L257" s="11" t="s">
        <v>14</v>
      </c>
    </row>
    <row r="258" spans="2:12" x14ac:dyDescent="0.3">
      <c r="B258" t="s">
        <v>10</v>
      </c>
      <c r="C258" t="s">
        <v>11</v>
      </c>
      <c r="D258">
        <v>3</v>
      </c>
      <c r="E258" s="7" t="s">
        <v>381</v>
      </c>
      <c r="F258" t="s">
        <v>382</v>
      </c>
      <c r="G258" s="8">
        <v>45931</v>
      </c>
      <c r="I258" s="5">
        <v>22.49</v>
      </c>
      <c r="J258" s="12">
        <v>9</v>
      </c>
      <c r="K258" s="5">
        <f>Produtos[[#This Row],[Preço Externo]]/2</f>
        <v>11.244999999999999</v>
      </c>
      <c r="L258" s="11" t="s">
        <v>14</v>
      </c>
    </row>
    <row r="259" spans="2:12" x14ac:dyDescent="0.3">
      <c r="B259" t="s">
        <v>10</v>
      </c>
      <c r="C259" t="s">
        <v>11</v>
      </c>
      <c r="D259">
        <v>2</v>
      </c>
      <c r="E259" s="7" t="s">
        <v>381</v>
      </c>
      <c r="F259" t="s">
        <v>382</v>
      </c>
      <c r="G259" s="8">
        <v>46023</v>
      </c>
      <c r="I259" s="5">
        <v>22.49</v>
      </c>
      <c r="J259" s="12">
        <v>9</v>
      </c>
      <c r="K259" s="5">
        <f>Produtos[[#This Row],[Preço Externo]]/2</f>
        <v>11.244999999999999</v>
      </c>
      <c r="L259" s="11" t="s">
        <v>14</v>
      </c>
    </row>
    <row r="260" spans="2:12" x14ac:dyDescent="0.3">
      <c r="B260" t="s">
        <v>10</v>
      </c>
      <c r="C260" t="s">
        <v>11</v>
      </c>
      <c r="D260">
        <v>4</v>
      </c>
      <c r="E260" s="7" t="s">
        <v>383</v>
      </c>
      <c r="F260" t="s">
        <v>384</v>
      </c>
      <c r="G260" s="8">
        <v>46023</v>
      </c>
      <c r="I260" s="5">
        <v>22.49</v>
      </c>
      <c r="J260" s="12">
        <v>9</v>
      </c>
      <c r="K260" s="5">
        <f>Produtos[[#This Row],[Preço Externo]]/2</f>
        <v>11.244999999999999</v>
      </c>
      <c r="L260" s="11" t="s">
        <v>14</v>
      </c>
    </row>
    <row r="261" spans="2:12" x14ac:dyDescent="0.3">
      <c r="B261" t="s">
        <v>10</v>
      </c>
      <c r="C261" t="s">
        <v>11</v>
      </c>
      <c r="D261">
        <v>1</v>
      </c>
      <c r="E261" s="7" t="s">
        <v>383</v>
      </c>
      <c r="F261" t="s">
        <v>384</v>
      </c>
      <c r="G261" s="8">
        <v>45992</v>
      </c>
      <c r="I261" s="5">
        <v>22.49</v>
      </c>
      <c r="J261" s="12">
        <v>9</v>
      </c>
      <c r="K261" s="5">
        <f>Produtos[[#This Row],[Preço Externo]]/2</f>
        <v>11.244999999999999</v>
      </c>
      <c r="L261" s="11" t="s">
        <v>14</v>
      </c>
    </row>
    <row r="262" spans="2:12" x14ac:dyDescent="0.3">
      <c r="B262" t="s">
        <v>10</v>
      </c>
      <c r="C262" t="s">
        <v>11</v>
      </c>
      <c r="D262">
        <v>2</v>
      </c>
      <c r="E262" s="7" t="s">
        <v>385</v>
      </c>
      <c r="F262" t="s">
        <v>386</v>
      </c>
      <c r="G262" s="8">
        <v>46107</v>
      </c>
      <c r="I262" s="5">
        <v>40.03</v>
      </c>
      <c r="J262" s="11">
        <v>18</v>
      </c>
      <c r="K262" s="5">
        <f>Produtos[[#This Row],[Preço Externo]]/2</f>
        <v>20.015000000000001</v>
      </c>
      <c r="L262" s="11" t="s">
        <v>39</v>
      </c>
    </row>
    <row r="263" spans="2:12" x14ac:dyDescent="0.3">
      <c r="B263" t="s">
        <v>10</v>
      </c>
      <c r="C263" t="s">
        <v>11</v>
      </c>
      <c r="D263">
        <v>1</v>
      </c>
      <c r="E263" s="7" t="s">
        <v>387</v>
      </c>
      <c r="F263" t="s">
        <v>459</v>
      </c>
      <c r="G263" s="8">
        <v>46229</v>
      </c>
      <c r="I263" s="5">
        <v>19.899999999999999</v>
      </c>
      <c r="J263" s="11">
        <v>7.5</v>
      </c>
      <c r="K263" s="5">
        <f>Produtos[[#This Row],[Preço Externo]]/2</f>
        <v>9.9499999999999993</v>
      </c>
      <c r="L263" s="11" t="s">
        <v>39</v>
      </c>
    </row>
    <row r="264" spans="2:12" x14ac:dyDescent="0.3">
      <c r="B264" t="s">
        <v>10</v>
      </c>
      <c r="C264" t="s">
        <v>11</v>
      </c>
      <c r="D264">
        <v>1</v>
      </c>
      <c r="E264" s="7" t="s">
        <v>388</v>
      </c>
      <c r="F264" t="s">
        <v>458</v>
      </c>
      <c r="G264" s="8">
        <v>46082</v>
      </c>
      <c r="I264" s="5">
        <v>35</v>
      </c>
      <c r="J264" s="11">
        <v>18</v>
      </c>
      <c r="K264" s="5">
        <f>Produtos[[#This Row],[Preço Externo]]/2</f>
        <v>17.5</v>
      </c>
      <c r="L264" s="11" t="s">
        <v>39</v>
      </c>
    </row>
    <row r="265" spans="2:12" x14ac:dyDescent="0.3">
      <c r="B265" t="s">
        <v>15</v>
      </c>
      <c r="C265" t="s">
        <v>55</v>
      </c>
      <c r="D265">
        <v>66</v>
      </c>
      <c r="E265" s="7" t="s">
        <v>389</v>
      </c>
      <c r="F265" t="s">
        <v>390</v>
      </c>
      <c r="G265" s="8"/>
      <c r="I265" s="5">
        <v>45.6</v>
      </c>
      <c r="J265" s="11">
        <v>28</v>
      </c>
      <c r="K265" s="5">
        <f>Produtos[[#This Row],[Preço Externo]]/2</f>
        <v>22.8</v>
      </c>
      <c r="L265" s="11" t="s">
        <v>14</v>
      </c>
    </row>
    <row r="266" spans="2:12" x14ac:dyDescent="0.3">
      <c r="B266" t="s">
        <v>15</v>
      </c>
      <c r="C266" t="s">
        <v>11</v>
      </c>
      <c r="D266">
        <v>13</v>
      </c>
      <c r="E266" s="7" t="s">
        <v>391</v>
      </c>
      <c r="F266" t="s">
        <v>457</v>
      </c>
      <c r="G266" s="9">
        <v>46276</v>
      </c>
      <c r="I266" s="5">
        <v>35</v>
      </c>
      <c r="J266" s="11">
        <v>18</v>
      </c>
      <c r="K266" s="5">
        <f>Produtos[[#This Row],[Preço Externo]]/2</f>
        <v>17.5</v>
      </c>
      <c r="L266" s="11" t="s">
        <v>17</v>
      </c>
    </row>
    <row r="267" spans="2:12" x14ac:dyDescent="0.3">
      <c r="B267" t="s">
        <v>15</v>
      </c>
      <c r="C267" t="s">
        <v>11</v>
      </c>
      <c r="D267">
        <v>4</v>
      </c>
      <c r="E267" s="7" t="s">
        <v>391</v>
      </c>
      <c r="F267" t="s">
        <v>457</v>
      </c>
      <c r="G267" s="9">
        <v>47007</v>
      </c>
      <c r="I267" s="5">
        <v>35</v>
      </c>
      <c r="J267" s="11">
        <v>18</v>
      </c>
      <c r="K267" s="5">
        <f>Produtos[[#This Row],[Preço Externo]]/2</f>
        <v>17.5</v>
      </c>
      <c r="L267" s="11" t="s">
        <v>17</v>
      </c>
    </row>
    <row r="268" spans="2:12" x14ac:dyDescent="0.3">
      <c r="B268" t="s">
        <v>15</v>
      </c>
      <c r="C268" t="s">
        <v>55</v>
      </c>
      <c r="D268">
        <v>9</v>
      </c>
      <c r="E268" s="7" t="s">
        <v>393</v>
      </c>
      <c r="F268" t="s">
        <v>394</v>
      </c>
      <c r="G268" s="8"/>
      <c r="I268" s="5">
        <v>29.9</v>
      </c>
      <c r="J268" s="11">
        <v>17.5</v>
      </c>
      <c r="K268" s="5">
        <f>Produtos[[#This Row],[Preço Externo]]/2</f>
        <v>14.95</v>
      </c>
      <c r="L268" s="11" t="s">
        <v>17</v>
      </c>
    </row>
    <row r="269" spans="2:12" x14ac:dyDescent="0.3">
      <c r="B269" t="s">
        <v>15</v>
      </c>
      <c r="C269" t="s">
        <v>11</v>
      </c>
      <c r="D269">
        <v>12</v>
      </c>
      <c r="E269" s="7" t="s">
        <v>398</v>
      </c>
      <c r="F269" t="s">
        <v>399</v>
      </c>
      <c r="G269" s="9">
        <v>46039</v>
      </c>
      <c r="I269" s="5">
        <v>4.79</v>
      </c>
      <c r="J269" s="5">
        <f>Produtos[[#This Row],[Preço Externo]]/2</f>
        <v>2.395</v>
      </c>
      <c r="K269" s="5">
        <f>Produtos[[#This Row],[Preço Externo]]/2</f>
        <v>2.395</v>
      </c>
      <c r="L269" s="11"/>
    </row>
    <row r="270" spans="2:12" x14ac:dyDescent="0.3">
      <c r="B270" t="s">
        <v>15</v>
      </c>
      <c r="C270" t="s">
        <v>11</v>
      </c>
      <c r="D270">
        <v>9</v>
      </c>
      <c r="E270" s="7" t="s">
        <v>392</v>
      </c>
      <c r="F270" t="s">
        <v>456</v>
      </c>
      <c r="G270" s="8">
        <v>46276</v>
      </c>
      <c r="I270" s="5">
        <v>30.28</v>
      </c>
      <c r="J270" s="5">
        <f>Produtos[[#This Row],[Preço Externo]]/2</f>
        <v>15.14</v>
      </c>
      <c r="K270" s="5">
        <f>Produtos[[#This Row],[Preço Externo]]/2</f>
        <v>15.14</v>
      </c>
      <c r="L270" s="11"/>
    </row>
    <row r="271" spans="2:12" x14ac:dyDescent="0.3">
      <c r="B271" t="s">
        <v>10</v>
      </c>
      <c r="C271" t="s">
        <v>11</v>
      </c>
      <c r="D271">
        <v>1</v>
      </c>
      <c r="E271" s="7" t="s">
        <v>413</v>
      </c>
      <c r="F271" t="s">
        <v>414</v>
      </c>
      <c r="G271" s="8">
        <v>45962</v>
      </c>
      <c r="I271" s="5">
        <v>12.99</v>
      </c>
      <c r="J271" s="11">
        <v>2</v>
      </c>
      <c r="K271" s="5">
        <f>Produtos[[#This Row],[Preço Externo]]/2</f>
        <v>6.4950000000000001</v>
      </c>
      <c r="L271" s="11"/>
    </row>
    <row r="272" spans="2:12" x14ac:dyDescent="0.3">
      <c r="D272">
        <v>2</v>
      </c>
      <c r="E272" s="7" t="s">
        <v>475</v>
      </c>
      <c r="F272" t="s">
        <v>474</v>
      </c>
      <c r="G272" s="8">
        <v>46266</v>
      </c>
      <c r="K272" s="5">
        <f>Produtos[[#This Row],[Preço Externo]]/2</f>
        <v>0</v>
      </c>
      <c r="L272" s="11"/>
    </row>
    <row r="273" spans="4:12" x14ac:dyDescent="0.3">
      <c r="D273">
        <v>1</v>
      </c>
      <c r="E273" s="7" t="s">
        <v>477</v>
      </c>
      <c r="F273" t="s">
        <v>476</v>
      </c>
      <c r="G273" s="8"/>
      <c r="K273" s="5">
        <f>Produtos[[#This Row],[Preço Externo]]/2</f>
        <v>0</v>
      </c>
      <c r="L273" s="11"/>
    </row>
    <row r="274" spans="4:12" x14ac:dyDescent="0.3">
      <c r="D274">
        <v>1</v>
      </c>
      <c r="E274" s="7" t="s">
        <v>479</v>
      </c>
      <c r="F274" t="s">
        <v>478</v>
      </c>
      <c r="G274" s="8">
        <v>46082</v>
      </c>
      <c r="K274" s="5">
        <f>Produtos[[#This Row],[Preço Externo]]/2</f>
        <v>0</v>
      </c>
      <c r="L274" s="11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60F4-BBE0-4F0C-9740-CCAA8BC484A8}">
  <dimension ref="A1:F274"/>
  <sheetViews>
    <sheetView tabSelected="1" workbookViewId="0">
      <selection activeCell="C5" sqref="C5"/>
    </sheetView>
  </sheetViews>
  <sheetFormatPr defaultRowHeight="14.4" x14ac:dyDescent="0.3"/>
  <cols>
    <col min="1" max="1" width="21.5546875" bestFit="1" customWidth="1"/>
    <col min="2" max="2" width="17.109375" style="7" customWidth="1"/>
    <col min="3" max="3" width="87" customWidth="1"/>
    <col min="4" max="4" width="12.109375" bestFit="1" customWidth="1"/>
    <col min="5" max="5" width="14.21875" style="19" bestFit="1" customWidth="1"/>
  </cols>
  <sheetData>
    <row r="1" spans="1:6" x14ac:dyDescent="0.3">
      <c r="A1" s="1" t="s">
        <v>1</v>
      </c>
      <c r="B1" s="6" t="s">
        <v>4</v>
      </c>
      <c r="C1" s="1" t="s">
        <v>5</v>
      </c>
      <c r="D1" s="1" t="s">
        <v>3</v>
      </c>
      <c r="E1" s="18" t="s">
        <v>480</v>
      </c>
      <c r="F1" s="1" t="s">
        <v>9</v>
      </c>
    </row>
    <row r="2" spans="1:6" x14ac:dyDescent="0.3">
      <c r="A2" t="s">
        <v>10</v>
      </c>
      <c r="B2" s="7" t="s">
        <v>12</v>
      </c>
      <c r="C2" t="s">
        <v>13</v>
      </c>
      <c r="D2">
        <f ca="1">SUMIF(Plan1!F:F, C2,Produtos[[#All],[Quantidade]])</f>
        <v>1</v>
      </c>
      <c r="E2" s="19">
        <f>_xlfn.XLOOKUP(C2,Produtos[Produto],Produtos[Preço Interno Atual])</f>
        <v>4.5</v>
      </c>
    </row>
    <row r="3" spans="1:6" x14ac:dyDescent="0.3">
      <c r="A3" t="s">
        <v>15</v>
      </c>
      <c r="B3" s="7" t="s">
        <v>16</v>
      </c>
      <c r="C3" t="s">
        <v>444</v>
      </c>
      <c r="D3">
        <f ca="1">SUMIF(Plan1!F:F, C3,Produtos[[#All],[Quantidade]])</f>
        <v>17</v>
      </c>
      <c r="E3" s="19">
        <f>_xlfn.XLOOKUP(C3,Produtos[Produto],Produtos[Preço Interno Atual])</f>
        <v>1</v>
      </c>
    </row>
    <row r="4" spans="1:6" x14ac:dyDescent="0.3">
      <c r="A4" t="s">
        <v>15</v>
      </c>
      <c r="B4" s="7" t="s">
        <v>18</v>
      </c>
      <c r="C4" t="s">
        <v>445</v>
      </c>
      <c r="D4">
        <f ca="1">SUMIF(Plan1!F:F, C4,Produtos[[#All],[Quantidade]])</f>
        <v>256</v>
      </c>
      <c r="E4" s="19">
        <f>_xlfn.XLOOKUP(C4,Produtos[Produto],Produtos[Preço Interno Atual])</f>
        <v>2</v>
      </c>
    </row>
    <row r="5" spans="1:6" x14ac:dyDescent="0.3">
      <c r="A5" t="s">
        <v>15</v>
      </c>
      <c r="B5" s="7" t="s">
        <v>19</v>
      </c>
      <c r="C5" t="s">
        <v>20</v>
      </c>
      <c r="D5">
        <f ca="1">SUMIF(Plan1!F:F, C5,Produtos[[#All],[Quantidade]])</f>
        <v>6</v>
      </c>
      <c r="E5" s="19">
        <f>_xlfn.XLOOKUP(C5,Produtos[Produto],Produtos[Preço Interno Atual])</f>
        <v>5</v>
      </c>
    </row>
    <row r="6" spans="1:6" x14ac:dyDescent="0.3">
      <c r="A6" t="s">
        <v>15</v>
      </c>
      <c r="B6" s="7" t="s">
        <v>21</v>
      </c>
      <c r="C6" t="s">
        <v>22</v>
      </c>
      <c r="D6">
        <f ca="1">SUMIF(Plan1!F:F, C6,Produtos[[#All],[Quantidade]])</f>
        <v>3</v>
      </c>
      <c r="E6" s="19">
        <f>_xlfn.XLOOKUP(C6,Produtos[Produto],Produtos[Preço Interno Atual])</f>
        <v>4.5</v>
      </c>
    </row>
    <row r="7" spans="1:6" x14ac:dyDescent="0.3">
      <c r="A7" t="s">
        <v>15</v>
      </c>
      <c r="B7" s="7" t="s">
        <v>23</v>
      </c>
      <c r="C7" t="s">
        <v>24</v>
      </c>
      <c r="D7">
        <f ca="1">SUMIF(Plan1!F:F, C7,Produtos[[#All],[Quantidade]])</f>
        <v>2</v>
      </c>
      <c r="E7" s="19">
        <f>_xlfn.XLOOKUP(C7,Produtos[Produto],Produtos[Preço Interno Atual])</f>
        <v>5</v>
      </c>
    </row>
    <row r="8" spans="1:6" x14ac:dyDescent="0.3">
      <c r="A8" t="s">
        <v>15</v>
      </c>
      <c r="B8" s="7" t="s">
        <v>25</v>
      </c>
      <c r="C8" t="s">
        <v>443</v>
      </c>
      <c r="D8">
        <f ca="1">SUMIF(Plan1!F:F, C8,Produtos[[#All],[Quantidade]])</f>
        <v>11</v>
      </c>
      <c r="E8" s="19">
        <f>_xlfn.XLOOKUP(C8,Produtos[Produto],Produtos[Preço Interno Atual])</f>
        <v>4</v>
      </c>
    </row>
    <row r="9" spans="1:6" x14ac:dyDescent="0.3">
      <c r="A9" t="s">
        <v>15</v>
      </c>
      <c r="B9" s="7" t="s">
        <v>26</v>
      </c>
      <c r="C9" t="s">
        <v>27</v>
      </c>
      <c r="D9">
        <f ca="1">SUMIF(Plan1!F:F, C9,Produtos[[#All],[Quantidade]])</f>
        <v>5</v>
      </c>
      <c r="E9" s="19">
        <f>_xlfn.XLOOKUP(C9,Produtos[Produto],Produtos[Preço Interno Atual])</f>
        <v>7</v>
      </c>
    </row>
    <row r="10" spans="1:6" x14ac:dyDescent="0.3">
      <c r="A10" t="s">
        <v>15</v>
      </c>
      <c r="B10" s="7" t="s">
        <v>28</v>
      </c>
      <c r="C10" t="s">
        <v>29</v>
      </c>
      <c r="D10">
        <f ca="1">SUMIF(Plan1!F:F, C10,Produtos[[#All],[Quantidade]])</f>
        <v>13</v>
      </c>
      <c r="E10" s="19">
        <f>_xlfn.XLOOKUP(C10,Produtos[Produto],Produtos[Preço Interno Atual])</f>
        <v>4</v>
      </c>
    </row>
    <row r="11" spans="1:6" x14ac:dyDescent="0.3">
      <c r="A11" t="s">
        <v>15</v>
      </c>
      <c r="B11" s="7" t="s">
        <v>30</v>
      </c>
      <c r="C11" t="s">
        <v>31</v>
      </c>
      <c r="D11">
        <f ca="1">SUMIF(Plan1!F:F, C11,Produtos[[#All],[Quantidade]])</f>
        <v>25</v>
      </c>
      <c r="E11" s="19">
        <f>_xlfn.XLOOKUP(C11,Produtos[Produto],Produtos[Preço Interno Atual])</f>
        <v>5.5</v>
      </c>
    </row>
    <row r="12" spans="1:6" x14ac:dyDescent="0.3">
      <c r="A12" t="s">
        <v>15</v>
      </c>
      <c r="B12" s="7" t="s">
        <v>32</v>
      </c>
      <c r="C12" t="s">
        <v>446</v>
      </c>
      <c r="D12">
        <f ca="1">SUMIF(Plan1!F:F, C12,Produtos[[#All],[Quantidade]])</f>
        <v>30</v>
      </c>
      <c r="E12" s="19">
        <f>_xlfn.XLOOKUP(C12,Produtos[Produto],Produtos[Preço Interno Atual])</f>
        <v>1</v>
      </c>
    </row>
    <row r="13" spans="1:6" x14ac:dyDescent="0.3">
      <c r="A13" t="s">
        <v>15</v>
      </c>
      <c r="B13" s="7" t="s">
        <v>33</v>
      </c>
      <c r="C13" t="s">
        <v>447</v>
      </c>
      <c r="D13">
        <f ca="1">SUMIF(Plan1!F:F, C13,Produtos[[#All],[Quantidade]])</f>
        <v>1</v>
      </c>
      <c r="E13" s="19">
        <f>_xlfn.XLOOKUP(C13,Produtos[Produto],Produtos[Preço Interno Atual])</f>
        <v>5</v>
      </c>
    </row>
    <row r="14" spans="1:6" x14ac:dyDescent="0.3">
      <c r="A14" t="s">
        <v>15</v>
      </c>
      <c r="B14" s="7" t="s">
        <v>34</v>
      </c>
      <c r="C14" t="s">
        <v>448</v>
      </c>
      <c r="D14">
        <f ca="1">SUMIF(Plan1!F:F, C14,Produtos[[#All],[Quantidade]])</f>
        <v>2</v>
      </c>
      <c r="E14" s="19">
        <f>_xlfn.XLOOKUP(C14,Produtos[Produto],Produtos[Preço Interno Atual])</f>
        <v>1</v>
      </c>
    </row>
    <row r="15" spans="1:6" x14ac:dyDescent="0.3">
      <c r="A15" t="s">
        <v>15</v>
      </c>
      <c r="B15" s="7" t="s">
        <v>32</v>
      </c>
      <c r="C15" t="s">
        <v>449</v>
      </c>
      <c r="D15">
        <f ca="1">SUMIF(Plan1!F:F, C15,Produtos[[#All],[Quantidade]])</f>
        <v>3</v>
      </c>
      <c r="E15" s="19">
        <f>_xlfn.XLOOKUP(C15,Produtos[Produto],Produtos[Preço Interno Atual])</f>
        <v>1</v>
      </c>
    </row>
    <row r="16" spans="1:6" x14ac:dyDescent="0.3">
      <c r="A16" t="s">
        <v>15</v>
      </c>
      <c r="B16" s="7" t="s">
        <v>35</v>
      </c>
      <c r="C16" t="s">
        <v>450</v>
      </c>
      <c r="D16">
        <f ca="1">SUMIF(Plan1!F:F, C16,Produtos[[#All],[Quantidade]])</f>
        <v>1</v>
      </c>
      <c r="E16" s="19">
        <f>_xlfn.XLOOKUP(C16,Produtos[Produto],Produtos[Preço Interno Atual])</f>
        <v>2</v>
      </c>
    </row>
    <row r="17" spans="1:5" x14ac:dyDescent="0.3">
      <c r="A17" t="s">
        <v>10</v>
      </c>
      <c r="B17" s="7" t="s">
        <v>36</v>
      </c>
      <c r="C17" t="s">
        <v>451</v>
      </c>
      <c r="D17">
        <f ca="1">SUMIF(Plan1!F:F, C17,Produtos[[#All],[Quantidade]])</f>
        <v>9</v>
      </c>
      <c r="E17" s="19">
        <f>_xlfn.XLOOKUP(C17,Produtos[Produto],Produtos[Preço Interno Atual])</f>
        <v>13.5</v>
      </c>
    </row>
    <row r="18" spans="1:5" x14ac:dyDescent="0.3">
      <c r="A18" t="s">
        <v>15</v>
      </c>
      <c r="B18" s="7" t="s">
        <v>37</v>
      </c>
      <c r="C18" t="s">
        <v>38</v>
      </c>
      <c r="D18">
        <f ca="1">SUMIF(Plan1!F:F, C18,Produtos[[#All],[Quantidade]])</f>
        <v>8</v>
      </c>
      <c r="E18" s="19">
        <f>_xlfn.XLOOKUP(C18,Produtos[Produto],Produtos[Preço Interno Atual])</f>
        <v>4</v>
      </c>
    </row>
    <row r="19" spans="1:5" x14ac:dyDescent="0.3">
      <c r="A19" t="s">
        <v>10</v>
      </c>
      <c r="B19" s="7" t="s">
        <v>40</v>
      </c>
      <c r="C19" t="s">
        <v>41</v>
      </c>
      <c r="D19">
        <f ca="1">SUMIF(Plan1!F:F, C19,Produtos[[#All],[Quantidade]])</f>
        <v>4</v>
      </c>
      <c r="E19" s="19">
        <f>_xlfn.XLOOKUP(C19,Produtos[Produto],Produtos[Preço Interno Atual])</f>
        <v>17</v>
      </c>
    </row>
    <row r="20" spans="1:5" x14ac:dyDescent="0.3">
      <c r="A20" t="s">
        <v>10</v>
      </c>
      <c r="B20" s="7" t="s">
        <v>42</v>
      </c>
      <c r="C20" t="s">
        <v>43</v>
      </c>
      <c r="D20">
        <f ca="1">SUMIF(Plan1!F:F, C20,Produtos[[#All],[Quantidade]])</f>
        <v>3</v>
      </c>
      <c r="E20" s="19">
        <f>_xlfn.XLOOKUP(C20,Produtos[Produto],Produtos[Preço Interno Atual])</f>
        <v>16</v>
      </c>
    </row>
    <row r="21" spans="1:5" x14ac:dyDescent="0.3">
      <c r="A21" t="s">
        <v>10</v>
      </c>
      <c r="B21" s="7" t="s">
        <v>44</v>
      </c>
      <c r="C21" t="s">
        <v>45</v>
      </c>
      <c r="D21">
        <f ca="1">SUMIF(Plan1!F:F, C21,Produtos[[#All],[Quantidade]])</f>
        <v>9</v>
      </c>
      <c r="E21" s="19">
        <f>_xlfn.XLOOKUP(C21,Produtos[Produto],Produtos[Preço Interno Atual])</f>
        <v>14</v>
      </c>
    </row>
    <row r="22" spans="1:5" x14ac:dyDescent="0.3">
      <c r="A22" t="s">
        <v>10</v>
      </c>
      <c r="B22" s="7" t="s">
        <v>46</v>
      </c>
      <c r="C22" t="s">
        <v>47</v>
      </c>
      <c r="D22">
        <f ca="1">SUMIF(Plan1!F:F, C22,Produtos[[#All],[Quantidade]])</f>
        <v>2</v>
      </c>
      <c r="E22" s="19">
        <f>_xlfn.XLOOKUP(C22,Produtos[Produto],Produtos[Preço Interno Atual])</f>
        <v>26.5</v>
      </c>
    </row>
    <row r="23" spans="1:5" x14ac:dyDescent="0.3">
      <c r="A23" t="s">
        <v>10</v>
      </c>
      <c r="B23" s="7" t="s">
        <v>48</v>
      </c>
      <c r="C23" t="s">
        <v>49</v>
      </c>
      <c r="D23">
        <f ca="1">SUMIF(Plan1!F:F, C23,Produtos[[#All],[Quantidade]])</f>
        <v>1</v>
      </c>
      <c r="E23" s="19">
        <f>_xlfn.XLOOKUP(C23,Produtos[Produto],Produtos[Preço Interno Atual])</f>
        <v>7</v>
      </c>
    </row>
    <row r="24" spans="1:5" x14ac:dyDescent="0.3">
      <c r="A24" t="s">
        <v>10</v>
      </c>
      <c r="B24" s="7" t="s">
        <v>50</v>
      </c>
      <c r="C24" t="s">
        <v>452</v>
      </c>
      <c r="D24">
        <f ca="1">SUMIF(Plan1!F:F, C24,Produtos[[#All],[Quantidade]])</f>
        <v>1</v>
      </c>
      <c r="E24" s="19">
        <f>_xlfn.XLOOKUP(C24,Produtos[Produto],Produtos[Preço Interno Atual])</f>
        <v>10</v>
      </c>
    </row>
    <row r="25" spans="1:5" x14ac:dyDescent="0.3">
      <c r="A25" t="s">
        <v>51</v>
      </c>
      <c r="B25" s="7" t="s">
        <v>53</v>
      </c>
      <c r="C25" t="s">
        <v>54</v>
      </c>
      <c r="D25">
        <f ca="1">SUMIF(Plan1!F:F, C25,Produtos[[#All],[Quantidade]])</f>
        <v>35</v>
      </c>
      <c r="E25" s="19">
        <f>_xlfn.XLOOKUP(C25,Produtos[Produto],Produtos[Preço Interno Atual])</f>
        <v>145</v>
      </c>
    </row>
    <row r="26" spans="1:5" x14ac:dyDescent="0.3">
      <c r="A26" t="s">
        <v>15</v>
      </c>
      <c r="B26" s="7" t="s">
        <v>56</v>
      </c>
      <c r="C26" t="s">
        <v>57</v>
      </c>
      <c r="D26">
        <f ca="1">SUMIF(Plan1!F:F, C26,Produtos[[#All],[Quantidade]])</f>
        <v>4</v>
      </c>
      <c r="E26" s="19">
        <f>_xlfn.XLOOKUP(C26,Produtos[Produto],Produtos[Preço Interno Atual])</f>
        <v>35</v>
      </c>
    </row>
    <row r="27" spans="1:5" x14ac:dyDescent="0.3">
      <c r="A27" t="s">
        <v>15</v>
      </c>
      <c r="B27" s="7" t="s">
        <v>58</v>
      </c>
      <c r="C27" t="s">
        <v>59</v>
      </c>
      <c r="D27">
        <f ca="1">SUMIF(Plan1!F:F, C27,Produtos[[#All],[Quantidade]])</f>
        <v>3</v>
      </c>
      <c r="E27" s="19">
        <f>_xlfn.XLOOKUP(C27,Produtos[Produto],Produtos[Preço Interno Atual])</f>
        <v>35</v>
      </c>
    </row>
    <row r="28" spans="1:5" x14ac:dyDescent="0.3">
      <c r="A28" t="s">
        <v>10</v>
      </c>
      <c r="B28" s="7" t="s">
        <v>60</v>
      </c>
      <c r="C28" t="s">
        <v>61</v>
      </c>
      <c r="D28">
        <f ca="1">SUMIF(Plan1!F:F, C28,Produtos[[#All],[Quantidade]])</f>
        <v>1</v>
      </c>
      <c r="E28" s="19">
        <f>_xlfn.XLOOKUP(C28,Produtos[Produto],Produtos[Preço Interno Atual])</f>
        <v>10</v>
      </c>
    </row>
    <row r="29" spans="1:5" x14ac:dyDescent="0.3">
      <c r="A29" t="s">
        <v>10</v>
      </c>
      <c r="B29" s="7" t="s">
        <v>62</v>
      </c>
      <c r="C29" t="s">
        <v>63</v>
      </c>
      <c r="D29">
        <f ca="1">SUMIF(Plan1!F:F, C29,Produtos[[#All],[Quantidade]])</f>
        <v>8</v>
      </c>
      <c r="E29" s="19">
        <f>_xlfn.XLOOKUP(C29,Produtos[Produto],Produtos[Preço Interno Atual])</f>
        <v>177</v>
      </c>
    </row>
    <row r="30" spans="1:5" x14ac:dyDescent="0.3">
      <c r="A30" t="s">
        <v>15</v>
      </c>
      <c r="B30" s="7" t="s">
        <v>472</v>
      </c>
      <c r="C30" t="s">
        <v>64</v>
      </c>
      <c r="D30">
        <f ca="1">SUMIF(Plan1!F:F, C30,Produtos[[#All],[Quantidade]])</f>
        <v>48</v>
      </c>
      <c r="E30" s="19">
        <f>_xlfn.XLOOKUP(C30,Produtos[Produto],Produtos[Preço Interno Atual])</f>
        <v>10</v>
      </c>
    </row>
    <row r="31" spans="1:5" x14ac:dyDescent="0.3">
      <c r="A31" t="s">
        <v>15</v>
      </c>
      <c r="B31" s="7" t="s">
        <v>65</v>
      </c>
      <c r="C31" t="s">
        <v>66</v>
      </c>
      <c r="D31">
        <f ca="1">SUMIF(Plan1!F:F, C31,Produtos[[#All],[Quantidade]])</f>
        <v>300</v>
      </c>
      <c r="E31" s="19">
        <f>_xlfn.XLOOKUP(C31,Produtos[Produto],Produtos[Preço Interno Atual])</f>
        <v>10</v>
      </c>
    </row>
    <row r="32" spans="1:5" x14ac:dyDescent="0.3">
      <c r="A32" t="s">
        <v>15</v>
      </c>
      <c r="B32" s="7" t="s">
        <v>67</v>
      </c>
      <c r="C32" t="s">
        <v>68</v>
      </c>
      <c r="D32">
        <f ca="1">SUMIF(Plan1!F:F, C32,Produtos[[#All],[Quantidade]])</f>
        <v>92</v>
      </c>
      <c r="E32" s="19">
        <f>_xlfn.XLOOKUP(C32,Produtos[Produto],Produtos[Preço Interno Atual])</f>
        <v>10</v>
      </c>
    </row>
    <row r="33" spans="1:5" x14ac:dyDescent="0.3">
      <c r="A33" t="s">
        <v>15</v>
      </c>
      <c r="B33" s="7" t="s">
        <v>69</v>
      </c>
      <c r="C33" t="s">
        <v>70</v>
      </c>
      <c r="D33">
        <f ca="1">SUMIF(Plan1!F:F, C33,Produtos[[#All],[Quantidade]])</f>
        <v>183</v>
      </c>
      <c r="E33" s="19">
        <f>_xlfn.XLOOKUP(C33,Produtos[Produto],Produtos[Preço Interno Atual])</f>
        <v>10</v>
      </c>
    </row>
    <row r="34" spans="1:5" x14ac:dyDescent="0.3">
      <c r="A34" t="s">
        <v>15</v>
      </c>
      <c r="B34" s="7" t="s">
        <v>71</v>
      </c>
      <c r="C34" t="s">
        <v>72</v>
      </c>
      <c r="D34">
        <f ca="1">SUMIF(Plan1!F:F, C34,Produtos[[#All],[Quantidade]])</f>
        <v>141</v>
      </c>
      <c r="E34" s="19">
        <f>_xlfn.XLOOKUP(C34,Produtos[Produto],Produtos[Preço Interno Atual])</f>
        <v>10</v>
      </c>
    </row>
    <row r="35" spans="1:5" x14ac:dyDescent="0.3">
      <c r="A35" t="s">
        <v>15</v>
      </c>
      <c r="B35" s="7" t="s">
        <v>73</v>
      </c>
      <c r="C35" t="s">
        <v>74</v>
      </c>
      <c r="D35">
        <f ca="1">SUMIF(Plan1!F:F, C35,Produtos[[#All],[Quantidade]])</f>
        <v>10</v>
      </c>
      <c r="E35" s="19">
        <f>_xlfn.XLOOKUP(C35,Produtos[Produto],Produtos[Preço Interno Atual])</f>
        <v>8</v>
      </c>
    </row>
    <row r="36" spans="1:5" x14ac:dyDescent="0.3">
      <c r="A36" t="s">
        <v>15</v>
      </c>
      <c r="B36" s="7" t="s">
        <v>75</v>
      </c>
      <c r="C36" t="s">
        <v>76</v>
      </c>
      <c r="D36">
        <f ca="1">SUMIF(Plan1!F:F, C36,Produtos[[#All],[Quantidade]])</f>
        <v>39</v>
      </c>
      <c r="E36" s="19">
        <f>_xlfn.XLOOKUP(C36,Produtos[Produto],Produtos[Preço Interno Atual])</f>
        <v>4</v>
      </c>
    </row>
    <row r="37" spans="1:5" x14ac:dyDescent="0.3">
      <c r="A37" t="s">
        <v>15</v>
      </c>
      <c r="B37" s="7" t="s">
        <v>77</v>
      </c>
      <c r="C37" t="s">
        <v>78</v>
      </c>
      <c r="D37">
        <f ca="1">SUMIF(Plan1!F:F, C37,Produtos[[#All],[Quantidade]])</f>
        <v>87</v>
      </c>
      <c r="E37" s="19">
        <f>_xlfn.XLOOKUP(C37,Produtos[Produto],Produtos[Preço Interno Atual])</f>
        <v>48</v>
      </c>
    </row>
    <row r="38" spans="1:5" x14ac:dyDescent="0.3">
      <c r="A38" t="s">
        <v>79</v>
      </c>
      <c r="B38" s="7" t="s">
        <v>80</v>
      </c>
      <c r="C38" t="s">
        <v>81</v>
      </c>
      <c r="D38">
        <f ca="1">SUMIF(Plan1!F:F, C38,Produtos[[#All],[Quantidade]])</f>
        <v>20</v>
      </c>
      <c r="E38" s="19">
        <f>_xlfn.XLOOKUP(C38,Produtos[Produto],Produtos[Preço Interno Atual])</f>
        <v>0</v>
      </c>
    </row>
    <row r="39" spans="1:5" x14ac:dyDescent="0.3">
      <c r="A39" t="s">
        <v>79</v>
      </c>
      <c r="B39" s="7" t="s">
        <v>82</v>
      </c>
      <c r="C39" t="s">
        <v>83</v>
      </c>
      <c r="D39">
        <f ca="1">SUMIF(Plan1!F:F, C39,Produtos[[#All],[Quantidade]])</f>
        <v>13</v>
      </c>
      <c r="E39" s="19">
        <f>_xlfn.XLOOKUP(C39,Produtos[Produto],Produtos[Preço Interno Atual])</f>
        <v>3</v>
      </c>
    </row>
    <row r="40" spans="1:5" x14ac:dyDescent="0.3">
      <c r="A40" t="s">
        <v>79</v>
      </c>
      <c r="B40" s="7" t="s">
        <v>84</v>
      </c>
      <c r="C40" t="s">
        <v>85</v>
      </c>
      <c r="D40">
        <f ca="1">SUMIF(Plan1!F:F, C40,Produtos[[#All],[Quantidade]])</f>
        <v>15</v>
      </c>
      <c r="E40" s="19">
        <f>_xlfn.XLOOKUP(C40,Produtos[Produto],Produtos[Preço Interno Atual])</f>
        <v>7</v>
      </c>
    </row>
    <row r="41" spans="1:5" x14ac:dyDescent="0.3">
      <c r="A41" t="s">
        <v>79</v>
      </c>
      <c r="B41" s="7" t="s">
        <v>86</v>
      </c>
      <c r="C41" t="s">
        <v>453</v>
      </c>
      <c r="D41">
        <f ca="1">SUMIF(Plan1!F:F, C41,Produtos[[#All],[Quantidade]])</f>
        <v>9</v>
      </c>
      <c r="E41" s="19">
        <f>_xlfn.XLOOKUP(C41,Produtos[Produto],Produtos[Preço Interno Atual])</f>
        <v>11</v>
      </c>
    </row>
    <row r="42" spans="1:5" x14ac:dyDescent="0.3">
      <c r="A42" t="s">
        <v>79</v>
      </c>
      <c r="B42" s="7" t="s">
        <v>87</v>
      </c>
      <c r="C42" t="s">
        <v>454</v>
      </c>
      <c r="D42">
        <f ca="1">SUMIF(Plan1!F:F, C42,Produtos[[#All],[Quantidade]])</f>
        <v>13</v>
      </c>
      <c r="E42" s="19">
        <f>_xlfn.XLOOKUP(C42,Produtos[Produto],Produtos[Preço Interno Atual])</f>
        <v>11</v>
      </c>
    </row>
    <row r="43" spans="1:5" x14ac:dyDescent="0.3">
      <c r="A43" t="s">
        <v>10</v>
      </c>
      <c r="B43" s="7" t="s">
        <v>88</v>
      </c>
      <c r="C43" t="s">
        <v>89</v>
      </c>
      <c r="D43">
        <f ca="1">SUMIF(Plan1!F:F, C43,Produtos[[#All],[Quantidade]])</f>
        <v>2</v>
      </c>
      <c r="E43" s="19">
        <f>_xlfn.XLOOKUP(C43,Produtos[Produto],Produtos[Preço Interno Atual])</f>
        <v>20</v>
      </c>
    </row>
    <row r="44" spans="1:5" x14ac:dyDescent="0.3">
      <c r="A44" t="s">
        <v>10</v>
      </c>
      <c r="B44" s="7" t="s">
        <v>90</v>
      </c>
      <c r="C44" t="s">
        <v>91</v>
      </c>
      <c r="D44">
        <f ca="1">SUMIF(Plan1!F:F, C44,Produtos[[#All],[Quantidade]])</f>
        <v>3</v>
      </c>
      <c r="E44" s="19">
        <f>_xlfn.XLOOKUP(C44,Produtos[Produto],Produtos[Preço Interno Atual])</f>
        <v>8</v>
      </c>
    </row>
    <row r="45" spans="1:5" x14ac:dyDescent="0.3">
      <c r="A45" t="s">
        <v>10</v>
      </c>
      <c r="B45" s="7" t="s">
        <v>92</v>
      </c>
      <c r="C45" t="s">
        <v>93</v>
      </c>
      <c r="D45">
        <f ca="1">SUMIF(Plan1!F:F, C45,Produtos[[#All],[Quantidade]])</f>
        <v>3</v>
      </c>
      <c r="E45" s="19">
        <f>_xlfn.XLOOKUP(C45,Produtos[Produto],Produtos[Preço Interno Atual])</f>
        <v>27</v>
      </c>
    </row>
    <row r="46" spans="1:5" x14ac:dyDescent="0.3">
      <c r="A46" t="s">
        <v>10</v>
      </c>
      <c r="B46" s="7" t="s">
        <v>94</v>
      </c>
      <c r="C46" t="s">
        <v>95</v>
      </c>
      <c r="D46">
        <f ca="1">SUMIF(Plan1!F:F, C46,Produtos[[#All],[Quantidade]])</f>
        <v>1</v>
      </c>
      <c r="E46" s="19">
        <f>_xlfn.XLOOKUP(C46,Produtos[Produto],Produtos[Preço Interno Atual])</f>
        <v>12</v>
      </c>
    </row>
    <row r="47" spans="1:5" x14ac:dyDescent="0.3">
      <c r="A47" t="s">
        <v>10</v>
      </c>
      <c r="B47" s="7" t="s">
        <v>96</v>
      </c>
      <c r="C47" t="s">
        <v>97</v>
      </c>
      <c r="D47">
        <f ca="1">SUMIF(Plan1!F:F, C47,Produtos[[#All],[Quantidade]])</f>
        <v>4</v>
      </c>
      <c r="E47" s="19">
        <f>_xlfn.XLOOKUP(C47,Produtos[Produto],Produtos[Preço Interno Atual])</f>
        <v>25</v>
      </c>
    </row>
    <row r="48" spans="1:5" x14ac:dyDescent="0.3">
      <c r="A48" t="s">
        <v>10</v>
      </c>
      <c r="B48" s="7" t="s">
        <v>98</v>
      </c>
      <c r="C48" t="s">
        <v>99</v>
      </c>
      <c r="D48">
        <f ca="1">SUMIF(Plan1!F:F, C48,Produtos[[#All],[Quantidade]])</f>
        <v>31</v>
      </c>
      <c r="E48" s="19">
        <f>_xlfn.XLOOKUP(C48,Produtos[Produto],Produtos[Preço Interno Atual])</f>
        <v>25</v>
      </c>
    </row>
    <row r="49" spans="1:5" x14ac:dyDescent="0.3">
      <c r="A49" t="s">
        <v>10</v>
      </c>
      <c r="B49" s="7" t="s">
        <v>100</v>
      </c>
      <c r="C49" t="s">
        <v>101</v>
      </c>
      <c r="D49">
        <f ca="1">SUMIF(Plan1!F:F, C49,Produtos[[#All],[Quantidade]])</f>
        <v>8</v>
      </c>
      <c r="E49" s="19">
        <f>_xlfn.XLOOKUP(C49,Produtos[Produto],Produtos[Preço Interno Atual])</f>
        <v>32</v>
      </c>
    </row>
    <row r="50" spans="1:5" x14ac:dyDescent="0.3">
      <c r="A50" t="s">
        <v>10</v>
      </c>
      <c r="B50" s="7" t="s">
        <v>102</v>
      </c>
      <c r="C50" t="s">
        <v>103</v>
      </c>
      <c r="D50">
        <f ca="1">SUMIF(Plan1!F:F, C50,Produtos[[#All],[Quantidade]])</f>
        <v>3</v>
      </c>
      <c r="E50" s="19">
        <f>_xlfn.XLOOKUP(C50,Produtos[Produto],Produtos[Preço Interno Atual])</f>
        <v>32</v>
      </c>
    </row>
    <row r="51" spans="1:5" x14ac:dyDescent="0.3">
      <c r="A51" t="s">
        <v>10</v>
      </c>
      <c r="B51" s="7" t="s">
        <v>104</v>
      </c>
      <c r="C51" t="s">
        <v>105</v>
      </c>
      <c r="D51">
        <f ca="1">SUMIF(Plan1!F:F, C51,Produtos[[#All],[Quantidade]])</f>
        <v>2</v>
      </c>
      <c r="E51" s="19">
        <f>_xlfn.XLOOKUP(C51,Produtos[Produto],Produtos[Preço Interno Atual])</f>
        <v>32</v>
      </c>
    </row>
    <row r="52" spans="1:5" x14ac:dyDescent="0.3">
      <c r="A52" t="s">
        <v>10</v>
      </c>
      <c r="B52" s="7" t="s">
        <v>106</v>
      </c>
      <c r="C52" t="s">
        <v>107</v>
      </c>
      <c r="D52">
        <f ca="1">SUMIF(Plan1!F:F, C52,Produtos[[#All],[Quantidade]])</f>
        <v>6</v>
      </c>
      <c r="E52" s="19">
        <f>_xlfn.XLOOKUP(C52,Produtos[Produto],Produtos[Preço Interno Atual])</f>
        <v>27</v>
      </c>
    </row>
    <row r="53" spans="1:5" x14ac:dyDescent="0.3">
      <c r="A53" t="s">
        <v>10</v>
      </c>
      <c r="B53" s="7" t="s">
        <v>108</v>
      </c>
      <c r="C53" t="s">
        <v>109</v>
      </c>
      <c r="D53">
        <f ca="1">SUMIF(Plan1!F:F, C53,Produtos[[#All],[Quantidade]])</f>
        <v>4</v>
      </c>
      <c r="E53" s="19">
        <f>_xlfn.XLOOKUP(C53,Produtos[Produto],Produtos[Preço Interno Atual])</f>
        <v>25</v>
      </c>
    </row>
    <row r="54" spans="1:5" x14ac:dyDescent="0.3">
      <c r="A54" t="s">
        <v>10</v>
      </c>
      <c r="B54" s="7" t="s">
        <v>110</v>
      </c>
      <c r="C54" t="s">
        <v>111</v>
      </c>
      <c r="D54">
        <f ca="1">SUMIF(Plan1!F:F, C54,Produtos[[#All],[Quantidade]])</f>
        <v>7</v>
      </c>
      <c r="E54" s="19">
        <f>_xlfn.XLOOKUP(C54,Produtos[Produto],Produtos[Preço Interno Atual])</f>
        <v>27</v>
      </c>
    </row>
    <row r="55" spans="1:5" x14ac:dyDescent="0.3">
      <c r="A55" t="s">
        <v>10</v>
      </c>
      <c r="B55" s="7" t="s">
        <v>112</v>
      </c>
      <c r="C55" t="s">
        <v>113</v>
      </c>
      <c r="D55">
        <f ca="1">SUMIF(Plan1!F:F, C55,Produtos[[#All],[Quantidade]])</f>
        <v>6</v>
      </c>
      <c r="E55" s="19">
        <f>_xlfn.XLOOKUP(C55,Produtos[Produto],Produtos[Preço Interno Atual])</f>
        <v>44</v>
      </c>
    </row>
    <row r="56" spans="1:5" x14ac:dyDescent="0.3">
      <c r="A56" t="s">
        <v>10</v>
      </c>
      <c r="B56" s="7" t="s">
        <v>114</v>
      </c>
      <c r="C56" t="s">
        <v>115</v>
      </c>
      <c r="D56">
        <f ca="1">SUMIF(Plan1!F:F, C56,Produtos[[#All],[Quantidade]])</f>
        <v>6</v>
      </c>
      <c r="E56" s="19">
        <f>_xlfn.XLOOKUP(C56,Produtos[Produto],Produtos[Preço Interno Atual])</f>
        <v>22.5</v>
      </c>
    </row>
    <row r="57" spans="1:5" x14ac:dyDescent="0.3">
      <c r="A57" t="s">
        <v>10</v>
      </c>
      <c r="B57" s="7" t="s">
        <v>116</v>
      </c>
      <c r="C57" t="s">
        <v>117</v>
      </c>
      <c r="D57">
        <f ca="1">SUMIF(Plan1!F:F, C57,Produtos[[#All],[Quantidade]])</f>
        <v>27</v>
      </c>
      <c r="E57" s="19">
        <f>_xlfn.XLOOKUP(C57,Produtos[Produto],Produtos[Preço Interno Atual])</f>
        <v>12</v>
      </c>
    </row>
    <row r="58" spans="1:5" x14ac:dyDescent="0.3">
      <c r="A58" t="s">
        <v>10</v>
      </c>
      <c r="B58" s="7" t="s">
        <v>118</v>
      </c>
      <c r="C58" t="s">
        <v>119</v>
      </c>
      <c r="D58">
        <f ca="1">SUMIF(Plan1!F:F, C58,Produtos[[#All],[Quantidade]])</f>
        <v>17</v>
      </c>
      <c r="E58" s="19">
        <f>_xlfn.XLOOKUP(C58,Produtos[Produto],Produtos[Preço Interno Atual])</f>
        <v>15</v>
      </c>
    </row>
    <row r="59" spans="1:5" x14ac:dyDescent="0.3">
      <c r="A59" t="s">
        <v>10</v>
      </c>
      <c r="B59" s="7" t="s">
        <v>120</v>
      </c>
      <c r="C59" t="s">
        <v>121</v>
      </c>
      <c r="D59">
        <f ca="1">SUMIF(Plan1!F:F, C59,Produtos[[#All],[Quantidade]])</f>
        <v>6</v>
      </c>
      <c r="E59" s="19">
        <f>_xlfn.XLOOKUP(C59,Produtos[Produto],Produtos[Preço Interno Atual])</f>
        <v>11</v>
      </c>
    </row>
    <row r="60" spans="1:5" x14ac:dyDescent="0.3">
      <c r="A60" t="s">
        <v>10</v>
      </c>
      <c r="B60" s="7" t="s">
        <v>122</v>
      </c>
      <c r="C60" t="s">
        <v>123</v>
      </c>
      <c r="D60">
        <f ca="1">SUMIF(Plan1!F:F, C60,Produtos[[#All],[Quantidade]])</f>
        <v>25</v>
      </c>
      <c r="E60" s="19">
        <f>_xlfn.XLOOKUP(C60,Produtos[Produto],Produtos[Preço Interno Atual])</f>
        <v>12</v>
      </c>
    </row>
    <row r="61" spans="1:5" x14ac:dyDescent="0.3">
      <c r="A61" t="s">
        <v>10</v>
      </c>
      <c r="B61" s="7" t="s">
        <v>124</v>
      </c>
      <c r="C61" t="s">
        <v>125</v>
      </c>
      <c r="D61">
        <f ca="1">SUMIF(Plan1!F:F, C61,Produtos[[#All],[Quantidade]])</f>
        <v>1</v>
      </c>
      <c r="E61" s="19">
        <f>_xlfn.XLOOKUP(C61,Produtos[Produto],Produtos[Preço Interno Atual])</f>
        <v>15</v>
      </c>
    </row>
    <row r="62" spans="1:5" x14ac:dyDescent="0.3">
      <c r="A62" t="s">
        <v>10</v>
      </c>
      <c r="B62" s="7" t="s">
        <v>126</v>
      </c>
      <c r="C62" t="s">
        <v>127</v>
      </c>
      <c r="D62">
        <f ca="1">SUMIF(Plan1!F:F, C62,Produtos[[#All],[Quantidade]])</f>
        <v>1</v>
      </c>
      <c r="E62" s="19">
        <f>_xlfn.XLOOKUP(C62,Produtos[Produto],Produtos[Preço Interno Atual])</f>
        <v>11</v>
      </c>
    </row>
    <row r="63" spans="1:5" x14ac:dyDescent="0.3">
      <c r="A63" t="s">
        <v>10</v>
      </c>
      <c r="B63" s="7" t="s">
        <v>128</v>
      </c>
      <c r="C63" t="s">
        <v>129</v>
      </c>
      <c r="D63">
        <f ca="1">SUMIF(Plan1!F:F, C63,Produtos[[#All],[Quantidade]])</f>
        <v>4</v>
      </c>
      <c r="E63" s="19">
        <f>_xlfn.XLOOKUP(C63,Produtos[Produto],Produtos[Preço Interno Atual])</f>
        <v>8.5</v>
      </c>
    </row>
    <row r="64" spans="1:5" x14ac:dyDescent="0.3">
      <c r="A64" t="s">
        <v>10</v>
      </c>
      <c r="B64" s="7" t="s">
        <v>130</v>
      </c>
      <c r="C64" t="s">
        <v>131</v>
      </c>
      <c r="D64">
        <f ca="1">SUMIF(Plan1!F:F, C64,Produtos[[#All],[Quantidade]])</f>
        <v>3</v>
      </c>
      <c r="E64" s="19">
        <f>_xlfn.XLOOKUP(C64,Produtos[Produto],Produtos[Preço Interno Atual])</f>
        <v>30</v>
      </c>
    </row>
    <row r="65" spans="1:5" x14ac:dyDescent="0.3">
      <c r="A65" t="s">
        <v>15</v>
      </c>
      <c r="B65" s="7" t="s">
        <v>132</v>
      </c>
      <c r="C65" t="s">
        <v>455</v>
      </c>
      <c r="D65">
        <f ca="1">SUMIF(Plan1!F:F, C65,Produtos[[#All],[Quantidade]])</f>
        <v>54</v>
      </c>
      <c r="E65" s="19">
        <f>_xlfn.XLOOKUP(C65,Produtos[Produto],Produtos[Preço Interno Atual])</f>
        <v>41</v>
      </c>
    </row>
    <row r="66" spans="1:5" x14ac:dyDescent="0.3">
      <c r="A66" t="s">
        <v>133</v>
      </c>
      <c r="B66" s="7" t="s">
        <v>134</v>
      </c>
      <c r="C66" t="s">
        <v>135</v>
      </c>
      <c r="D66">
        <f ca="1">SUMIF(Plan1!F:F, C66,Produtos[[#All],[Quantidade]])</f>
        <v>3</v>
      </c>
      <c r="E66" s="19">
        <f>_xlfn.XLOOKUP(C66,Produtos[Produto],Produtos[Preço Interno Atual])</f>
        <v>11.9</v>
      </c>
    </row>
    <row r="67" spans="1:5" x14ac:dyDescent="0.3">
      <c r="A67" t="s">
        <v>133</v>
      </c>
      <c r="B67" s="7" t="s">
        <v>136</v>
      </c>
      <c r="C67" t="s">
        <v>137</v>
      </c>
      <c r="D67">
        <f ca="1">SUMIF(Plan1!F:F, C67,Produtos[[#All],[Quantidade]])</f>
        <v>7</v>
      </c>
      <c r="E67" s="19">
        <f>_xlfn.XLOOKUP(C67,Produtos[Produto],Produtos[Preço Interno Atual])</f>
        <v>11.9</v>
      </c>
    </row>
    <row r="68" spans="1:5" x14ac:dyDescent="0.3">
      <c r="A68" t="s">
        <v>51</v>
      </c>
      <c r="B68" s="7" t="s">
        <v>138</v>
      </c>
      <c r="C68" t="s">
        <v>441</v>
      </c>
      <c r="D68">
        <f ca="1">SUMIF(Plan1!F:F, C68,Produtos[[#All],[Quantidade]])</f>
        <v>104</v>
      </c>
      <c r="E68" s="19">
        <f>_xlfn.XLOOKUP(C68,Produtos[Produto],Produtos[Preço Interno Atual])</f>
        <v>90</v>
      </c>
    </row>
    <row r="69" spans="1:5" x14ac:dyDescent="0.3">
      <c r="A69" t="s">
        <v>51</v>
      </c>
      <c r="B69" s="7" t="s">
        <v>139</v>
      </c>
      <c r="C69" s="17" t="s">
        <v>440</v>
      </c>
      <c r="D69">
        <f ca="1">SUMIF(Plan1!F:F, C69,Produtos[[#All],[Quantidade]])</f>
        <v>71</v>
      </c>
      <c r="E69" s="19">
        <f>_xlfn.XLOOKUP(C69,Produtos[Produto],Produtos[Preço Interno Atual])</f>
        <v>90</v>
      </c>
    </row>
    <row r="70" spans="1:5" x14ac:dyDescent="0.3">
      <c r="A70" t="s">
        <v>51</v>
      </c>
      <c r="B70" s="7" t="s">
        <v>140</v>
      </c>
      <c r="C70" t="s">
        <v>141</v>
      </c>
      <c r="D70">
        <f ca="1">SUMIF(Plan1!F:F, C70,Produtos[[#All],[Quantidade]])</f>
        <v>4</v>
      </c>
      <c r="E70" s="19">
        <f>_xlfn.XLOOKUP(C70,Produtos[Produto],Produtos[Preço Interno Atual])</f>
        <v>638</v>
      </c>
    </row>
    <row r="71" spans="1:5" x14ac:dyDescent="0.3">
      <c r="A71" t="s">
        <v>51</v>
      </c>
      <c r="B71" s="7" t="s">
        <v>142</v>
      </c>
      <c r="C71" t="s">
        <v>143</v>
      </c>
      <c r="D71">
        <f ca="1">SUMIF(Plan1!F:F, C71,Produtos[[#All],[Quantidade]])</f>
        <v>15</v>
      </c>
      <c r="E71" s="19">
        <f>_xlfn.XLOOKUP(C71,Produtos[Produto],Produtos[Preço Interno Atual])</f>
        <v>250</v>
      </c>
    </row>
    <row r="72" spans="1:5" x14ac:dyDescent="0.3">
      <c r="A72" t="s">
        <v>51</v>
      </c>
      <c r="B72" s="7" t="s">
        <v>144</v>
      </c>
      <c r="C72" t="s">
        <v>145</v>
      </c>
      <c r="D72">
        <f ca="1">SUMIF(Plan1!F:F, C72,Produtos[[#All],[Quantidade]])</f>
        <v>25</v>
      </c>
      <c r="E72" s="19">
        <f>_xlfn.XLOOKUP(C72,Produtos[Produto],Produtos[Preço Interno Atual])</f>
        <v>121</v>
      </c>
    </row>
    <row r="73" spans="1:5" x14ac:dyDescent="0.3">
      <c r="A73" t="s">
        <v>15</v>
      </c>
      <c r="B73" s="7" t="s">
        <v>397</v>
      </c>
      <c r="C73" t="s">
        <v>396</v>
      </c>
      <c r="D73">
        <f ca="1">SUMIF(Plan1!F:F, C73,Produtos[[#All],[Quantidade]])</f>
        <v>30</v>
      </c>
      <c r="E73" s="19">
        <f>_xlfn.XLOOKUP(C73,Produtos[Produto],Produtos[Preço Interno Atual])</f>
        <v>3</v>
      </c>
    </row>
    <row r="74" spans="1:5" x14ac:dyDescent="0.3">
      <c r="A74" t="s">
        <v>15</v>
      </c>
      <c r="B74" s="7" t="s">
        <v>146</v>
      </c>
      <c r="C74" t="s">
        <v>147</v>
      </c>
      <c r="D74">
        <f ca="1">SUMIF(Plan1!F:F, C74,Produtos[[#All],[Quantidade]])</f>
        <v>2</v>
      </c>
      <c r="E74" s="19">
        <f>_xlfn.XLOOKUP(C74,Produtos[Produto],Produtos[Preço Interno Atual])</f>
        <v>5</v>
      </c>
    </row>
    <row r="75" spans="1:5" x14ac:dyDescent="0.3">
      <c r="A75" t="s">
        <v>15</v>
      </c>
      <c r="B75" s="7" t="s">
        <v>395</v>
      </c>
      <c r="C75" t="s">
        <v>462</v>
      </c>
      <c r="D75">
        <f ca="1">SUMIF(Plan1!F:F, C75,Produtos[[#All],[Quantidade]])</f>
        <v>11</v>
      </c>
      <c r="E75" s="19">
        <f>_xlfn.XLOOKUP(C75,Produtos[Produto],Produtos[Preço Interno Atual])</f>
        <v>4</v>
      </c>
    </row>
    <row r="76" spans="1:5" x14ac:dyDescent="0.3">
      <c r="A76" t="s">
        <v>51</v>
      </c>
      <c r="B76" s="7" t="s">
        <v>148</v>
      </c>
      <c r="C76" t="s">
        <v>149</v>
      </c>
      <c r="D76">
        <f ca="1">SUMIF(Plan1!F:F, C76,Produtos[[#All],[Quantidade]])</f>
        <v>1</v>
      </c>
      <c r="E76" s="19">
        <f>_xlfn.XLOOKUP(C76,Produtos[Produto],Produtos[Preço Interno Atual])</f>
        <v>1440</v>
      </c>
    </row>
    <row r="77" spans="1:5" x14ac:dyDescent="0.3">
      <c r="A77" t="s">
        <v>15</v>
      </c>
      <c r="B77" s="7" t="s">
        <v>150</v>
      </c>
      <c r="C77" t="s">
        <v>151</v>
      </c>
      <c r="D77">
        <f ca="1">SUMIF(Plan1!F:F, C77,Produtos[[#All],[Quantidade]])</f>
        <v>33</v>
      </c>
      <c r="E77" s="19">
        <f>_xlfn.XLOOKUP(C77,Produtos[Produto],Produtos[Preço Interno Atual])</f>
        <v>10</v>
      </c>
    </row>
    <row r="78" spans="1:5" x14ac:dyDescent="0.3">
      <c r="A78" t="s">
        <v>15</v>
      </c>
      <c r="B78" s="7" t="s">
        <v>152</v>
      </c>
      <c r="C78" t="s">
        <v>153</v>
      </c>
      <c r="D78">
        <f ca="1">SUMIF(Plan1!F:F, C78,Produtos[[#All],[Quantidade]])</f>
        <v>76</v>
      </c>
      <c r="E78" s="19">
        <f>_xlfn.XLOOKUP(C78,Produtos[Produto],Produtos[Preço Interno Atual])</f>
        <v>6</v>
      </c>
    </row>
    <row r="79" spans="1:5" x14ac:dyDescent="0.3">
      <c r="A79" t="s">
        <v>10</v>
      </c>
      <c r="B79" s="7" t="s">
        <v>154</v>
      </c>
      <c r="C79" t="s">
        <v>155</v>
      </c>
      <c r="D79">
        <f ca="1">SUMIF(Plan1!F:F, C79,Produtos[[#All],[Quantidade]])</f>
        <v>4</v>
      </c>
      <c r="E79" s="19">
        <f>_xlfn.XLOOKUP(C79,Produtos[Produto],Produtos[Preço Interno Atual])</f>
        <v>2</v>
      </c>
    </row>
    <row r="80" spans="1:5" x14ac:dyDescent="0.3">
      <c r="A80" t="s">
        <v>10</v>
      </c>
      <c r="B80" s="7" t="s">
        <v>156</v>
      </c>
      <c r="C80" t="s">
        <v>157</v>
      </c>
      <c r="D80">
        <f ca="1">SUMIF(Plan1!F:F, C80,Produtos[[#All],[Quantidade]])</f>
        <v>42</v>
      </c>
      <c r="E80" s="19">
        <f>_xlfn.XLOOKUP(C80,Produtos[Produto],Produtos[Preço Interno Atual])</f>
        <v>2</v>
      </c>
    </row>
    <row r="81" spans="1:5" x14ac:dyDescent="0.3">
      <c r="A81" t="s">
        <v>10</v>
      </c>
      <c r="B81" s="7" t="s">
        <v>158</v>
      </c>
      <c r="C81" t="s">
        <v>159</v>
      </c>
      <c r="D81">
        <f ca="1">SUMIF(Plan1!F:F, C81,Produtos[[#All],[Quantidade]])</f>
        <v>4</v>
      </c>
      <c r="E81" s="19">
        <f>_xlfn.XLOOKUP(C81,Produtos[Produto],Produtos[Preço Interno Atual])</f>
        <v>2</v>
      </c>
    </row>
    <row r="82" spans="1:5" x14ac:dyDescent="0.3">
      <c r="A82" t="s">
        <v>10</v>
      </c>
      <c r="B82" s="7" t="s">
        <v>160</v>
      </c>
      <c r="C82" t="s">
        <v>161</v>
      </c>
      <c r="D82">
        <f ca="1">SUMIF(Plan1!F:F, C82,Produtos[[#All],[Quantidade]])</f>
        <v>1</v>
      </c>
      <c r="E82" s="19">
        <f>_xlfn.XLOOKUP(C82,Produtos[Produto],Produtos[Preço Interno Atual])</f>
        <v>2</v>
      </c>
    </row>
    <row r="83" spans="1:5" x14ac:dyDescent="0.3">
      <c r="A83" t="s">
        <v>10</v>
      </c>
      <c r="B83" s="7" t="s">
        <v>162</v>
      </c>
      <c r="C83" t="s">
        <v>163</v>
      </c>
      <c r="D83">
        <f ca="1">SUMIF(Plan1!F:F, C83,Produtos[[#All],[Quantidade]])</f>
        <v>3</v>
      </c>
      <c r="E83" s="19">
        <f>_xlfn.XLOOKUP(C83,Produtos[Produto],Produtos[Preço Interno Atual])</f>
        <v>2</v>
      </c>
    </row>
    <row r="84" spans="1:5" x14ac:dyDescent="0.3">
      <c r="A84" t="s">
        <v>10</v>
      </c>
      <c r="B84" s="7" t="s">
        <v>164</v>
      </c>
      <c r="C84" t="s">
        <v>165</v>
      </c>
      <c r="D84">
        <f ca="1">SUMIF(Plan1!F:F, C84,Produtos[[#All],[Quantidade]])</f>
        <v>7</v>
      </c>
      <c r="E84" s="19">
        <f>_xlfn.XLOOKUP(C84,Produtos[Produto],Produtos[Preço Interno Atual])</f>
        <v>2</v>
      </c>
    </row>
    <row r="85" spans="1:5" x14ac:dyDescent="0.3">
      <c r="A85" t="s">
        <v>10</v>
      </c>
      <c r="B85" s="7" t="s">
        <v>166</v>
      </c>
      <c r="C85" s="14" t="s">
        <v>167</v>
      </c>
      <c r="D85">
        <f ca="1">SUMIF(Plan1!F:F, C85,Produtos[[#All],[Quantidade]])</f>
        <v>2</v>
      </c>
      <c r="E85" s="19">
        <f>_xlfn.XLOOKUP(C85,Produtos[Produto],Produtos[Preço Interno Atual])</f>
        <v>2</v>
      </c>
    </row>
    <row r="86" spans="1:5" x14ac:dyDescent="0.3">
      <c r="A86" t="s">
        <v>10</v>
      </c>
      <c r="B86" s="7" t="s">
        <v>168</v>
      </c>
      <c r="C86" t="s">
        <v>169</v>
      </c>
      <c r="D86">
        <f ca="1">SUMIF(Plan1!F:F, C86,Produtos[[#All],[Quantidade]])</f>
        <v>1</v>
      </c>
      <c r="E86" s="19">
        <f>_xlfn.XLOOKUP(C86,Produtos[Produto],Produtos[Preço Interno Atual])</f>
        <v>2</v>
      </c>
    </row>
    <row r="87" spans="1:5" x14ac:dyDescent="0.3">
      <c r="A87" t="s">
        <v>10</v>
      </c>
      <c r="B87" s="7" t="s">
        <v>170</v>
      </c>
      <c r="C87" t="s">
        <v>171</v>
      </c>
      <c r="D87">
        <f ca="1">SUMIF(Plan1!F:F, C87,Produtos[[#All],[Quantidade]])</f>
        <v>15</v>
      </c>
      <c r="E87" s="19">
        <f>_xlfn.XLOOKUP(C87,Produtos[Produto],Produtos[Preço Interno Atual])</f>
        <v>2</v>
      </c>
    </row>
    <row r="88" spans="1:5" x14ac:dyDescent="0.3">
      <c r="A88" t="s">
        <v>10</v>
      </c>
      <c r="B88" s="7" t="s">
        <v>172</v>
      </c>
      <c r="C88" t="s">
        <v>173</v>
      </c>
      <c r="D88">
        <f ca="1">SUMIF(Plan1!F:F, C88,Produtos[[#All],[Quantidade]])</f>
        <v>1</v>
      </c>
      <c r="E88" s="19">
        <f>_xlfn.XLOOKUP(C88,Produtos[Produto],Produtos[Preço Interno Atual])</f>
        <v>2</v>
      </c>
    </row>
    <row r="89" spans="1:5" x14ac:dyDescent="0.3">
      <c r="A89" t="s">
        <v>10</v>
      </c>
      <c r="B89" s="7" t="s">
        <v>174</v>
      </c>
      <c r="C89" t="s">
        <v>175</v>
      </c>
      <c r="D89">
        <f ca="1">SUMIF(Plan1!F:F, C89,Produtos[[#All],[Quantidade]])</f>
        <v>1</v>
      </c>
      <c r="E89" s="19">
        <f>_xlfn.XLOOKUP(C89,Produtos[Produto],Produtos[Preço Interno Atual])</f>
        <v>2</v>
      </c>
    </row>
    <row r="90" spans="1:5" x14ac:dyDescent="0.3">
      <c r="A90" t="s">
        <v>10</v>
      </c>
      <c r="B90" s="7" t="s">
        <v>176</v>
      </c>
      <c r="C90" t="s">
        <v>177</v>
      </c>
      <c r="D90">
        <f ca="1">SUMIF(Plan1!F:F, C90,Produtos[[#All],[Quantidade]])</f>
        <v>24</v>
      </c>
      <c r="E90" s="19">
        <f>_xlfn.XLOOKUP(C90,Produtos[Produto],Produtos[Preço Interno Atual])</f>
        <v>2</v>
      </c>
    </row>
    <row r="91" spans="1:5" x14ac:dyDescent="0.3">
      <c r="A91" t="s">
        <v>10</v>
      </c>
      <c r="B91" s="7" t="s">
        <v>178</v>
      </c>
      <c r="C91" t="s">
        <v>179</v>
      </c>
      <c r="D91">
        <f ca="1">SUMIF(Plan1!F:F, C91,Produtos[[#All],[Quantidade]])</f>
        <v>1</v>
      </c>
      <c r="E91" s="19">
        <f>_xlfn.XLOOKUP(C91,Produtos[Produto],Produtos[Preço Interno Atual])</f>
        <v>2</v>
      </c>
    </row>
    <row r="92" spans="1:5" x14ac:dyDescent="0.3">
      <c r="A92" t="s">
        <v>10</v>
      </c>
      <c r="B92" s="7" t="s">
        <v>180</v>
      </c>
      <c r="C92" t="s">
        <v>181</v>
      </c>
      <c r="D92">
        <f ca="1">SUMIF(Plan1!F:F, C92,Produtos[[#All],[Quantidade]])</f>
        <v>2</v>
      </c>
      <c r="E92" s="19">
        <f>_xlfn.XLOOKUP(C92,Produtos[Produto],Produtos[Preço Interno Atual])</f>
        <v>2</v>
      </c>
    </row>
    <row r="93" spans="1:5" x14ac:dyDescent="0.3">
      <c r="A93" t="s">
        <v>10</v>
      </c>
      <c r="B93" s="7" t="s">
        <v>182</v>
      </c>
      <c r="C93" t="s">
        <v>183</v>
      </c>
      <c r="D93">
        <f ca="1">SUMIF(Plan1!F:F, C93,Produtos[[#All],[Quantidade]])</f>
        <v>4</v>
      </c>
      <c r="E93" s="19">
        <f>_xlfn.XLOOKUP(C93,Produtos[Produto],Produtos[Preço Interno Atual])</f>
        <v>2</v>
      </c>
    </row>
    <row r="94" spans="1:5" x14ac:dyDescent="0.3">
      <c r="A94" t="s">
        <v>10</v>
      </c>
      <c r="B94" s="7" t="s">
        <v>184</v>
      </c>
      <c r="C94" t="s">
        <v>460</v>
      </c>
      <c r="D94">
        <f ca="1">SUMIF(Plan1!F:F, C94,Produtos[[#All],[Quantidade]])</f>
        <v>2</v>
      </c>
      <c r="E94" s="19">
        <f>_xlfn.XLOOKUP(C94,Produtos[Produto],Produtos[Preço Interno Atual])</f>
        <v>2</v>
      </c>
    </row>
    <row r="95" spans="1:5" x14ac:dyDescent="0.3">
      <c r="A95" t="s">
        <v>10</v>
      </c>
      <c r="B95" s="7" t="s">
        <v>185</v>
      </c>
      <c r="C95" t="s">
        <v>461</v>
      </c>
      <c r="D95">
        <f ca="1">SUMIF(Plan1!F:F, C95,Produtos[[#All],[Quantidade]])</f>
        <v>18</v>
      </c>
      <c r="E95" s="19">
        <f>_xlfn.XLOOKUP(C95,Produtos[Produto],Produtos[Preço Interno Atual])</f>
        <v>2</v>
      </c>
    </row>
    <row r="96" spans="1:5" x14ac:dyDescent="0.3">
      <c r="A96" t="s">
        <v>10</v>
      </c>
      <c r="B96" s="7" t="s">
        <v>186</v>
      </c>
      <c r="C96" t="s">
        <v>187</v>
      </c>
      <c r="D96">
        <f ca="1">SUMIF(Plan1!F:F, C96,Produtos[[#All],[Quantidade]])</f>
        <v>4</v>
      </c>
      <c r="E96" s="19">
        <f>_xlfn.XLOOKUP(C96,Produtos[Produto],Produtos[Preço Interno Atual])</f>
        <v>2</v>
      </c>
    </row>
    <row r="97" spans="1:5" x14ac:dyDescent="0.3">
      <c r="A97" t="s">
        <v>10</v>
      </c>
      <c r="B97" s="7" t="s">
        <v>188</v>
      </c>
      <c r="C97" t="s">
        <v>189</v>
      </c>
      <c r="D97">
        <f ca="1">SUMIF(Plan1!F:F, C97,Produtos[[#All],[Quantidade]])</f>
        <v>28</v>
      </c>
      <c r="E97" s="19">
        <f>_xlfn.XLOOKUP(C97,Produtos[Produto],Produtos[Preço Interno Atual])</f>
        <v>2</v>
      </c>
    </row>
    <row r="98" spans="1:5" x14ac:dyDescent="0.3">
      <c r="A98" t="s">
        <v>10</v>
      </c>
      <c r="B98" s="7" t="s">
        <v>190</v>
      </c>
      <c r="C98" t="s">
        <v>191</v>
      </c>
      <c r="D98">
        <f ca="1">SUMIF(Plan1!F:F, C98,Produtos[[#All],[Quantidade]])</f>
        <v>22</v>
      </c>
      <c r="E98" s="19">
        <f>_xlfn.XLOOKUP(C98,Produtos[Produto],Produtos[Preço Interno Atual])</f>
        <v>2</v>
      </c>
    </row>
    <row r="99" spans="1:5" x14ac:dyDescent="0.3">
      <c r="A99" t="s">
        <v>10</v>
      </c>
      <c r="B99" s="7" t="s">
        <v>192</v>
      </c>
      <c r="C99" t="s">
        <v>193</v>
      </c>
      <c r="D99">
        <f ca="1">SUMIF(Plan1!F:F, C99,Produtos[[#All],[Quantidade]])</f>
        <v>1</v>
      </c>
      <c r="E99" s="19">
        <f>_xlfn.XLOOKUP(C99,Produtos[Produto],Produtos[Preço Interno Atual])</f>
        <v>2</v>
      </c>
    </row>
    <row r="100" spans="1:5" x14ac:dyDescent="0.3">
      <c r="A100" t="s">
        <v>10</v>
      </c>
      <c r="B100" s="7" t="s">
        <v>194</v>
      </c>
      <c r="C100" t="s">
        <v>195</v>
      </c>
      <c r="D100">
        <f ca="1">SUMIF(Plan1!F:F, C100,Produtos[[#All],[Quantidade]])</f>
        <v>4</v>
      </c>
      <c r="E100" s="19">
        <f>_xlfn.XLOOKUP(C100,Produtos[Produto],Produtos[Preço Interno Atual])</f>
        <v>2</v>
      </c>
    </row>
    <row r="101" spans="1:5" x14ac:dyDescent="0.3">
      <c r="A101" t="s">
        <v>10</v>
      </c>
      <c r="B101" s="7" t="s">
        <v>196</v>
      </c>
      <c r="C101" t="s">
        <v>197</v>
      </c>
      <c r="D101">
        <f ca="1">SUMIF(Plan1!F:F, C101,Produtos[[#All],[Quantidade]])</f>
        <v>10</v>
      </c>
      <c r="E101" s="19">
        <f>_xlfn.XLOOKUP(C101,Produtos[Produto],Produtos[Preço Interno Atual])</f>
        <v>2</v>
      </c>
    </row>
    <row r="102" spans="1:5" x14ac:dyDescent="0.3">
      <c r="A102" t="s">
        <v>10</v>
      </c>
      <c r="B102" s="7" t="s">
        <v>198</v>
      </c>
      <c r="C102" t="s">
        <v>199</v>
      </c>
      <c r="D102">
        <f ca="1">SUMIF(Plan1!F:F, C102,Produtos[[#All],[Quantidade]])</f>
        <v>114</v>
      </c>
      <c r="E102" s="19">
        <f>_xlfn.XLOOKUP(C102,Produtos[Produto],Produtos[Preço Interno Atual])</f>
        <v>2</v>
      </c>
    </row>
    <row r="103" spans="1:5" x14ac:dyDescent="0.3">
      <c r="A103" t="s">
        <v>10</v>
      </c>
      <c r="B103" s="7" t="s">
        <v>200</v>
      </c>
      <c r="C103" t="s">
        <v>201</v>
      </c>
      <c r="D103">
        <f ca="1">SUMIF(Plan1!F:F, C103,Produtos[[#All],[Quantidade]])</f>
        <v>1</v>
      </c>
      <c r="E103" s="19">
        <f>_xlfn.XLOOKUP(C103,Produtos[Produto],Produtos[Preço Interno Atual])</f>
        <v>2</v>
      </c>
    </row>
    <row r="104" spans="1:5" x14ac:dyDescent="0.3">
      <c r="A104" t="s">
        <v>10</v>
      </c>
      <c r="B104" s="7" t="s">
        <v>202</v>
      </c>
      <c r="C104" t="s">
        <v>203</v>
      </c>
      <c r="D104">
        <f ca="1">SUMIF(Plan1!F:F, C104,Produtos[[#All],[Quantidade]])</f>
        <v>4</v>
      </c>
      <c r="E104" s="19">
        <f>_xlfn.XLOOKUP(C104,Produtos[Produto],Produtos[Preço Interno Atual])</f>
        <v>2</v>
      </c>
    </row>
    <row r="105" spans="1:5" x14ac:dyDescent="0.3">
      <c r="A105" t="s">
        <v>10</v>
      </c>
      <c r="B105" s="7" t="s">
        <v>204</v>
      </c>
      <c r="C105" t="s">
        <v>205</v>
      </c>
      <c r="D105">
        <f ca="1">SUMIF(Plan1!F:F, C105,Produtos[[#All],[Quantidade]])</f>
        <v>5</v>
      </c>
      <c r="E105" s="19">
        <f>_xlfn.XLOOKUP(C105,Produtos[Produto],Produtos[Preço Interno Atual])</f>
        <v>15</v>
      </c>
    </row>
    <row r="106" spans="1:5" x14ac:dyDescent="0.3">
      <c r="A106" t="s">
        <v>10</v>
      </c>
      <c r="B106" s="7" t="s">
        <v>206</v>
      </c>
      <c r="C106" t="s">
        <v>207</v>
      </c>
      <c r="D106">
        <f ca="1">SUMIF(Plan1!F:F, C106,Produtos[[#All],[Quantidade]])</f>
        <v>6</v>
      </c>
      <c r="E106" s="19">
        <f>_xlfn.XLOOKUP(C106,Produtos[Produto],Produtos[Preço Interno Atual])</f>
        <v>5.5</v>
      </c>
    </row>
    <row r="107" spans="1:5" x14ac:dyDescent="0.3">
      <c r="A107" t="s">
        <v>10</v>
      </c>
      <c r="B107" s="7" t="s">
        <v>208</v>
      </c>
      <c r="C107" t="s">
        <v>209</v>
      </c>
      <c r="D107">
        <f ca="1">SUMIF(Plan1!F:F, C107,Produtos[[#All],[Quantidade]])</f>
        <v>3</v>
      </c>
      <c r="E107" s="19">
        <f>_xlfn.XLOOKUP(C107,Produtos[Produto],Produtos[Preço Interno Atual])</f>
        <v>22.5</v>
      </c>
    </row>
    <row r="108" spans="1:5" x14ac:dyDescent="0.3">
      <c r="A108" t="s">
        <v>10</v>
      </c>
      <c r="B108" s="7" t="s">
        <v>210</v>
      </c>
      <c r="C108" t="s">
        <v>422</v>
      </c>
      <c r="D108">
        <f ca="1">SUMIF(Plan1!F:F, C108,Produtos[[#All],[Quantidade]])</f>
        <v>20</v>
      </c>
      <c r="E108" s="19">
        <f>_xlfn.XLOOKUP(C108,Produtos[Produto],Produtos[Preço Interno Atual])</f>
        <v>3</v>
      </c>
    </row>
    <row r="109" spans="1:5" x14ac:dyDescent="0.3">
      <c r="A109" t="s">
        <v>10</v>
      </c>
      <c r="B109" s="7" t="s">
        <v>423</v>
      </c>
      <c r="C109" t="s">
        <v>424</v>
      </c>
      <c r="D109">
        <f ca="1">SUMIF(Plan1!F:F, C109,Produtos[[#All],[Quantidade]])</f>
        <v>3</v>
      </c>
      <c r="E109" s="19">
        <f>_xlfn.XLOOKUP(C109,Produtos[Produto],Produtos[Preço Interno Atual])</f>
        <v>3</v>
      </c>
    </row>
    <row r="110" spans="1:5" x14ac:dyDescent="0.3">
      <c r="A110" t="s">
        <v>10</v>
      </c>
      <c r="B110" s="7" t="s">
        <v>210</v>
      </c>
      <c r="C110" t="s">
        <v>425</v>
      </c>
      <c r="D110">
        <f ca="1">SUMIF(Plan1!F:F, C110,Produtos[[#All],[Quantidade]])</f>
        <v>2</v>
      </c>
      <c r="E110" s="19">
        <f>_xlfn.XLOOKUP(C110,Produtos[Produto],Produtos[Preço Interno Atual])</f>
        <v>3</v>
      </c>
    </row>
    <row r="111" spans="1:5" x14ac:dyDescent="0.3">
      <c r="A111" t="s">
        <v>10</v>
      </c>
      <c r="B111" s="7" t="s">
        <v>211</v>
      </c>
      <c r="C111" t="s">
        <v>212</v>
      </c>
      <c r="D111">
        <f ca="1">SUMIF(Plan1!F:F, C111,Produtos[[#All],[Quantidade]])</f>
        <v>19</v>
      </c>
      <c r="E111" s="19">
        <f>_xlfn.XLOOKUP(C111,Produtos[Produto],Produtos[Preço Interno Atual])</f>
        <v>6</v>
      </c>
    </row>
    <row r="112" spans="1:5" x14ac:dyDescent="0.3">
      <c r="A112" t="s">
        <v>10</v>
      </c>
      <c r="B112" s="7" t="s">
        <v>427</v>
      </c>
      <c r="C112" t="s">
        <v>428</v>
      </c>
      <c r="D112">
        <f ca="1">SUMIF(Plan1!F:F, C112,Produtos[[#All],[Quantidade]])</f>
        <v>3</v>
      </c>
      <c r="E112" s="19">
        <f>_xlfn.XLOOKUP(C112,Produtos[Produto],Produtos[Preço Interno Atual])</f>
        <v>0</v>
      </c>
    </row>
    <row r="113" spans="1:5" x14ac:dyDescent="0.3">
      <c r="A113" t="s">
        <v>10</v>
      </c>
      <c r="B113" s="7" t="s">
        <v>430</v>
      </c>
      <c r="C113" t="s">
        <v>429</v>
      </c>
      <c r="D113">
        <f ca="1">SUMIF(Plan1!F:F, C113,Produtos[[#All],[Quantidade]])</f>
        <v>2</v>
      </c>
      <c r="E113" s="19">
        <f>_xlfn.XLOOKUP(C113,Produtos[Produto],Produtos[Preço Interno Atual])</f>
        <v>0</v>
      </c>
    </row>
    <row r="114" spans="1:5" x14ac:dyDescent="0.3">
      <c r="A114" t="s">
        <v>10</v>
      </c>
      <c r="B114" s="7" t="s">
        <v>213</v>
      </c>
      <c r="C114" t="s">
        <v>426</v>
      </c>
      <c r="D114">
        <f ca="1">SUMIF(Plan1!F:F, C114,Produtos[[#All],[Quantidade]])</f>
        <v>9</v>
      </c>
      <c r="E114" s="19">
        <f>_xlfn.XLOOKUP(C114,Produtos[Produto],Produtos[Preço Interno Atual])</f>
        <v>4.5</v>
      </c>
    </row>
    <row r="115" spans="1:5" x14ac:dyDescent="0.3">
      <c r="A115" t="s">
        <v>10</v>
      </c>
      <c r="B115" s="7" t="s">
        <v>214</v>
      </c>
      <c r="C115" t="s">
        <v>464</v>
      </c>
      <c r="D115">
        <f ca="1">SUMIF(Plan1!F:F, C115,Produtos[[#All],[Quantidade]])</f>
        <v>65</v>
      </c>
      <c r="E115" s="19">
        <f>_xlfn.XLOOKUP(C115,Produtos[Produto],Produtos[Preço Interno Atual])</f>
        <v>7</v>
      </c>
    </row>
    <row r="116" spans="1:5" x14ac:dyDescent="0.3">
      <c r="A116" t="s">
        <v>10</v>
      </c>
      <c r="B116" s="7" t="s">
        <v>215</v>
      </c>
      <c r="C116" t="s">
        <v>463</v>
      </c>
      <c r="D116">
        <f ca="1">SUMIF(Plan1!F:F, C116,Produtos[[#All],[Quantidade]])</f>
        <v>60</v>
      </c>
      <c r="E116" s="19">
        <f>_xlfn.XLOOKUP(C116,Produtos[Produto],Produtos[Preço Interno Atual])</f>
        <v>11</v>
      </c>
    </row>
    <row r="117" spans="1:5" x14ac:dyDescent="0.3">
      <c r="A117" t="s">
        <v>10</v>
      </c>
      <c r="B117" s="7" t="s">
        <v>216</v>
      </c>
      <c r="C117" t="s">
        <v>465</v>
      </c>
      <c r="D117">
        <f ca="1">SUMIF(Plan1!F:F, C117,Produtos[[#All],[Quantidade]])</f>
        <v>1</v>
      </c>
      <c r="E117" s="19">
        <f>_xlfn.XLOOKUP(C117,Produtos[Produto],Produtos[Preço Interno Atual])</f>
        <v>20</v>
      </c>
    </row>
    <row r="118" spans="1:5" x14ac:dyDescent="0.3">
      <c r="A118" t="s">
        <v>10</v>
      </c>
      <c r="B118" s="7" t="s">
        <v>217</v>
      </c>
      <c r="C118" t="s">
        <v>466</v>
      </c>
      <c r="D118">
        <f ca="1">SUMIF(Plan1!F:F, C118,Produtos[[#All],[Quantidade]])</f>
        <v>2</v>
      </c>
      <c r="E118" s="19">
        <f>_xlfn.XLOOKUP(C118,Produtos[Produto],Produtos[Preço Interno Atual])</f>
        <v>5</v>
      </c>
    </row>
    <row r="119" spans="1:5" x14ac:dyDescent="0.3">
      <c r="A119" t="s">
        <v>10</v>
      </c>
      <c r="B119" s="7" t="s">
        <v>437</v>
      </c>
      <c r="C119" t="s">
        <v>466</v>
      </c>
      <c r="D119">
        <f ca="1">SUMIF(Plan1!F:F, C119,Produtos[[#All],[Quantidade]])</f>
        <v>2</v>
      </c>
      <c r="E119" s="19">
        <f>_xlfn.XLOOKUP(C119,Produtos[Produto],Produtos[Preço Interno Atual])</f>
        <v>5</v>
      </c>
    </row>
    <row r="120" spans="1:5" x14ac:dyDescent="0.3">
      <c r="A120" t="s">
        <v>10</v>
      </c>
      <c r="B120" s="7" t="s">
        <v>218</v>
      </c>
      <c r="C120" t="s">
        <v>219</v>
      </c>
      <c r="D120">
        <f ca="1">SUMIF(Plan1!F:F, C120,Produtos[[#All],[Quantidade]])</f>
        <v>2</v>
      </c>
      <c r="E120" s="19">
        <f>_xlfn.XLOOKUP(C120,Produtos[Produto],Produtos[Preço Interno Atual])</f>
        <v>21.5</v>
      </c>
    </row>
    <row r="121" spans="1:5" x14ac:dyDescent="0.3">
      <c r="A121" t="s">
        <v>10</v>
      </c>
      <c r="B121" s="7" t="s">
        <v>220</v>
      </c>
      <c r="C121" t="s">
        <v>221</v>
      </c>
      <c r="D121">
        <f ca="1">SUMIF(Plan1!F:F, C121,Produtos[[#All],[Quantidade]])</f>
        <v>6</v>
      </c>
      <c r="E121" s="19">
        <f>_xlfn.XLOOKUP(C121,Produtos[Produto],Produtos[Preço Interno Atual])</f>
        <v>21.5</v>
      </c>
    </row>
    <row r="122" spans="1:5" x14ac:dyDescent="0.3">
      <c r="A122" t="s">
        <v>10</v>
      </c>
      <c r="B122" s="7" t="s">
        <v>222</v>
      </c>
      <c r="C122" t="s">
        <v>223</v>
      </c>
      <c r="D122">
        <f ca="1">SUMIF(Plan1!F:F, C122,Produtos[[#All],[Quantidade]])</f>
        <v>1</v>
      </c>
      <c r="E122" s="19">
        <f>_xlfn.XLOOKUP(C122,Produtos[Produto],Produtos[Preço Interno Atual])</f>
        <v>21.5</v>
      </c>
    </row>
    <row r="123" spans="1:5" x14ac:dyDescent="0.3">
      <c r="A123" t="s">
        <v>10</v>
      </c>
      <c r="B123" s="7" t="s">
        <v>224</v>
      </c>
      <c r="C123" t="s">
        <v>225</v>
      </c>
      <c r="D123">
        <f ca="1">SUMIF(Plan1!F:F, C123,Produtos[[#All],[Quantidade]])</f>
        <v>1</v>
      </c>
      <c r="E123" s="19">
        <f>_xlfn.XLOOKUP(C123,Produtos[Produto],Produtos[Preço Interno Atual])</f>
        <v>17</v>
      </c>
    </row>
    <row r="124" spans="1:5" x14ac:dyDescent="0.3">
      <c r="A124" t="s">
        <v>10</v>
      </c>
      <c r="B124" s="7" t="s">
        <v>226</v>
      </c>
      <c r="C124" t="s">
        <v>227</v>
      </c>
      <c r="D124">
        <f ca="1">SUMIF(Plan1!F:F, C124,Produtos[[#All],[Quantidade]])</f>
        <v>1</v>
      </c>
      <c r="E124" s="19">
        <f>_xlfn.XLOOKUP(C124,Produtos[Produto],Produtos[Preço Interno Atual])</f>
        <v>3</v>
      </c>
    </row>
    <row r="125" spans="1:5" x14ac:dyDescent="0.3">
      <c r="A125" t="s">
        <v>10</v>
      </c>
      <c r="B125" s="7" t="s">
        <v>421</v>
      </c>
      <c r="C125" t="s">
        <v>228</v>
      </c>
      <c r="D125">
        <f ca="1">SUMIF(Plan1!F:F, C125,Produtos[[#All],[Quantidade]])</f>
        <v>30</v>
      </c>
      <c r="E125" s="19">
        <f>_xlfn.XLOOKUP(C125,Produtos[Produto],Produtos[Preço Interno Atual])</f>
        <v>16</v>
      </c>
    </row>
    <row r="126" spans="1:5" x14ac:dyDescent="0.3">
      <c r="A126" t="s">
        <v>15</v>
      </c>
      <c r="B126" s="7" t="s">
        <v>229</v>
      </c>
      <c r="C126" t="s">
        <v>230</v>
      </c>
      <c r="D126">
        <f ca="1">SUMIF(Plan1!F:F, C126,Produtos[[#All],[Quantidade]])</f>
        <v>9</v>
      </c>
      <c r="E126" s="19">
        <f>_xlfn.XLOOKUP(C126,Produtos[Produto],Produtos[Preço Interno Atual])</f>
        <v>112</v>
      </c>
    </row>
    <row r="127" spans="1:5" x14ac:dyDescent="0.3">
      <c r="A127" t="s">
        <v>10</v>
      </c>
      <c r="B127" s="7" t="s">
        <v>231</v>
      </c>
      <c r="C127" s="17" t="s">
        <v>232</v>
      </c>
      <c r="D127">
        <f ca="1">SUMIF(Plan1!F:F, C127,Produtos[[#All],[Quantidade]])</f>
        <v>4</v>
      </c>
      <c r="E127" s="19">
        <f>_xlfn.XLOOKUP(C127,Produtos[Produto],Produtos[Preço Interno Atual])</f>
        <v>1.5</v>
      </c>
    </row>
    <row r="128" spans="1:5" x14ac:dyDescent="0.3">
      <c r="A128" t="s">
        <v>10</v>
      </c>
      <c r="B128" s="7" t="s">
        <v>233</v>
      </c>
      <c r="C128" s="17" t="s">
        <v>234</v>
      </c>
      <c r="D128">
        <f ca="1">SUMIF(Plan1!F:F, C128,Produtos[[#All],[Quantidade]])</f>
        <v>32</v>
      </c>
      <c r="E128" s="19">
        <f>_xlfn.XLOOKUP(C128,Produtos[Produto],Produtos[Preço Interno Atual])</f>
        <v>1.5</v>
      </c>
    </row>
    <row r="129" spans="1:5" x14ac:dyDescent="0.3">
      <c r="A129" t="s">
        <v>10</v>
      </c>
      <c r="B129" s="7" t="s">
        <v>235</v>
      </c>
      <c r="C129" t="s">
        <v>236</v>
      </c>
      <c r="D129">
        <f ca="1">SUMIF(Plan1!F:F, C129,Produtos[[#All],[Quantidade]])</f>
        <v>1</v>
      </c>
      <c r="E129" s="19">
        <f>_xlfn.XLOOKUP(C129,Produtos[Produto],Produtos[Preço Interno Atual])</f>
        <v>1.5</v>
      </c>
    </row>
    <row r="130" spans="1:5" x14ac:dyDescent="0.3">
      <c r="A130" t="s">
        <v>10</v>
      </c>
      <c r="B130" s="7" t="s">
        <v>237</v>
      </c>
      <c r="C130" t="s">
        <v>238</v>
      </c>
      <c r="D130">
        <f ca="1">SUMIF(Plan1!F:F, C130,Produtos[[#All],[Quantidade]])</f>
        <v>207</v>
      </c>
      <c r="E130" s="19">
        <f>_xlfn.XLOOKUP(C130,Produtos[Produto],Produtos[Preço Interno Atual])</f>
        <v>1.5</v>
      </c>
    </row>
    <row r="131" spans="1:5" x14ac:dyDescent="0.3">
      <c r="A131" t="s">
        <v>10</v>
      </c>
      <c r="B131" s="7" t="s">
        <v>239</v>
      </c>
      <c r="C131" t="s">
        <v>411</v>
      </c>
      <c r="D131">
        <f ca="1">SUMIF(Plan1!F:F, C131,Produtos[[#All],[Quantidade]])</f>
        <v>3</v>
      </c>
      <c r="E131" s="19">
        <f>_xlfn.XLOOKUP(C131,Produtos[Produto],Produtos[Preço Interno Atual])</f>
        <v>1.5</v>
      </c>
    </row>
    <row r="132" spans="1:5" x14ac:dyDescent="0.3">
      <c r="A132" t="s">
        <v>10</v>
      </c>
      <c r="B132" s="7" t="s">
        <v>240</v>
      </c>
      <c r="C132" t="s">
        <v>241</v>
      </c>
      <c r="D132">
        <f ca="1">SUMIF(Plan1!F:F, C132,Produtos[[#All],[Quantidade]])</f>
        <v>2</v>
      </c>
      <c r="E132" s="19">
        <f>_xlfn.XLOOKUP(C132,Produtos[Produto],Produtos[Preço Interno Atual])</f>
        <v>1.5</v>
      </c>
    </row>
    <row r="133" spans="1:5" x14ac:dyDescent="0.3">
      <c r="A133" t="s">
        <v>10</v>
      </c>
      <c r="B133" s="7" t="s">
        <v>242</v>
      </c>
      <c r="C133" s="17" t="s">
        <v>243</v>
      </c>
      <c r="D133">
        <f ca="1">SUMIF(Plan1!F:F, C133,Produtos[[#All],[Quantidade]])</f>
        <v>223</v>
      </c>
      <c r="E133" s="19">
        <f>_xlfn.XLOOKUP(C133,Produtos[Produto],Produtos[Preço Interno Atual])</f>
        <v>1.5</v>
      </c>
    </row>
    <row r="134" spans="1:5" x14ac:dyDescent="0.3">
      <c r="A134" t="s">
        <v>10</v>
      </c>
      <c r="B134" s="7" t="s">
        <v>244</v>
      </c>
      <c r="C134" t="s">
        <v>245</v>
      </c>
      <c r="D134">
        <f ca="1">SUMIF(Plan1!F:F, C134,Produtos[[#All],[Quantidade]])</f>
        <v>35</v>
      </c>
      <c r="E134" s="19">
        <f>_xlfn.XLOOKUP(C134,Produtos[Produto],Produtos[Preço Interno Atual])</f>
        <v>1.5</v>
      </c>
    </row>
    <row r="135" spans="1:5" x14ac:dyDescent="0.3">
      <c r="A135" t="s">
        <v>10</v>
      </c>
      <c r="B135" s="7" t="s">
        <v>246</v>
      </c>
      <c r="C135" s="17" t="s">
        <v>247</v>
      </c>
      <c r="D135">
        <f ca="1">SUMIF(Plan1!F:F, C135,Produtos[[#All],[Quantidade]])</f>
        <v>1</v>
      </c>
      <c r="E135" s="19">
        <f>_xlfn.XLOOKUP(C135,Produtos[Produto],Produtos[Preço Interno Atual])</f>
        <v>1.5</v>
      </c>
    </row>
    <row r="136" spans="1:5" x14ac:dyDescent="0.3">
      <c r="A136" t="s">
        <v>10</v>
      </c>
      <c r="B136" s="7" t="s">
        <v>248</v>
      </c>
      <c r="C136" t="s">
        <v>249</v>
      </c>
      <c r="D136">
        <f ca="1">SUMIF(Plan1!F:F, C136,Produtos[[#All],[Quantidade]])</f>
        <v>84</v>
      </c>
      <c r="E136" s="19">
        <f>_xlfn.XLOOKUP(C136,Produtos[Produto],Produtos[Preço Interno Atual])</f>
        <v>1.5</v>
      </c>
    </row>
    <row r="137" spans="1:5" x14ac:dyDescent="0.3">
      <c r="A137" t="s">
        <v>10</v>
      </c>
      <c r="B137" s="7" t="s">
        <v>251</v>
      </c>
      <c r="C137" t="s">
        <v>250</v>
      </c>
      <c r="D137">
        <f ca="1">SUMIF(Plan1!F:F, C137,Produtos[[#All],[Quantidade]])</f>
        <v>116</v>
      </c>
      <c r="E137" s="19">
        <f>_xlfn.XLOOKUP(C137,Produtos[Produto],Produtos[Preço Interno Atual])</f>
        <v>1.5</v>
      </c>
    </row>
    <row r="138" spans="1:5" x14ac:dyDescent="0.3">
      <c r="A138" t="s">
        <v>10</v>
      </c>
      <c r="B138" s="7" t="s">
        <v>431</v>
      </c>
      <c r="C138" t="s">
        <v>252</v>
      </c>
      <c r="D138">
        <f ca="1">SUMIF(Plan1!F:F, C138,Produtos[[#All],[Quantidade]])</f>
        <v>5</v>
      </c>
      <c r="E138" s="19">
        <f>_xlfn.XLOOKUP(C138,Produtos[Produto],Produtos[Preço Interno Atual])</f>
        <v>1.5</v>
      </c>
    </row>
    <row r="139" spans="1:5" x14ac:dyDescent="0.3">
      <c r="A139" t="s">
        <v>10</v>
      </c>
      <c r="B139" s="7" t="s">
        <v>432</v>
      </c>
      <c r="C139" t="s">
        <v>253</v>
      </c>
      <c r="D139">
        <f ca="1">SUMIF(Plan1!F:F, C139,Produtos[[#All],[Quantidade]])</f>
        <v>2</v>
      </c>
      <c r="E139" s="19">
        <f>_xlfn.XLOOKUP(C139,Produtos[Produto],Produtos[Preço Interno Atual])</f>
        <v>1.5</v>
      </c>
    </row>
    <row r="140" spans="1:5" x14ac:dyDescent="0.3">
      <c r="A140" t="s">
        <v>133</v>
      </c>
      <c r="B140" s="7" t="s">
        <v>254</v>
      </c>
      <c r="C140" s="17" t="s">
        <v>467</v>
      </c>
      <c r="D140">
        <f ca="1">SUMIF(Plan1!F:F, C140,Produtos[[#All],[Quantidade]])</f>
        <v>3</v>
      </c>
      <c r="E140" s="19">
        <f>_xlfn.XLOOKUP(C140,Produtos[Produto],Produtos[Preço Interno Atual])</f>
        <v>2</v>
      </c>
    </row>
    <row r="141" spans="1:5" x14ac:dyDescent="0.3">
      <c r="A141" t="s">
        <v>255</v>
      </c>
      <c r="B141" s="7" t="s">
        <v>256</v>
      </c>
      <c r="C141" s="17" t="s">
        <v>257</v>
      </c>
      <c r="D141">
        <f ca="1">SUMIF(Plan1!F:F, C141,Produtos[[#All],[Quantidade]])</f>
        <v>37</v>
      </c>
      <c r="E141" s="19">
        <f>_xlfn.XLOOKUP(C141,Produtos[Produto],Produtos[Preço Interno Atual])</f>
        <v>41</v>
      </c>
    </row>
    <row r="142" spans="1:5" x14ac:dyDescent="0.3">
      <c r="A142" t="s">
        <v>15</v>
      </c>
      <c r="B142" s="7" t="s">
        <v>258</v>
      </c>
      <c r="C142" s="17" t="s">
        <v>259</v>
      </c>
      <c r="D142">
        <f ca="1">SUMIF(Plan1!F:F, C142,Produtos[[#All],[Quantidade]])</f>
        <v>33</v>
      </c>
      <c r="E142" s="19">
        <f>_xlfn.XLOOKUP(C142,Produtos[Produto],Produtos[Preço Interno Atual])</f>
        <v>8</v>
      </c>
    </row>
    <row r="143" spans="1:5" x14ac:dyDescent="0.3">
      <c r="A143" t="s">
        <v>15</v>
      </c>
      <c r="B143" s="7" t="s">
        <v>260</v>
      </c>
      <c r="C143" t="s">
        <v>261</v>
      </c>
      <c r="D143">
        <f ca="1">SUMIF(Plan1!F:F, C143,Produtos[[#All],[Quantidade]])</f>
        <v>2</v>
      </c>
      <c r="E143" s="19">
        <f>_xlfn.XLOOKUP(C143,Produtos[Produto],Produtos[Preço Interno Atual])</f>
        <v>4.5</v>
      </c>
    </row>
    <row r="144" spans="1:5" x14ac:dyDescent="0.3">
      <c r="A144" t="s">
        <v>15</v>
      </c>
      <c r="B144" s="7" t="s">
        <v>262</v>
      </c>
      <c r="C144" s="17" t="s">
        <v>263</v>
      </c>
      <c r="D144">
        <f ca="1">SUMIF(Plan1!F:F, C144,Produtos[[#All],[Quantidade]])</f>
        <v>4</v>
      </c>
      <c r="E144" s="19">
        <f>_xlfn.XLOOKUP(C144,Produtos[Produto],Produtos[Preço Interno Atual])</f>
        <v>3.5</v>
      </c>
    </row>
    <row r="145" spans="1:5" x14ac:dyDescent="0.3">
      <c r="A145" t="s">
        <v>15</v>
      </c>
      <c r="B145" s="7" t="s">
        <v>264</v>
      </c>
      <c r="C145" s="17" t="s">
        <v>265</v>
      </c>
      <c r="D145">
        <f ca="1">SUMIF(Plan1!F:F, C145,Produtos[[#All],[Quantidade]])</f>
        <v>1</v>
      </c>
      <c r="E145" s="19">
        <f>_xlfn.XLOOKUP(C145,Produtos[Produto],Produtos[Preço Interno Atual])</f>
        <v>1</v>
      </c>
    </row>
    <row r="146" spans="1:5" x14ac:dyDescent="0.3">
      <c r="A146" t="s">
        <v>15</v>
      </c>
      <c r="B146" s="7" t="s">
        <v>266</v>
      </c>
      <c r="C146" s="17" t="s">
        <v>267</v>
      </c>
      <c r="D146">
        <f ca="1">SUMIF(Plan1!F:F, C146,Produtos[[#All],[Quantidade]])</f>
        <v>1</v>
      </c>
      <c r="E146" s="19">
        <f>_xlfn.XLOOKUP(C146,Produtos[Produto],Produtos[Preço Interno Atual])</f>
        <v>2</v>
      </c>
    </row>
    <row r="147" spans="1:5" x14ac:dyDescent="0.3">
      <c r="A147" t="s">
        <v>15</v>
      </c>
      <c r="B147" s="7" t="s">
        <v>268</v>
      </c>
      <c r="C147" s="17" t="s">
        <v>269</v>
      </c>
      <c r="D147">
        <f ca="1">SUMIF(Plan1!F:F, C147,Produtos[[#All],[Quantidade]])</f>
        <v>10</v>
      </c>
      <c r="E147" s="19">
        <f>_xlfn.XLOOKUP(C147,Produtos[Produto],Produtos[Preço Interno Atual])</f>
        <v>4.5</v>
      </c>
    </row>
    <row r="148" spans="1:5" x14ac:dyDescent="0.3">
      <c r="A148" t="s">
        <v>15</v>
      </c>
      <c r="B148" s="7" t="s">
        <v>270</v>
      </c>
      <c r="C148" t="s">
        <v>468</v>
      </c>
      <c r="D148">
        <f ca="1">SUMIF(Plan1!F:F, C148,Produtos[[#All],[Quantidade]])</f>
        <v>2</v>
      </c>
      <c r="E148" s="19">
        <f>_xlfn.XLOOKUP(C148,Produtos[Produto],Produtos[Preço Interno Atual])</f>
        <v>2</v>
      </c>
    </row>
    <row r="149" spans="1:5" x14ac:dyDescent="0.3">
      <c r="A149" t="s">
        <v>10</v>
      </c>
      <c r="B149" s="7" t="s">
        <v>271</v>
      </c>
      <c r="C149" t="s">
        <v>272</v>
      </c>
      <c r="D149">
        <f ca="1">SUMIF(Plan1!F:F, C149,Produtos[[#All],[Quantidade]])</f>
        <v>21</v>
      </c>
      <c r="E149" s="19">
        <f>_xlfn.XLOOKUP(C149,Produtos[Produto],Produtos[Preço Interno Atual])</f>
        <v>7</v>
      </c>
    </row>
    <row r="150" spans="1:5" x14ac:dyDescent="0.3">
      <c r="A150" t="s">
        <v>10</v>
      </c>
      <c r="B150" s="7" t="s">
        <v>273</v>
      </c>
      <c r="C150" t="s">
        <v>274</v>
      </c>
      <c r="D150">
        <f ca="1">SUMIF(Plan1!F:F, C150,Produtos[[#All],[Quantidade]])</f>
        <v>2</v>
      </c>
      <c r="E150" s="19">
        <f>_xlfn.XLOOKUP(C150,Produtos[Produto],Produtos[Preço Interno Atual])</f>
        <v>17</v>
      </c>
    </row>
    <row r="151" spans="1:5" x14ac:dyDescent="0.3">
      <c r="A151" t="s">
        <v>10</v>
      </c>
      <c r="B151" s="7" t="s">
        <v>275</v>
      </c>
      <c r="C151" s="15" t="s">
        <v>276</v>
      </c>
      <c r="D151">
        <f ca="1">SUMIF(Plan1!F:F, C151,Produtos[[#All],[Quantidade]])</f>
        <v>4</v>
      </c>
      <c r="E151" s="19">
        <f>_xlfn.XLOOKUP(C151,Produtos[Produto],Produtos[Preço Interno Atual])</f>
        <v>21.5</v>
      </c>
    </row>
    <row r="152" spans="1:5" x14ac:dyDescent="0.3">
      <c r="A152" t="s">
        <v>10</v>
      </c>
      <c r="B152" s="7" t="s">
        <v>277</v>
      </c>
      <c r="C152" s="15" t="s">
        <v>278</v>
      </c>
      <c r="D152">
        <f ca="1">SUMIF(Plan1!F:F, C152,Produtos[[#All],[Quantidade]])</f>
        <v>18</v>
      </c>
      <c r="E152" s="19">
        <f>_xlfn.XLOOKUP(C152,Produtos[Produto],Produtos[Preço Interno Atual])</f>
        <v>21.5</v>
      </c>
    </row>
    <row r="153" spans="1:5" x14ac:dyDescent="0.3">
      <c r="A153" t="s">
        <v>10</v>
      </c>
      <c r="B153" s="7" t="s">
        <v>279</v>
      </c>
      <c r="C153" t="s">
        <v>470</v>
      </c>
      <c r="D153">
        <f ca="1">SUMIF(Plan1!F:F, C153,Produtos[[#All],[Quantidade]])</f>
        <v>1</v>
      </c>
      <c r="E153" s="19">
        <f>_xlfn.XLOOKUP(C153,Produtos[Produto],Produtos[Preço Interno Atual])</f>
        <v>18</v>
      </c>
    </row>
    <row r="154" spans="1:5" x14ac:dyDescent="0.3">
      <c r="A154" t="s">
        <v>10</v>
      </c>
      <c r="B154" s="7" t="s">
        <v>280</v>
      </c>
      <c r="C154" t="s">
        <v>281</v>
      </c>
      <c r="D154">
        <f ca="1">SUMIF(Plan1!F:F, C154,Produtos[[#All],[Quantidade]])</f>
        <v>1</v>
      </c>
      <c r="E154" s="19">
        <f>_xlfn.XLOOKUP(C154,Produtos[Produto],Produtos[Preço Interno Atual])</f>
        <v>4.5</v>
      </c>
    </row>
    <row r="155" spans="1:5" x14ac:dyDescent="0.3">
      <c r="A155" t="s">
        <v>10</v>
      </c>
      <c r="B155" s="7" t="s">
        <v>282</v>
      </c>
      <c r="C155" t="s">
        <v>283</v>
      </c>
      <c r="D155">
        <f ca="1">SUMIF(Plan1!F:F, C155,Produtos[[#All],[Quantidade]])</f>
        <v>1</v>
      </c>
      <c r="E155" s="19">
        <f>_xlfn.XLOOKUP(C155,Produtos[Produto],Produtos[Preço Interno Atual])</f>
        <v>6</v>
      </c>
    </row>
    <row r="156" spans="1:5" x14ac:dyDescent="0.3">
      <c r="A156" t="s">
        <v>10</v>
      </c>
      <c r="B156" s="7" t="s">
        <v>284</v>
      </c>
      <c r="C156" t="s">
        <v>285</v>
      </c>
      <c r="D156">
        <f ca="1">SUMIF(Plan1!F:F, C156,Produtos[[#All],[Quantidade]])</f>
        <v>5</v>
      </c>
      <c r="E156" s="19">
        <f>_xlfn.XLOOKUP(C156,Produtos[Produto],Produtos[Preço Interno Atual])</f>
        <v>6</v>
      </c>
    </row>
    <row r="157" spans="1:5" x14ac:dyDescent="0.3">
      <c r="A157" t="s">
        <v>10</v>
      </c>
      <c r="B157" s="7" t="s">
        <v>286</v>
      </c>
      <c r="C157" t="s">
        <v>471</v>
      </c>
      <c r="D157">
        <f ca="1">SUMIF(Plan1!F:F, C157,Produtos[[#All],[Quantidade]])</f>
        <v>1</v>
      </c>
      <c r="E157" s="19">
        <f>_xlfn.XLOOKUP(C157,Produtos[Produto],Produtos[Preço Interno Atual])</f>
        <v>15</v>
      </c>
    </row>
    <row r="158" spans="1:5" x14ac:dyDescent="0.3">
      <c r="A158" t="s">
        <v>10</v>
      </c>
      <c r="B158" s="7" t="s">
        <v>433</v>
      </c>
      <c r="C158" s="16" t="s">
        <v>287</v>
      </c>
      <c r="D158">
        <f ca="1">SUMIF(Plan1!F:F, C158,Produtos[[#All],[Quantidade]])</f>
        <v>9</v>
      </c>
      <c r="E158" s="19">
        <f>_xlfn.XLOOKUP(C158,Produtos[Produto],Produtos[Preço Interno Atual])</f>
        <v>1.5</v>
      </c>
    </row>
    <row r="159" spans="1:5" x14ac:dyDescent="0.3">
      <c r="A159" t="s">
        <v>51</v>
      </c>
      <c r="B159" s="7" t="s">
        <v>408</v>
      </c>
      <c r="C159" t="s">
        <v>407</v>
      </c>
      <c r="D159">
        <f ca="1">SUMIF(Plan1!F:F, C159,Produtos[[#All],[Quantidade]])</f>
        <v>40</v>
      </c>
      <c r="E159" s="19">
        <f>_xlfn.XLOOKUP(C159,Produtos[Produto],Produtos[Preço Interno Atual])</f>
        <v>2</v>
      </c>
    </row>
    <row r="160" spans="1:5" x14ac:dyDescent="0.3">
      <c r="A160" t="s">
        <v>51</v>
      </c>
      <c r="B160" s="7" t="s">
        <v>405</v>
      </c>
      <c r="C160" s="16" t="s">
        <v>406</v>
      </c>
      <c r="D160">
        <f ca="1">SUMIF(Plan1!F:F, C160,Produtos[[#All],[Quantidade]])</f>
        <v>5</v>
      </c>
      <c r="E160" s="19">
        <f>_xlfn.XLOOKUP(C160,Produtos[Produto],Produtos[Preço Interno Atual])</f>
        <v>2</v>
      </c>
    </row>
    <row r="161" spans="1:5" x14ac:dyDescent="0.3">
      <c r="A161" t="s">
        <v>51</v>
      </c>
      <c r="B161" s="7" t="s">
        <v>288</v>
      </c>
      <c r="C161" t="s">
        <v>404</v>
      </c>
      <c r="D161">
        <f ca="1">SUMIF(Plan1!F:F, C161,Produtos[[#All],[Quantidade]])</f>
        <v>45</v>
      </c>
      <c r="E161" s="19">
        <f>_xlfn.XLOOKUP(C161,Produtos[Produto],Produtos[Preço Interno Atual])</f>
        <v>2</v>
      </c>
    </row>
    <row r="162" spans="1:5" x14ac:dyDescent="0.3">
      <c r="A162" t="s">
        <v>10</v>
      </c>
      <c r="B162" s="7" t="s">
        <v>290</v>
      </c>
      <c r="C162" t="s">
        <v>434</v>
      </c>
      <c r="D162">
        <f ca="1">SUMIF(Plan1!F:F, C162,Produtos[[#All],[Quantidade]])</f>
        <v>4</v>
      </c>
      <c r="E162" s="19">
        <f>_xlfn.XLOOKUP(C162,Produtos[Produto],Produtos[Preço Interno Atual])</f>
        <v>12</v>
      </c>
    </row>
    <row r="163" spans="1:5" x14ac:dyDescent="0.3">
      <c r="A163" t="s">
        <v>51</v>
      </c>
      <c r="B163" s="7" t="s">
        <v>291</v>
      </c>
      <c r="C163" t="s">
        <v>438</v>
      </c>
      <c r="D163">
        <f ca="1">SUMIF(Plan1!F:F, C163,Produtos[[#All],[Quantidade]])</f>
        <v>2</v>
      </c>
      <c r="E163" s="19">
        <f>_xlfn.XLOOKUP(C163,Produtos[Produto],Produtos[Preço Interno Atual])</f>
        <v>1320</v>
      </c>
    </row>
    <row r="164" spans="1:5" x14ac:dyDescent="0.3">
      <c r="A164" t="s">
        <v>51</v>
      </c>
      <c r="B164" s="7" t="s">
        <v>292</v>
      </c>
      <c r="C164" t="s">
        <v>439</v>
      </c>
      <c r="D164">
        <f ca="1">SUMIF(Plan1!F:F, C164,Produtos[[#All],[Quantidade]])</f>
        <v>1</v>
      </c>
      <c r="E164" s="19">
        <f>_xlfn.XLOOKUP(C164,Produtos[Produto],Produtos[Preço Interno Atual])</f>
        <v>1805</v>
      </c>
    </row>
    <row r="165" spans="1:5" x14ac:dyDescent="0.3">
      <c r="A165" t="s">
        <v>133</v>
      </c>
      <c r="B165" s="7" t="s">
        <v>294</v>
      </c>
      <c r="C165" s="16" t="s">
        <v>410</v>
      </c>
      <c r="D165">
        <f ca="1">SUMIF(Plan1!F:F, C165,Produtos[[#All],[Quantidade]])</f>
        <v>35</v>
      </c>
      <c r="E165" s="19">
        <f>_xlfn.XLOOKUP(C165,Produtos[Produto],Produtos[Preço Interno Atual])</f>
        <v>10</v>
      </c>
    </row>
    <row r="166" spans="1:5" x14ac:dyDescent="0.3">
      <c r="A166" t="s">
        <v>133</v>
      </c>
      <c r="B166" s="7" t="s">
        <v>296</v>
      </c>
      <c r="C166" s="16" t="s">
        <v>409</v>
      </c>
      <c r="D166">
        <f ca="1">SUMIF(Plan1!F:F, C166,Produtos[[#All],[Quantidade]])</f>
        <v>7</v>
      </c>
      <c r="E166" s="19">
        <f>_xlfn.XLOOKUP(C166,Produtos[Produto],Produtos[Preço Interno Atual])</f>
        <v>10</v>
      </c>
    </row>
    <row r="167" spans="1:5" x14ac:dyDescent="0.3">
      <c r="A167" t="s">
        <v>10</v>
      </c>
      <c r="B167" s="7" t="s">
        <v>298</v>
      </c>
      <c r="C167" s="16" t="s">
        <v>436</v>
      </c>
      <c r="D167">
        <f ca="1">SUMIF(Plan1!F:F, C167,Produtos[[#All],[Quantidade]])</f>
        <v>10</v>
      </c>
      <c r="E167" s="19">
        <f>_xlfn.XLOOKUP(C167,Produtos[Produto],Produtos[Preço Interno Atual])</f>
        <v>5</v>
      </c>
    </row>
    <row r="168" spans="1:5" x14ac:dyDescent="0.3">
      <c r="A168" t="s">
        <v>10</v>
      </c>
      <c r="B168" s="7" t="s">
        <v>300</v>
      </c>
      <c r="C168" s="16" t="s">
        <v>435</v>
      </c>
      <c r="D168">
        <f ca="1">SUMIF(Plan1!F:F, C168,Produtos[[#All],[Quantidade]])</f>
        <v>6</v>
      </c>
      <c r="E168" s="19">
        <f>_xlfn.XLOOKUP(C168,Produtos[Produto],Produtos[Preço Interno Atual])</f>
        <v>5</v>
      </c>
    </row>
    <row r="169" spans="1:5" x14ac:dyDescent="0.3">
      <c r="A169" t="s">
        <v>10</v>
      </c>
      <c r="B169" s="7" t="s">
        <v>303</v>
      </c>
      <c r="C169" s="16" t="s">
        <v>415</v>
      </c>
      <c r="D169">
        <f ca="1">SUMIF(Plan1!F:F, C169,Produtos[[#All],[Quantidade]])</f>
        <v>13</v>
      </c>
      <c r="E169" s="19">
        <f>_xlfn.XLOOKUP(C169,Produtos[Produto],Produtos[Preço Interno Atual])</f>
        <v>3</v>
      </c>
    </row>
    <row r="170" spans="1:5" x14ac:dyDescent="0.3">
      <c r="A170" t="s">
        <v>10</v>
      </c>
      <c r="B170" s="7" t="s">
        <v>304</v>
      </c>
      <c r="C170" s="16" t="s">
        <v>419</v>
      </c>
      <c r="D170">
        <f ca="1">SUMIF(Plan1!F:F, C170,Produtos[[#All],[Quantidade]])</f>
        <v>2</v>
      </c>
      <c r="E170" s="19">
        <f>_xlfn.XLOOKUP(C170,Produtos[Produto],Produtos[Preço Interno Atual])</f>
        <v>3</v>
      </c>
    </row>
    <row r="171" spans="1:5" x14ac:dyDescent="0.3">
      <c r="A171" t="s">
        <v>10</v>
      </c>
      <c r="B171" s="7" t="s">
        <v>306</v>
      </c>
      <c r="C171" s="16" t="s">
        <v>420</v>
      </c>
      <c r="D171">
        <f ca="1">SUMIF(Plan1!F:F, C171,Produtos[[#All],[Quantidade]])</f>
        <v>1</v>
      </c>
      <c r="E171" s="19">
        <f>_xlfn.XLOOKUP(C171,Produtos[Produto],Produtos[Preço Interno Atual])</f>
        <v>3</v>
      </c>
    </row>
    <row r="172" spans="1:5" x14ac:dyDescent="0.3">
      <c r="A172" t="s">
        <v>10</v>
      </c>
      <c r="B172" s="7" t="s">
        <v>308</v>
      </c>
      <c r="C172" t="s">
        <v>418</v>
      </c>
      <c r="D172">
        <f ca="1">SUMIF(Plan1!F:F, C172,Produtos[[#All],[Quantidade]])</f>
        <v>1</v>
      </c>
      <c r="E172" s="19">
        <f>_xlfn.XLOOKUP(C172,Produtos[Produto],Produtos[Preço Interno Atual])</f>
        <v>4</v>
      </c>
    </row>
    <row r="173" spans="1:5" x14ac:dyDescent="0.3">
      <c r="A173" t="s">
        <v>10</v>
      </c>
      <c r="B173" s="7" t="s">
        <v>309</v>
      </c>
      <c r="C173" s="16" t="s">
        <v>417</v>
      </c>
      <c r="D173">
        <f ca="1">SUMIF(Plan1!F:F, C173,Produtos[[#All],[Quantidade]])</f>
        <v>1</v>
      </c>
      <c r="E173" s="19">
        <f>_xlfn.XLOOKUP(C173,Produtos[Produto],Produtos[Preço Interno Atual])</f>
        <v>4</v>
      </c>
    </row>
    <row r="174" spans="1:5" x14ac:dyDescent="0.3">
      <c r="A174" t="s">
        <v>79</v>
      </c>
      <c r="B174" s="7" t="s">
        <v>311</v>
      </c>
      <c r="C174" s="16" t="s">
        <v>312</v>
      </c>
      <c r="D174">
        <f ca="1">SUMIF(Plan1!F:F, C174,Produtos[[#All],[Quantidade]])</f>
        <v>1256</v>
      </c>
      <c r="E174" s="19">
        <f>_xlfn.XLOOKUP(C174,Produtos[Produto],Produtos[Preço Interno Atual])</f>
        <v>4</v>
      </c>
    </row>
    <row r="175" spans="1:5" x14ac:dyDescent="0.3">
      <c r="A175" t="s">
        <v>10</v>
      </c>
      <c r="B175" s="7" t="s">
        <v>313</v>
      </c>
      <c r="C175" s="16" t="s">
        <v>322</v>
      </c>
      <c r="D175">
        <f ca="1">SUMIF(Plan1!F:F, C175,Produtos[[#All],[Quantidade]])</f>
        <v>51</v>
      </c>
      <c r="E175" s="19">
        <f>_xlfn.XLOOKUP(C175,Produtos[Produto],Produtos[Preço Interno Atual])</f>
        <v>3.5</v>
      </c>
    </row>
    <row r="176" spans="1:5" x14ac:dyDescent="0.3">
      <c r="A176" t="s">
        <v>10</v>
      </c>
      <c r="B176" s="7" t="s">
        <v>315</v>
      </c>
      <c r="C176" s="16" t="s">
        <v>401</v>
      </c>
      <c r="D176">
        <f ca="1">SUMIF(Plan1!F:F, C176,Produtos[[#All],[Quantidade]])</f>
        <v>36</v>
      </c>
      <c r="E176" s="19">
        <f>_xlfn.XLOOKUP(C176,Produtos[Produto],Produtos[Preço Interno Atual])</f>
        <v>3.5</v>
      </c>
    </row>
    <row r="177" spans="1:5" x14ac:dyDescent="0.3">
      <c r="A177" t="s">
        <v>10</v>
      </c>
      <c r="B177" s="7" t="s">
        <v>317</v>
      </c>
      <c r="C177" t="s">
        <v>401</v>
      </c>
      <c r="D177">
        <f ca="1">SUMIF(Plan1!F:F, C177,Produtos[[#All],[Quantidade]])</f>
        <v>36</v>
      </c>
      <c r="E177" s="19">
        <f>_xlfn.XLOOKUP(C177,Produtos[Produto],Produtos[Preço Interno Atual])</f>
        <v>3.5</v>
      </c>
    </row>
    <row r="178" spans="1:5" x14ac:dyDescent="0.3">
      <c r="A178" t="s">
        <v>10</v>
      </c>
      <c r="B178" s="7" t="s">
        <v>319</v>
      </c>
      <c r="C178" t="s">
        <v>402</v>
      </c>
      <c r="D178">
        <f ca="1">SUMIF(Plan1!F:F, C178,Produtos[[#All],[Quantidade]])</f>
        <v>8</v>
      </c>
      <c r="E178" s="19">
        <f>_xlfn.XLOOKUP(C178,Produtos[Produto],Produtos[Preço Interno Atual])</f>
        <v>10</v>
      </c>
    </row>
    <row r="179" spans="1:5" x14ac:dyDescent="0.3">
      <c r="A179" t="s">
        <v>79</v>
      </c>
      <c r="B179" s="7" t="s">
        <v>321</v>
      </c>
      <c r="C179" t="s">
        <v>403</v>
      </c>
      <c r="D179">
        <f ca="1">SUMIF(Plan1!F:F, C179,Produtos[[#All],[Quantidade]])</f>
        <v>13</v>
      </c>
      <c r="E179" s="19">
        <f>_xlfn.XLOOKUP(C179,Produtos[Produto],Produtos[Preço Interno Atual])</f>
        <v>4</v>
      </c>
    </row>
    <row r="180" spans="1:5" x14ac:dyDescent="0.3">
      <c r="A180" t="s">
        <v>79</v>
      </c>
      <c r="B180" s="7" t="s">
        <v>323</v>
      </c>
      <c r="C180" t="s">
        <v>403</v>
      </c>
      <c r="D180">
        <f ca="1">SUMIF(Plan1!F:F, C180,Produtos[[#All],[Quantidade]])</f>
        <v>13</v>
      </c>
      <c r="E180" s="19">
        <f>_xlfn.XLOOKUP(C180,Produtos[Produto],Produtos[Preço Interno Atual])</f>
        <v>4</v>
      </c>
    </row>
    <row r="181" spans="1:5" x14ac:dyDescent="0.3">
      <c r="A181" t="s">
        <v>10</v>
      </c>
      <c r="B181" s="7" t="s">
        <v>324</v>
      </c>
      <c r="C181" t="s">
        <v>325</v>
      </c>
      <c r="D181">
        <f ca="1">SUMIF(Plan1!F:F, C181,Produtos[[#All],[Quantidade]])</f>
        <v>8</v>
      </c>
      <c r="E181" s="19">
        <f>_xlfn.XLOOKUP(C181,Produtos[Produto],Produtos[Preço Interno Atual])</f>
        <v>8</v>
      </c>
    </row>
    <row r="182" spans="1:5" x14ac:dyDescent="0.3">
      <c r="A182" t="s">
        <v>10</v>
      </c>
      <c r="B182" s="7" t="s">
        <v>326</v>
      </c>
      <c r="C182" t="s">
        <v>412</v>
      </c>
      <c r="D182">
        <f ca="1">SUMIF(Plan1!F:F, C182,Produtos[[#All],[Quantidade]])</f>
        <v>504</v>
      </c>
      <c r="E182" s="19">
        <f>_xlfn.XLOOKUP(C182,Produtos[Produto],Produtos[Preço Interno Atual])</f>
        <v>15</v>
      </c>
    </row>
    <row r="183" spans="1:5" x14ac:dyDescent="0.3">
      <c r="A183" t="s">
        <v>10</v>
      </c>
      <c r="B183" s="7" t="s">
        <v>327</v>
      </c>
      <c r="C183" t="s">
        <v>328</v>
      </c>
      <c r="D183">
        <f ca="1">SUMIF(Plan1!F:F, C183,Produtos[[#All],[Quantidade]])</f>
        <v>9</v>
      </c>
      <c r="E183" s="19">
        <f>_xlfn.XLOOKUP(C183,Produtos[Produto],Produtos[Preço Interno Atual])</f>
        <v>15</v>
      </c>
    </row>
    <row r="184" spans="1:5" x14ac:dyDescent="0.3">
      <c r="A184" t="s">
        <v>10</v>
      </c>
      <c r="B184" s="7" t="s">
        <v>329</v>
      </c>
      <c r="C184" t="s">
        <v>469</v>
      </c>
      <c r="D184">
        <f ca="1">SUMIF(Plan1!F:F, C184,Produtos[[#All],[Quantidade]])</f>
        <v>127</v>
      </c>
      <c r="E184" s="19">
        <f>_xlfn.XLOOKUP(C184,Produtos[Produto],Produtos[Preço Interno Atual])</f>
        <v>1.5</v>
      </c>
    </row>
    <row r="185" spans="1:5" x14ac:dyDescent="0.3">
      <c r="A185" t="s">
        <v>10</v>
      </c>
      <c r="B185" s="7" t="s">
        <v>330</v>
      </c>
      <c r="C185" t="s">
        <v>331</v>
      </c>
      <c r="D185">
        <f ca="1">SUMIF(Plan1!F:F, C185,Produtos[[#All],[Quantidade]])</f>
        <v>1</v>
      </c>
      <c r="E185" s="19">
        <f>_xlfn.XLOOKUP(C185,Produtos[Produto],Produtos[Preço Interno Atual])</f>
        <v>5</v>
      </c>
    </row>
    <row r="186" spans="1:5" x14ac:dyDescent="0.3">
      <c r="A186" t="s">
        <v>10</v>
      </c>
      <c r="B186" s="7" t="s">
        <v>332</v>
      </c>
      <c r="C186" t="s">
        <v>333</v>
      </c>
      <c r="D186">
        <f ca="1">SUMIF(Plan1!F:F, C186,Produtos[[#All],[Quantidade]])</f>
        <v>2</v>
      </c>
      <c r="E186" s="19">
        <f>_xlfn.XLOOKUP(C186,Produtos[Produto],Produtos[Preço Interno Atual])</f>
        <v>12</v>
      </c>
    </row>
    <row r="187" spans="1:5" x14ac:dyDescent="0.3">
      <c r="A187" t="s">
        <v>10</v>
      </c>
      <c r="B187" s="7" t="s">
        <v>334</v>
      </c>
      <c r="C187" t="s">
        <v>335</v>
      </c>
      <c r="D187">
        <f ca="1">SUMIF(Plan1!F:F, C187,Produtos[[#All],[Quantidade]])</f>
        <v>1</v>
      </c>
      <c r="E187" s="19">
        <f>_xlfn.XLOOKUP(C187,Produtos[Produto],Produtos[Preço Interno Atual])</f>
        <v>12</v>
      </c>
    </row>
    <row r="188" spans="1:5" x14ac:dyDescent="0.3">
      <c r="A188" t="s">
        <v>10</v>
      </c>
      <c r="B188" s="7" t="s">
        <v>336</v>
      </c>
      <c r="C188" t="s">
        <v>337</v>
      </c>
      <c r="D188">
        <f ca="1">SUMIF(Plan1!F:F, C188,Produtos[[#All],[Quantidade]])</f>
        <v>19</v>
      </c>
      <c r="E188" s="19">
        <f>_xlfn.XLOOKUP(C188,Produtos[Produto],Produtos[Preço Interno Atual])</f>
        <v>1</v>
      </c>
    </row>
    <row r="189" spans="1:5" x14ac:dyDescent="0.3">
      <c r="A189" t="s">
        <v>10</v>
      </c>
      <c r="B189" s="7" t="s">
        <v>338</v>
      </c>
      <c r="C189" t="s">
        <v>339</v>
      </c>
      <c r="D189">
        <f ca="1">SUMIF(Plan1!F:F, C189,Produtos[[#All],[Quantidade]])</f>
        <v>1</v>
      </c>
      <c r="E189" s="19">
        <f>_xlfn.XLOOKUP(C189,Produtos[Produto],Produtos[Preço Interno Atual])</f>
        <v>2</v>
      </c>
    </row>
    <row r="190" spans="1:5" x14ac:dyDescent="0.3">
      <c r="A190" t="s">
        <v>10</v>
      </c>
      <c r="B190" s="7" t="s">
        <v>340</v>
      </c>
      <c r="C190" t="s">
        <v>341</v>
      </c>
      <c r="D190">
        <f ca="1">SUMIF(Plan1!F:F, C190,Produtos[[#All],[Quantidade]])</f>
        <v>2</v>
      </c>
      <c r="E190" s="19">
        <f>_xlfn.XLOOKUP(C190,Produtos[Produto],Produtos[Preço Interno Atual])</f>
        <v>14</v>
      </c>
    </row>
    <row r="191" spans="1:5" x14ac:dyDescent="0.3">
      <c r="A191" t="s">
        <v>10</v>
      </c>
      <c r="B191" s="7" t="s">
        <v>342</v>
      </c>
      <c r="C191" t="s">
        <v>343</v>
      </c>
      <c r="D191">
        <f ca="1">SUMIF(Plan1!F:F, C191,Produtos[[#All],[Quantidade]])</f>
        <v>2</v>
      </c>
      <c r="E191" s="19">
        <f>_xlfn.XLOOKUP(C191,Produtos[Produto],Produtos[Preço Interno Atual])</f>
        <v>9.1</v>
      </c>
    </row>
    <row r="192" spans="1:5" x14ac:dyDescent="0.3">
      <c r="A192" t="s">
        <v>10</v>
      </c>
      <c r="B192" s="7" t="s">
        <v>344</v>
      </c>
      <c r="C192" t="s">
        <v>345</v>
      </c>
      <c r="D192">
        <f ca="1">SUMIF(Plan1!F:F, C192,Produtos[[#All],[Quantidade]])</f>
        <v>3</v>
      </c>
      <c r="E192" s="19">
        <f>_xlfn.XLOOKUP(C192,Produtos[Produto],Produtos[Preço Interno Atual])</f>
        <v>7.7</v>
      </c>
    </row>
    <row r="193" spans="1:5" x14ac:dyDescent="0.3">
      <c r="A193" t="s">
        <v>15</v>
      </c>
      <c r="B193" s="7" t="s">
        <v>346</v>
      </c>
      <c r="C193" t="s">
        <v>347</v>
      </c>
      <c r="D193">
        <f ca="1">SUMIF(Plan1!F:F, C193,Produtos[[#All],[Quantidade]])</f>
        <v>24</v>
      </c>
      <c r="E193" s="19">
        <f>_xlfn.XLOOKUP(C193,Produtos[Produto],Produtos[Preço Interno Atual])</f>
        <v>21</v>
      </c>
    </row>
    <row r="194" spans="1:5" x14ac:dyDescent="0.3">
      <c r="A194" t="s">
        <v>10</v>
      </c>
      <c r="B194" s="7" t="s">
        <v>348</v>
      </c>
      <c r="C194" t="s">
        <v>416</v>
      </c>
      <c r="D194">
        <f ca="1">SUMIF(Plan1!F:F, C194,Produtos[[#All],[Quantidade]])</f>
        <v>2</v>
      </c>
      <c r="E194" s="19">
        <f>_xlfn.XLOOKUP(C194,Produtos[Produto],Produtos[Preço Interno Atual])</f>
        <v>2</v>
      </c>
    </row>
    <row r="195" spans="1:5" x14ac:dyDescent="0.3">
      <c r="A195" t="s">
        <v>10</v>
      </c>
      <c r="B195" s="7" t="s">
        <v>349</v>
      </c>
      <c r="C195" t="s">
        <v>289</v>
      </c>
      <c r="D195">
        <f ca="1">SUMIF(Plan1!F:F, C195,Produtos[[#All],[Quantidade]])</f>
        <v>2</v>
      </c>
      <c r="E195" s="19">
        <f>_xlfn.XLOOKUP(C195,Produtos[Produto],Produtos[Preço Interno Atual])</f>
        <v>2</v>
      </c>
    </row>
    <row r="196" spans="1:5" x14ac:dyDescent="0.3">
      <c r="A196" t="s">
        <v>10</v>
      </c>
      <c r="B196" s="7" t="s">
        <v>350</v>
      </c>
      <c r="C196" t="s">
        <v>293</v>
      </c>
      <c r="D196">
        <f ca="1">SUMIF(Plan1!F:F, C196,Produtos[[#All],[Quantidade]])</f>
        <v>1</v>
      </c>
      <c r="E196" s="19">
        <f>_xlfn.XLOOKUP(C196,Produtos[Produto],Produtos[Preço Interno Atual])</f>
        <v>2</v>
      </c>
    </row>
    <row r="197" spans="1:5" x14ac:dyDescent="0.3">
      <c r="A197" t="s">
        <v>10</v>
      </c>
      <c r="B197" s="7" t="s">
        <v>351</v>
      </c>
      <c r="C197" t="s">
        <v>295</v>
      </c>
      <c r="D197">
        <f ca="1">SUMIF(Plan1!F:F, C197,Produtos[[#All],[Quantidade]])</f>
        <v>2</v>
      </c>
      <c r="E197" s="19">
        <f>_xlfn.XLOOKUP(C197,Produtos[Produto],Produtos[Preço Interno Atual])</f>
        <v>2</v>
      </c>
    </row>
    <row r="198" spans="1:5" x14ac:dyDescent="0.3">
      <c r="A198" t="s">
        <v>10</v>
      </c>
      <c r="B198" s="7" t="s">
        <v>352</v>
      </c>
      <c r="C198" t="s">
        <v>297</v>
      </c>
      <c r="D198">
        <f ca="1">SUMIF(Plan1!F:F, C198,Produtos[[#All],[Quantidade]])</f>
        <v>1</v>
      </c>
      <c r="E198" s="19">
        <f>_xlfn.XLOOKUP(C198,Produtos[Produto],Produtos[Preço Interno Atual])</f>
        <v>2</v>
      </c>
    </row>
    <row r="199" spans="1:5" x14ac:dyDescent="0.3">
      <c r="A199" t="s">
        <v>10</v>
      </c>
      <c r="B199" s="7" t="s">
        <v>353</v>
      </c>
      <c r="C199" t="s">
        <v>299</v>
      </c>
      <c r="D199">
        <f ca="1">SUMIF(Plan1!F:F, C199,Produtos[[#All],[Quantidade]])</f>
        <v>1</v>
      </c>
      <c r="E199" s="19">
        <f>_xlfn.XLOOKUP(C199,Produtos[Produto],Produtos[Preço Interno Atual])</f>
        <v>2</v>
      </c>
    </row>
    <row r="200" spans="1:5" x14ac:dyDescent="0.3">
      <c r="A200" t="s">
        <v>10</v>
      </c>
      <c r="B200" s="7" t="s">
        <v>354</v>
      </c>
      <c r="C200" t="s">
        <v>301</v>
      </c>
      <c r="D200">
        <f ca="1">SUMIF(Plan1!F:F, C200,Produtos[[#All],[Quantidade]])</f>
        <v>10</v>
      </c>
      <c r="E200" s="19">
        <f>_xlfn.XLOOKUP(C200,Produtos[Produto],Produtos[Preço Interno Atual])</f>
        <v>2</v>
      </c>
    </row>
    <row r="201" spans="1:5" x14ac:dyDescent="0.3">
      <c r="A201" t="s">
        <v>10</v>
      </c>
      <c r="B201" s="7" t="s">
        <v>355</v>
      </c>
      <c r="C201" t="s">
        <v>302</v>
      </c>
      <c r="D201">
        <f ca="1">SUMIF(Plan1!F:F, C201,Produtos[[#All],[Quantidade]])</f>
        <v>8</v>
      </c>
      <c r="E201" s="19">
        <f>_xlfn.XLOOKUP(C201,Produtos[Produto],Produtos[Preço Interno Atual])</f>
        <v>2</v>
      </c>
    </row>
    <row r="202" spans="1:5" x14ac:dyDescent="0.3">
      <c r="A202" t="s">
        <v>10</v>
      </c>
      <c r="B202" s="7" t="s">
        <v>356</v>
      </c>
      <c r="C202" t="s">
        <v>305</v>
      </c>
      <c r="D202">
        <f ca="1">SUMIF(Plan1!F:F, C202,Produtos[[#All],[Quantidade]])</f>
        <v>18</v>
      </c>
      <c r="E202" s="19">
        <f>_xlfn.XLOOKUP(C202,Produtos[Produto],Produtos[Preço Interno Atual])</f>
        <v>2</v>
      </c>
    </row>
    <row r="203" spans="1:5" x14ac:dyDescent="0.3">
      <c r="A203" t="s">
        <v>10</v>
      </c>
      <c r="B203" s="7" t="s">
        <v>357</v>
      </c>
      <c r="C203" t="s">
        <v>307</v>
      </c>
      <c r="D203">
        <f ca="1">SUMIF(Plan1!F:F, C203,Produtos[[#All],[Quantidade]])</f>
        <v>5</v>
      </c>
      <c r="E203" s="19">
        <f>_xlfn.XLOOKUP(C203,Produtos[Produto],Produtos[Preço Interno Atual])</f>
        <v>2</v>
      </c>
    </row>
    <row r="204" spans="1:5" x14ac:dyDescent="0.3">
      <c r="A204" t="s">
        <v>10</v>
      </c>
      <c r="B204" s="7" t="s">
        <v>358</v>
      </c>
      <c r="C204" t="s">
        <v>310</v>
      </c>
      <c r="D204">
        <f ca="1">SUMIF(Plan1!F:F, C204,Produtos[[#All],[Quantidade]])</f>
        <v>4</v>
      </c>
      <c r="E204" s="19">
        <f>_xlfn.XLOOKUP(C204,Produtos[Produto],Produtos[Preço Interno Atual])</f>
        <v>2</v>
      </c>
    </row>
    <row r="205" spans="1:5" x14ac:dyDescent="0.3">
      <c r="A205" t="s">
        <v>10</v>
      </c>
      <c r="B205" s="7" t="s">
        <v>359</v>
      </c>
      <c r="C205" t="s">
        <v>360</v>
      </c>
      <c r="D205">
        <f ca="1">SUMIF(Plan1!F:F, C205,Produtos[[#All],[Quantidade]])</f>
        <v>1</v>
      </c>
      <c r="E205" s="19">
        <f>_xlfn.XLOOKUP(C205,Produtos[Produto],Produtos[Preço Interno Atual])</f>
        <v>2</v>
      </c>
    </row>
    <row r="206" spans="1:5" x14ac:dyDescent="0.3">
      <c r="A206" t="s">
        <v>10</v>
      </c>
      <c r="B206" s="7" t="s">
        <v>361</v>
      </c>
      <c r="C206" t="s">
        <v>314</v>
      </c>
      <c r="D206">
        <f ca="1">SUMIF(Plan1!F:F, C206,Produtos[[#All],[Quantidade]])</f>
        <v>1</v>
      </c>
      <c r="E206" s="19">
        <f>_xlfn.XLOOKUP(C206,Produtos[Produto],Produtos[Preço Interno Atual])</f>
        <v>2</v>
      </c>
    </row>
    <row r="207" spans="1:5" x14ac:dyDescent="0.3">
      <c r="A207" t="s">
        <v>10</v>
      </c>
      <c r="B207" s="7" t="s">
        <v>362</v>
      </c>
      <c r="C207" t="s">
        <v>316</v>
      </c>
      <c r="D207">
        <f ca="1">SUMIF(Plan1!F:F, C207,Produtos[[#All],[Quantidade]])</f>
        <v>1</v>
      </c>
      <c r="E207" s="19">
        <f>_xlfn.XLOOKUP(C207,Produtos[Produto],Produtos[Preço Interno Atual])</f>
        <v>2</v>
      </c>
    </row>
    <row r="208" spans="1:5" x14ac:dyDescent="0.3">
      <c r="A208" t="s">
        <v>10</v>
      </c>
      <c r="B208" s="7" t="s">
        <v>363</v>
      </c>
      <c r="C208" t="s">
        <v>318</v>
      </c>
      <c r="D208">
        <f ca="1">SUMIF(Plan1!F:F, C208,Produtos[[#All],[Quantidade]])</f>
        <v>2</v>
      </c>
      <c r="E208" s="19">
        <f>_xlfn.XLOOKUP(C208,Produtos[Produto],Produtos[Preço Interno Atual])</f>
        <v>2</v>
      </c>
    </row>
    <row r="209" spans="1:5" x14ac:dyDescent="0.3">
      <c r="A209" t="s">
        <v>10</v>
      </c>
      <c r="B209" s="7" t="s">
        <v>364</v>
      </c>
      <c r="C209" t="s">
        <v>320</v>
      </c>
      <c r="D209">
        <f ca="1">SUMIF(Plan1!F:F, C209,Produtos[[#All],[Quantidade]])</f>
        <v>1</v>
      </c>
      <c r="E209" s="19">
        <f>_xlfn.XLOOKUP(C209,Produtos[Produto],Produtos[Preço Interno Atual])</f>
        <v>2</v>
      </c>
    </row>
    <row r="210" spans="1:5" x14ac:dyDescent="0.3">
      <c r="A210" t="s">
        <v>10</v>
      </c>
      <c r="B210" s="7" t="s">
        <v>365</v>
      </c>
      <c r="C210" t="s">
        <v>366</v>
      </c>
      <c r="D210">
        <f ca="1">SUMIF(Plan1!F:F, C210,Produtos[[#All],[Quantidade]])</f>
        <v>1</v>
      </c>
      <c r="E210" s="19">
        <f>_xlfn.XLOOKUP(C210,Produtos[Produto],Produtos[Preço Interno Atual])</f>
        <v>14</v>
      </c>
    </row>
    <row r="211" spans="1:5" x14ac:dyDescent="0.3">
      <c r="A211" t="s">
        <v>10</v>
      </c>
      <c r="B211" s="7" t="s">
        <v>367</v>
      </c>
      <c r="C211" t="s">
        <v>368</v>
      </c>
      <c r="D211">
        <f ca="1">SUMIF(Plan1!F:F, C211,Produtos[[#All],[Quantidade]])</f>
        <v>1</v>
      </c>
      <c r="E211" s="19">
        <f>_xlfn.XLOOKUP(C211,Produtos[Produto],Produtos[Preço Interno Atual])</f>
        <v>9</v>
      </c>
    </row>
    <row r="212" spans="1:5" x14ac:dyDescent="0.3">
      <c r="A212" t="s">
        <v>10</v>
      </c>
      <c r="B212" s="7" t="s">
        <v>369</v>
      </c>
      <c r="C212" t="s">
        <v>370</v>
      </c>
      <c r="D212">
        <f ca="1">SUMIF(Plan1!F:F, C212,Produtos[[#All],[Quantidade]])</f>
        <v>1</v>
      </c>
      <c r="E212" s="19">
        <f>_xlfn.XLOOKUP(C212,Produtos[Produto],Produtos[Preço Interno Atual])</f>
        <v>9</v>
      </c>
    </row>
    <row r="213" spans="1:5" x14ac:dyDescent="0.3">
      <c r="A213" t="s">
        <v>10</v>
      </c>
      <c r="B213" s="7" t="s">
        <v>367</v>
      </c>
      <c r="C213" t="s">
        <v>371</v>
      </c>
      <c r="D213">
        <f ca="1">SUMIF(Plan1!F:F, C213,Produtos[[#All],[Quantidade]])</f>
        <v>3</v>
      </c>
      <c r="E213" s="19">
        <f>_xlfn.XLOOKUP(C213,Produtos[Produto],Produtos[Preço Interno Atual])</f>
        <v>9</v>
      </c>
    </row>
    <row r="214" spans="1:5" x14ac:dyDescent="0.3">
      <c r="A214" t="s">
        <v>10</v>
      </c>
      <c r="B214" s="7" t="s">
        <v>372</v>
      </c>
      <c r="C214" t="s">
        <v>373</v>
      </c>
      <c r="D214">
        <f ca="1">SUMIF(Plan1!F:F, C214,Produtos[[#All],[Quantidade]])</f>
        <v>4</v>
      </c>
      <c r="E214" s="19">
        <f>_xlfn.XLOOKUP(C214,Produtos[Produto],Produtos[Preço Interno Atual])</f>
        <v>9</v>
      </c>
    </row>
    <row r="215" spans="1:5" x14ac:dyDescent="0.3">
      <c r="A215" t="s">
        <v>10</v>
      </c>
      <c r="B215" s="7" t="s">
        <v>374</v>
      </c>
      <c r="C215" t="s">
        <v>375</v>
      </c>
      <c r="D215">
        <f ca="1">SUMIF(Plan1!F:F, C215,Produtos[[#All],[Quantidade]])</f>
        <v>7</v>
      </c>
      <c r="E215" s="19">
        <f>_xlfn.XLOOKUP(C215,Produtos[Produto],Produtos[Preço Interno Atual])</f>
        <v>9</v>
      </c>
    </row>
    <row r="216" spans="1:5" x14ac:dyDescent="0.3">
      <c r="A216" t="s">
        <v>10</v>
      </c>
      <c r="B216" s="7" t="s">
        <v>376</v>
      </c>
      <c r="C216" t="s">
        <v>377</v>
      </c>
      <c r="D216">
        <f ca="1">SUMIF(Plan1!F:F, C216,Produtos[[#All],[Quantidade]])</f>
        <v>2</v>
      </c>
      <c r="E216" s="19">
        <f>_xlfn.XLOOKUP(C216,Produtos[Produto],Produtos[Preço Interno Atual])</f>
        <v>9</v>
      </c>
    </row>
    <row r="217" spans="1:5" x14ac:dyDescent="0.3">
      <c r="A217" t="s">
        <v>10</v>
      </c>
      <c r="B217" s="7" t="s">
        <v>372</v>
      </c>
      <c r="C217" t="s">
        <v>378</v>
      </c>
      <c r="D217">
        <f ca="1">SUMIF(Plan1!F:F, C217,Produtos[[#All],[Quantidade]])</f>
        <v>2</v>
      </c>
      <c r="E217" s="19">
        <f>_xlfn.XLOOKUP(C217,Produtos[Produto],Produtos[Preço Interno Atual])</f>
        <v>9</v>
      </c>
    </row>
    <row r="218" spans="1:5" x14ac:dyDescent="0.3">
      <c r="A218" t="s">
        <v>15</v>
      </c>
      <c r="B218" s="7" t="s">
        <v>379</v>
      </c>
      <c r="C218" t="s">
        <v>380</v>
      </c>
      <c r="D218">
        <f ca="1">SUMIF(Plan1!F:F, C218,Produtos[[#All],[Quantidade]])</f>
        <v>2</v>
      </c>
      <c r="E218" s="19">
        <f>_xlfn.XLOOKUP(C218,Produtos[Produto],Produtos[Preço Interno Atual])</f>
        <v>28</v>
      </c>
    </row>
    <row r="219" spans="1:5" x14ac:dyDescent="0.3">
      <c r="A219" t="s">
        <v>10</v>
      </c>
      <c r="B219" s="7" t="s">
        <v>381</v>
      </c>
      <c r="C219" t="s">
        <v>382</v>
      </c>
      <c r="D219">
        <f ca="1">SUMIF(Plan1!F:F, C219,Produtos[[#All],[Quantidade]])</f>
        <v>5</v>
      </c>
      <c r="E219" s="19">
        <f>_xlfn.XLOOKUP(C219,Produtos[Produto],Produtos[Preço Interno Atual])</f>
        <v>9</v>
      </c>
    </row>
    <row r="220" spans="1:5" x14ac:dyDescent="0.3">
      <c r="A220" t="s">
        <v>10</v>
      </c>
      <c r="B220" s="7" t="s">
        <v>383</v>
      </c>
      <c r="C220" t="s">
        <v>384</v>
      </c>
      <c r="D220">
        <f ca="1">SUMIF(Plan1!F:F, C220,Produtos[[#All],[Quantidade]])</f>
        <v>5</v>
      </c>
      <c r="E220" s="19">
        <f>_xlfn.XLOOKUP(C220,Produtos[Produto],Produtos[Preço Interno Atual])</f>
        <v>9</v>
      </c>
    </row>
    <row r="221" spans="1:5" x14ac:dyDescent="0.3">
      <c r="A221" t="s">
        <v>10</v>
      </c>
      <c r="B221" s="7" t="s">
        <v>385</v>
      </c>
      <c r="C221" t="s">
        <v>386</v>
      </c>
      <c r="D221">
        <f ca="1">SUMIF(Plan1!F:F, C221,Produtos[[#All],[Quantidade]])</f>
        <v>2</v>
      </c>
      <c r="E221" s="19">
        <f>_xlfn.XLOOKUP(C221,Produtos[Produto],Produtos[Preço Interno Atual])</f>
        <v>18</v>
      </c>
    </row>
    <row r="222" spans="1:5" x14ac:dyDescent="0.3">
      <c r="A222" t="s">
        <v>10</v>
      </c>
      <c r="B222" s="7" t="s">
        <v>387</v>
      </c>
      <c r="C222" t="s">
        <v>459</v>
      </c>
      <c r="D222">
        <f ca="1">SUMIF(Plan1!F:F, C222,Produtos[[#All],[Quantidade]])</f>
        <v>1</v>
      </c>
      <c r="E222" s="19">
        <f>_xlfn.XLOOKUP(C222,Produtos[Produto],Produtos[Preço Interno Atual])</f>
        <v>7.5</v>
      </c>
    </row>
    <row r="223" spans="1:5" x14ac:dyDescent="0.3">
      <c r="A223" t="s">
        <v>10</v>
      </c>
      <c r="B223" s="7" t="s">
        <v>388</v>
      </c>
      <c r="C223" t="s">
        <v>458</v>
      </c>
      <c r="D223">
        <f ca="1">SUMIF(Plan1!F:F, C223,Produtos[[#All],[Quantidade]])</f>
        <v>1</v>
      </c>
      <c r="E223" s="19">
        <f>_xlfn.XLOOKUP(C223,Produtos[Produto],Produtos[Preço Interno Atual])</f>
        <v>18</v>
      </c>
    </row>
    <row r="224" spans="1:5" x14ac:dyDescent="0.3">
      <c r="A224" t="s">
        <v>15</v>
      </c>
      <c r="B224" s="7" t="s">
        <v>389</v>
      </c>
      <c r="C224" t="s">
        <v>390</v>
      </c>
      <c r="D224">
        <f ca="1">SUMIF(Plan1!F:F, C224,Produtos[[#All],[Quantidade]])</f>
        <v>66</v>
      </c>
      <c r="E224" s="19">
        <f>_xlfn.XLOOKUP(C224,Produtos[Produto],Produtos[Preço Interno Atual])</f>
        <v>28</v>
      </c>
    </row>
    <row r="225" spans="1:5" x14ac:dyDescent="0.3">
      <c r="A225" t="s">
        <v>15</v>
      </c>
      <c r="B225" s="7" t="s">
        <v>391</v>
      </c>
      <c r="C225" t="s">
        <v>457</v>
      </c>
      <c r="D225">
        <f ca="1">SUMIF(Plan1!F:F, C225,Produtos[[#All],[Quantidade]])</f>
        <v>17</v>
      </c>
      <c r="E225" s="19">
        <f>_xlfn.XLOOKUP(C225,Produtos[Produto],Produtos[Preço Interno Atual])</f>
        <v>18</v>
      </c>
    </row>
    <row r="226" spans="1:5" x14ac:dyDescent="0.3">
      <c r="A226" t="s">
        <v>15</v>
      </c>
      <c r="B226" s="7" t="s">
        <v>393</v>
      </c>
      <c r="C226" t="s">
        <v>394</v>
      </c>
      <c r="D226">
        <f ca="1">SUMIF(Plan1!F:F, C226,Produtos[[#All],[Quantidade]])</f>
        <v>9</v>
      </c>
      <c r="E226" s="19">
        <f>_xlfn.XLOOKUP(C226,Produtos[Produto],Produtos[Preço Interno Atual])</f>
        <v>17.5</v>
      </c>
    </row>
    <row r="227" spans="1:5" x14ac:dyDescent="0.3">
      <c r="A227" t="s">
        <v>15</v>
      </c>
      <c r="B227" s="7" t="s">
        <v>398</v>
      </c>
      <c r="C227" t="s">
        <v>399</v>
      </c>
      <c r="D227">
        <f ca="1">SUMIF(Plan1!F:F, C227,Produtos[[#All],[Quantidade]])</f>
        <v>12</v>
      </c>
      <c r="E227" s="19">
        <f>_xlfn.XLOOKUP(C227,Produtos[Produto],Produtos[Preço Interno Atual])</f>
        <v>2.395</v>
      </c>
    </row>
    <row r="228" spans="1:5" x14ac:dyDescent="0.3">
      <c r="A228" t="s">
        <v>15</v>
      </c>
      <c r="B228" s="7" t="s">
        <v>392</v>
      </c>
      <c r="C228" t="s">
        <v>456</v>
      </c>
      <c r="D228">
        <f ca="1">SUMIF(Plan1!F:F, C228,Produtos[[#All],[Quantidade]])</f>
        <v>9</v>
      </c>
      <c r="E228" s="19">
        <f>_xlfn.XLOOKUP(C228,Produtos[Produto],Produtos[Preço Interno Atual])</f>
        <v>15.14</v>
      </c>
    </row>
    <row r="229" spans="1:5" x14ac:dyDescent="0.3">
      <c r="A229" t="s">
        <v>10</v>
      </c>
      <c r="B229" s="7" t="s">
        <v>413</v>
      </c>
      <c r="C229" t="s">
        <v>414</v>
      </c>
      <c r="D229">
        <f ca="1">SUMIF(Plan1!F:F, C229,Produtos[[#All],[Quantidade]])</f>
        <v>1</v>
      </c>
      <c r="E229" s="19">
        <f>_xlfn.XLOOKUP(C229,Produtos[Produto],Produtos[Preço Interno Atual])</f>
        <v>2</v>
      </c>
    </row>
    <row r="230" spans="1:5" x14ac:dyDescent="0.3">
      <c r="B230" s="7" t="s">
        <v>475</v>
      </c>
      <c r="C230" t="s">
        <v>474</v>
      </c>
      <c r="D230">
        <f ca="1">SUMIF(Plan1!F:F, C230,Produtos[[#All],[Quantidade]])</f>
        <v>2</v>
      </c>
      <c r="E230" s="19">
        <f>_xlfn.XLOOKUP(C230,Produtos[Produto],Produtos[Preço Interno Atual])</f>
        <v>0</v>
      </c>
    </row>
    <row r="231" spans="1:5" x14ac:dyDescent="0.3">
      <c r="B231" s="7" t="s">
        <v>477</v>
      </c>
      <c r="C231" t="s">
        <v>476</v>
      </c>
      <c r="D231">
        <f ca="1">SUMIF(Plan1!F:F, C231,Produtos[[#All],[Quantidade]])</f>
        <v>1</v>
      </c>
      <c r="E231" s="19">
        <f>_xlfn.XLOOKUP(C231,Produtos[Produto],Produtos[Preço Interno Atual])</f>
        <v>0</v>
      </c>
    </row>
    <row r="232" spans="1:5" x14ac:dyDescent="0.3">
      <c r="B232" s="7" t="s">
        <v>479</v>
      </c>
      <c r="C232" t="s">
        <v>478</v>
      </c>
      <c r="D232">
        <f ca="1">SUMIF(Plan1!F:F, C232,Produtos[[#All],[Quantidade]])</f>
        <v>1</v>
      </c>
      <c r="E232" s="19">
        <f>_xlfn.XLOOKUP(C232,Produtos[Produto],Produtos[Preço Interno Atual])</f>
        <v>0</v>
      </c>
    </row>
    <row r="233" spans="1:5" x14ac:dyDescent="0.3">
      <c r="B233"/>
    </row>
    <row r="234" spans="1:5" x14ac:dyDescent="0.3">
      <c r="B234"/>
    </row>
    <row r="235" spans="1:5" x14ac:dyDescent="0.3">
      <c r="B235"/>
    </row>
    <row r="236" spans="1:5" x14ac:dyDescent="0.3">
      <c r="B236"/>
    </row>
    <row r="237" spans="1:5" x14ac:dyDescent="0.3">
      <c r="B237"/>
    </row>
    <row r="238" spans="1:5" x14ac:dyDescent="0.3">
      <c r="B238"/>
    </row>
    <row r="239" spans="1:5" x14ac:dyDescent="0.3">
      <c r="B239"/>
    </row>
    <row r="240" spans="1:5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TOTAL DE PRODUTOS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Karoline Marques</dc:creator>
  <cp:keywords/>
  <dc:description/>
  <cp:lastModifiedBy>Ana Karoline Marque</cp:lastModifiedBy>
  <cp:revision/>
  <dcterms:created xsi:type="dcterms:W3CDTF">2015-06-05T18:19:34Z</dcterms:created>
  <dcterms:modified xsi:type="dcterms:W3CDTF">2025-08-12T18:32:37Z</dcterms:modified>
  <cp:category/>
  <cp:contentStatus/>
</cp:coreProperties>
</file>