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<sst xmlns="http://schemas.openxmlformats.org/spreadsheetml/2006/main" count="30" uniqueCount="22">
  <si>
    <t xml:space="preserve">W</t>
  </si>
  <si>
    <t xml:space="preserve">H</t>
  </si>
  <si>
    <t xml:space="preserve">C</t>
  </si>
  <si>
    <t xml:space="preserve">w</t>
  </si>
  <si>
    <t xml:space="preserve">h</t>
  </si>
  <si>
    <t xml:space="preserve">FLOPs</t>
  </si>
  <si>
    <t xml:space="preserve">Memory input</t>
  </si>
  <si>
    <t xml:space="preserve">Parameters</t>
  </si>
  <si>
    <t xml:space="preserve">Memory output</t>
  </si>
  <si>
    <t xml:space="preserve">input</t>
  </si>
  <si>
    <t xml:space="preserve">conv1</t>
  </si>
  <si>
    <t xml:space="preserve">relu</t>
  </si>
  <si>
    <t xml:space="preserve">max pooling</t>
  </si>
  <si>
    <t xml:space="preserve">conv2</t>
  </si>
  <si>
    <t xml:space="preserve">conv3</t>
  </si>
  <si>
    <t xml:space="preserve">conv4</t>
  </si>
  <si>
    <t xml:space="preserve">conv5</t>
  </si>
  <si>
    <t xml:space="preserve">dense1</t>
  </si>
  <si>
    <t xml:space="preserve">dense2</t>
  </si>
  <si>
    <t xml:space="preserve">dense final</t>
  </si>
  <si>
    <t xml:space="preserve">softmax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</si>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</sst>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24" activeCellId="0" sqref="G24"/>
    </sheetView>
  </sheetViews>
  <sheetFormatPr defaultColWidth="10.50390625" defaultRowHeight="16" zeroHeight="false" outlineLevelRow="0" outlineLevelCol="0"/>
  <cols>
    <col collapsed="false" customWidth="true" hidden="false" outlineLevel="0" max="1" min="1" style="0" width="12.16"/>
    <col collapsed="false" customWidth="true" hidden="false" outlineLevel="0" max="6" min="6" style="0" width="14.16"/>
    <col collapsed="false" customWidth="true" hidden="false" outlineLevel="0" max="7" min="7" style="0" width="11.77"/>
    <col collapsed="false" customWidth="true" hidden="false" outlineLevel="0" max="8" min="8" style="0" width="12.66"/>
    <col collapsed="false" customWidth="true" hidden="false" outlineLevel="0" max="9" min="9" style="0" width="10.84"/>
    <col collapsed="false" customWidth="true" hidden="false" outlineLevel="0" max="10" min="10" style="0" width="15.5"/>
  </cols>
  <sheetData>
    <row r="1" customFormat="false" ht="16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6" hidden="false" customHeight="false" outlineLevel="0" collapsed="false">
      <c r="A2" s="0" t="s">
        <v>9</v>
      </c>
      <c r="B2" s="0" t="n">
        <v>224</v>
      </c>
      <c r="C2" s="0" t="n">
        <v>224</v>
      </c>
      <c r="D2" s="0" t="n">
        <v>3</v>
      </c>
      <c r="E2" s="0" t="n">
        <v>11</v>
      </c>
      <c r="F2" s="0" t="n">
        <v>11</v>
      </c>
      <c r="G2" s="0" t="n">
        <v>0</v>
      </c>
      <c r="H2" s="0" t="n">
        <f aca="false">B2*C2*D2</f>
        <v>150528</v>
      </c>
    </row>
    <row r="3" customFormat="false" ht="15" hidden="false" customHeight="false" outlineLevel="0" collapsed="false">
      <c r="A3" s="0" t="s">
        <v>10</v>
      </c>
      <c r="B3" s="0" t="n">
        <v>55</v>
      </c>
      <c r="C3" s="0" t="n">
        <v>55</v>
      </c>
      <c r="D3" s="0" t="n">
        <v>48</v>
      </c>
      <c r="E3" s="0" t="n">
        <v>5</v>
      </c>
      <c r="F3" s="0" t="n">
        <v>5</v>
      </c>
      <c r="G3" s="0" t="n">
        <f aca="false">E2*F2*D2*D3*B3*C3*4</f>
        <v>210830400</v>
      </c>
      <c r="H3" s="0" t="n">
        <v>0</v>
      </c>
      <c r="I3" s="0" t="n">
        <f aca="false">2*(E2*F2*D2+1)*D3</f>
        <v>34944</v>
      </c>
      <c r="J3" s="0" t="n">
        <f aca="false">D3*C3*B3</f>
        <v>145200</v>
      </c>
    </row>
    <row r="4" customFormat="false" ht="15" hidden="false" customHeight="false" outlineLevel="0" collapsed="false">
      <c r="A4" s="0" t="s">
        <v>11</v>
      </c>
      <c r="B4" s="0" t="n">
        <v>55</v>
      </c>
      <c r="C4" s="0" t="n">
        <v>55</v>
      </c>
      <c r="D4" s="0" t="n">
        <v>48</v>
      </c>
      <c r="E4" s="0" t="n">
        <v>1</v>
      </c>
      <c r="F4" s="0" t="n">
        <v>1</v>
      </c>
      <c r="G4" s="0" t="n">
        <f aca="false">2*B3*C3*D3</f>
        <v>290400</v>
      </c>
    </row>
    <row r="5" customFormat="false" ht="15" hidden="false" customHeight="false" outlineLevel="0" collapsed="false">
      <c r="A5" s="0" t="s">
        <v>12</v>
      </c>
      <c r="B5" s="0" t="n">
        <v>27</v>
      </c>
      <c r="C5" s="0" t="n">
        <v>27</v>
      </c>
      <c r="D5" s="0" t="n">
        <v>128</v>
      </c>
      <c r="E5" s="0" t="n">
        <v>3</v>
      </c>
      <c r="F5" s="0" t="n">
        <v>3</v>
      </c>
      <c r="G5" s="0" t="n">
        <f aca="false">B5*C5*D5</f>
        <v>93312</v>
      </c>
    </row>
    <row r="6" customFormat="false" ht="15" hidden="false" customHeight="false" outlineLevel="0" collapsed="false">
      <c r="A6" s="0" t="s">
        <v>13</v>
      </c>
      <c r="B6" s="0" t="n">
        <v>27</v>
      </c>
      <c r="C6" s="0" t="n">
        <v>27</v>
      </c>
      <c r="D6" s="0" t="n">
        <v>128</v>
      </c>
      <c r="E6" s="0" t="n">
        <v>3</v>
      </c>
      <c r="F6" s="0" t="n">
        <v>3</v>
      </c>
      <c r="G6" s="0" t="n">
        <f aca="false">E5*F5*D5*D6*B6*C6*4</f>
        <v>429981696</v>
      </c>
      <c r="H6" s="1" t="n">
        <v>150528</v>
      </c>
      <c r="I6" s="0" t="n">
        <f aca="false">2*(E5*F5*D5+1)*D6</f>
        <v>295168</v>
      </c>
      <c r="J6" s="0" t="n">
        <f aca="false">D6*C6*B6</f>
        <v>93312</v>
      </c>
    </row>
    <row r="7" customFormat="false" ht="15" hidden="false" customHeight="false" outlineLevel="0" collapsed="false">
      <c r="A7" s="0" t="s">
        <v>11</v>
      </c>
      <c r="B7" s="0" t="n">
        <v>27</v>
      </c>
      <c r="C7" s="0" t="n">
        <v>27</v>
      </c>
      <c r="D7" s="0" t="n">
        <v>128</v>
      </c>
      <c r="E7" s="0" t="n">
        <v>3</v>
      </c>
      <c r="F7" s="0" t="n">
        <v>3</v>
      </c>
      <c r="G7" s="0" t="n">
        <f aca="false">2*B6*C6*D6</f>
        <v>186624</v>
      </c>
    </row>
    <row r="8" customFormat="false" ht="15" hidden="false" customHeight="false" outlineLevel="0" collapsed="false">
      <c r="A8" s="0" t="s">
        <v>12</v>
      </c>
      <c r="B8" s="0" t="n">
        <v>13</v>
      </c>
      <c r="C8" s="0" t="n">
        <v>13</v>
      </c>
      <c r="D8" s="0" t="n">
        <v>256</v>
      </c>
      <c r="E8" s="0" t="n">
        <v>3</v>
      </c>
      <c r="F8" s="0" t="n">
        <v>3</v>
      </c>
      <c r="G8" s="0" t="n">
        <f aca="false">B8*C8*D8</f>
        <v>43264</v>
      </c>
    </row>
    <row r="9" customFormat="false" ht="15" hidden="false" customHeight="false" outlineLevel="0" collapsed="false">
      <c r="A9" s="0" t="s">
        <v>14</v>
      </c>
      <c r="B9" s="0" t="n">
        <v>13</v>
      </c>
      <c r="C9" s="0" t="n">
        <v>13</v>
      </c>
      <c r="D9" s="0" t="n">
        <v>192</v>
      </c>
      <c r="E9" s="0" t="n">
        <v>3</v>
      </c>
      <c r="F9" s="0" t="n">
        <v>3</v>
      </c>
      <c r="G9" s="0" t="n">
        <f aca="false">E8*F8*D8*D9*B9*C9*4</f>
        <v>299040768</v>
      </c>
      <c r="H9" s="1" t="n">
        <v>150528</v>
      </c>
      <c r="I9" s="0" t="n">
        <f aca="false">2*(E8*F8*D8+1)*D9</f>
        <v>885120</v>
      </c>
      <c r="J9" s="0" t="n">
        <f aca="false">D9*C9*B9</f>
        <v>32448</v>
      </c>
    </row>
    <row r="10" customFormat="false" ht="15" hidden="false" customHeight="false" outlineLevel="0" collapsed="false">
      <c r="A10" s="0" t="s">
        <v>11</v>
      </c>
      <c r="B10" s="0" t="n">
        <v>13</v>
      </c>
      <c r="C10" s="0" t="n">
        <v>13</v>
      </c>
      <c r="D10" s="0" t="n">
        <v>192</v>
      </c>
      <c r="E10" s="0" t="n">
        <v>3</v>
      </c>
      <c r="F10" s="0" t="n">
        <v>3</v>
      </c>
      <c r="G10" s="0" t="n">
        <f aca="false">2*B9*C9*D9</f>
        <v>64896</v>
      </c>
    </row>
    <row r="11" customFormat="false" ht="15" hidden="false" customHeight="false" outlineLevel="0" collapsed="false">
      <c r="A11" s="0" t="s">
        <v>15</v>
      </c>
      <c r="B11" s="0" t="n">
        <v>13</v>
      </c>
      <c r="C11" s="0" t="n">
        <v>13</v>
      </c>
      <c r="D11" s="0" t="n">
        <v>192</v>
      </c>
      <c r="E11" s="0" t="n">
        <v>3</v>
      </c>
      <c r="F11" s="0" t="n">
        <v>3</v>
      </c>
      <c r="G11" s="0" t="n">
        <f aca="false">E10*F10*D10*D11*B11*C11*4</f>
        <v>224280576</v>
      </c>
      <c r="I11" s="0" t="n">
        <f aca="false">2*(E9*F9*D9+1)*D11</f>
        <v>663936</v>
      </c>
      <c r="J11" s="0" t="n">
        <f aca="false">D11*C11*B11</f>
        <v>32448</v>
      </c>
    </row>
    <row r="12" customFormat="false" ht="15" hidden="false" customHeight="false" outlineLevel="0" collapsed="false">
      <c r="A12" s="0" t="s">
        <v>11</v>
      </c>
      <c r="B12" s="0" t="n">
        <v>13</v>
      </c>
      <c r="C12" s="0" t="n">
        <v>13</v>
      </c>
      <c r="D12" s="0" t="n">
        <v>192</v>
      </c>
      <c r="E12" s="0" t="n">
        <v>3</v>
      </c>
      <c r="F12" s="0" t="n">
        <v>3</v>
      </c>
      <c r="G12" s="0" t="n">
        <f aca="false">2*B11*C11*D11</f>
        <v>64896</v>
      </c>
    </row>
    <row r="13" customFormat="false" ht="15" hidden="false" customHeight="false" outlineLevel="0" collapsed="false">
      <c r="A13" s="0" t="s">
        <v>16</v>
      </c>
      <c r="B13" s="0" t="n">
        <v>13</v>
      </c>
      <c r="C13" s="0" t="n">
        <v>13</v>
      </c>
      <c r="D13" s="0" t="n">
        <v>128</v>
      </c>
      <c r="E13" s="0" t="n">
        <v>1</v>
      </c>
      <c r="F13" s="0" t="n">
        <v>1</v>
      </c>
      <c r="G13" s="0" t="n">
        <f aca="false">E12*F12*D12*D13*B13*C13*4</f>
        <v>149520384</v>
      </c>
      <c r="I13" s="0" t="n">
        <f aca="false">2*(E11*F11*D11+1)*D13</f>
        <v>442624</v>
      </c>
      <c r="J13" s="0" t="n">
        <f aca="false">D13*C13*B13</f>
        <v>21632</v>
      </c>
    </row>
    <row r="14" customFormat="false" ht="15" hidden="false" customHeight="false" outlineLevel="0" collapsed="false">
      <c r="A14" s="0" t="s">
        <v>11</v>
      </c>
      <c r="B14" s="0" t="n">
        <v>13</v>
      </c>
      <c r="C14" s="0" t="n">
        <v>13</v>
      </c>
      <c r="D14" s="0" t="n">
        <v>128</v>
      </c>
      <c r="E14" s="0" t="n">
        <v>1</v>
      </c>
      <c r="F14" s="0" t="n">
        <v>1</v>
      </c>
      <c r="G14" s="0" t="n">
        <f aca="false">2*B13*C13*D13</f>
        <v>43264</v>
      </c>
    </row>
    <row r="15" customFormat="false" ht="15" hidden="false" customHeight="false" outlineLevel="0" collapsed="false">
      <c r="A15" s="0" t="s">
        <v>12</v>
      </c>
      <c r="B15" s="0" t="n">
        <v>13</v>
      </c>
      <c r="C15" s="0" t="n">
        <v>13</v>
      </c>
      <c r="D15" s="0" t="n">
        <v>128</v>
      </c>
      <c r="E15" s="0" t="n">
        <v>1</v>
      </c>
      <c r="F15" s="0" t="n">
        <v>1</v>
      </c>
      <c r="G15" s="0" t="n">
        <f aca="false">B15*C15*D15</f>
        <v>21632</v>
      </c>
    </row>
    <row r="16" customFormat="false" ht="16" hidden="false" customHeight="false" outlineLevel="0" collapsed="false">
      <c r="A16" s="0" t="s">
        <v>17</v>
      </c>
      <c r="B16" s="0" t="n">
        <v>1</v>
      </c>
      <c r="C16" s="0" t="n">
        <v>1</v>
      </c>
      <c r="D16" s="0" t="n">
        <v>4096</v>
      </c>
      <c r="E16" s="0" t="n">
        <v>1</v>
      </c>
      <c r="F16" s="0" t="n">
        <v>1</v>
      </c>
      <c r="G16" s="0" t="n">
        <f aca="false">D16*B13*C13*D13</f>
        <v>88604672</v>
      </c>
      <c r="H16" s="1" t="n">
        <v>150528</v>
      </c>
      <c r="I16" s="0" t="n">
        <f aca="false">256*6*6*D16</f>
        <v>37748736</v>
      </c>
      <c r="J16" s="0" t="n">
        <f aca="false">D16*C16*B16</f>
        <v>4096</v>
      </c>
    </row>
    <row r="17" customFormat="false" ht="15" hidden="false" customHeight="false" outlineLevel="0" collapsed="false">
      <c r="A17" s="0" t="s">
        <v>11</v>
      </c>
      <c r="B17" s="0" t="n">
        <v>1</v>
      </c>
      <c r="C17" s="0" t="n">
        <v>1</v>
      </c>
      <c r="D17" s="1" t="n">
        <v>4096</v>
      </c>
      <c r="E17" s="0" t="n">
        <v>1</v>
      </c>
      <c r="F17" s="0" t="n">
        <v>1</v>
      </c>
      <c r="G17" s="0" t="n">
        <f aca="false">2*B16*C16*D16</f>
        <v>8192</v>
      </c>
    </row>
    <row r="18" customFormat="false" ht="15" hidden="false" customHeight="false" outlineLevel="0" collapsed="false">
      <c r="A18" s="0" t="s">
        <v>18</v>
      </c>
      <c r="B18" s="0" t="n">
        <v>1</v>
      </c>
      <c r="C18" s="0" t="n">
        <v>1</v>
      </c>
      <c r="D18" s="0" t="n">
        <v>4096</v>
      </c>
      <c r="E18" s="0" t="n">
        <v>1</v>
      </c>
      <c r="F18" s="0" t="n">
        <v>1</v>
      </c>
      <c r="G18" s="1" t="n">
        <f aca="false">2*D18*D16</f>
        <v>33554432</v>
      </c>
      <c r="H18" s="1" t="n">
        <v>150528</v>
      </c>
      <c r="I18" s="0" t="n">
        <f aca="false">E18*F18*D17*D18</f>
        <v>16777216</v>
      </c>
      <c r="J18" s="0" t="n">
        <f aca="false">D18*C18*B18</f>
        <v>4096</v>
      </c>
    </row>
    <row r="19" customFormat="false" ht="15" hidden="false" customHeight="false" outlineLevel="0" collapsed="false">
      <c r="A19" s="0" t="s">
        <v>11</v>
      </c>
      <c r="B19" s="0" t="n">
        <v>1</v>
      </c>
      <c r="C19" s="0" t="n">
        <v>1</v>
      </c>
      <c r="D19" s="0" t="n">
        <v>4096</v>
      </c>
      <c r="E19" s="0" t="n">
        <v>1</v>
      </c>
      <c r="F19" s="0" t="n">
        <v>1</v>
      </c>
      <c r="G19" s="0" t="n">
        <f aca="false">2*B18*C18*D18</f>
        <v>8192</v>
      </c>
    </row>
    <row r="20" customFormat="false" ht="16" hidden="false" customHeight="false" outlineLevel="0" collapsed="false">
      <c r="A20" s="0" t="s">
        <v>19</v>
      </c>
      <c r="B20" s="0" t="n">
        <v>1</v>
      </c>
      <c r="C20" s="0" t="n">
        <v>1</v>
      </c>
      <c r="D20" s="0" t="n">
        <v>1000</v>
      </c>
      <c r="E20" s="0" t="n">
        <v>1</v>
      </c>
      <c r="F20" s="0" t="n">
        <v>1</v>
      </c>
      <c r="G20" s="1" t="n">
        <f aca="false">2*D20*D18</f>
        <v>8192000</v>
      </c>
      <c r="H20" s="1" t="n">
        <v>150528</v>
      </c>
      <c r="I20" s="0" t="n">
        <f aca="false">E20*F20*D19*D20</f>
        <v>4096000</v>
      </c>
      <c r="J20" s="0" t="n">
        <f aca="false">D20*C20*B20</f>
        <v>1000</v>
      </c>
    </row>
    <row r="21" customFormat="false" ht="15" hidden="false" customHeight="false" outlineLevel="0" collapsed="false">
      <c r="A21" s="0" t="s">
        <v>20</v>
      </c>
      <c r="B21" s="0" t="n">
        <v>1</v>
      </c>
      <c r="C21" s="0" t="n">
        <v>1</v>
      </c>
      <c r="D21" s="0" t="n">
        <v>1000</v>
      </c>
      <c r="E21" s="0" t="n">
        <v>1</v>
      </c>
      <c r="F21" s="0" t="n">
        <v>1</v>
      </c>
      <c r="G21" s="0" t="n">
        <f aca="false">2*B20*C20*D20</f>
        <v>2000</v>
      </c>
    </row>
    <row r="22" customFormat="false" ht="16" hidden="false" customHeight="false" outlineLevel="0" collapsed="false">
      <c r="A22" s="0" t="s">
        <v>21</v>
      </c>
      <c r="G22" s="2" t="n">
        <f aca="false">SUM(G2:G21)</f>
        <v>1444831600</v>
      </c>
      <c r="H22" s="0" t="n">
        <f aca="false">SUM(H2:H21)</f>
        <v>903168</v>
      </c>
      <c r="I22" s="0" t="n">
        <f aca="false">SUM(I2:I21)</f>
        <v>60943744</v>
      </c>
      <c r="J22" s="0" t="n">
        <f aca="false">SUM(J2:J21)</f>
        <v>334232</v>
      </c>
    </row>
    <row r="23" customFormat="false" ht="16" hidden="false" customHeight="false" outlineLevel="0" collapsed="false">
      <c r="H23" s="0" t="n">
        <f aca="false">SUM(H22:J22)/4/1024/1024</f>
        <v>14.8251399993896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2020-02-28T07:02:44Z</dcterms:created>
  <dc:creator>Microsoft Office User</dc:creator>
  <dc:description/>
  <dc:language>ru-RU</dc:language>
  <cp:lastModifiedBy/>
  <dcterms:modified xsi:type="dcterms:W3CDTF">2020-03-02T21:50:44Z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