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PEZ\Documents\"/>
    </mc:Choice>
  </mc:AlternateContent>
  <xr:revisionPtr revIDLastSave="0" documentId="8_{FB69AF9B-3A78-4697-B29C-2A972DD742B6}" xr6:coauthVersionLast="34" xr6:coauthVersionMax="34" xr10:uidLastSave="{00000000-0000-0000-0000-000000000000}"/>
  <bookViews>
    <workbookView xWindow="0" yWindow="0" windowWidth="20490" windowHeight="6645" tabRatio="394" xr2:uid="{4DD34928-C637-43E9-96C0-937D1DAB0E42}"/>
  </bookViews>
  <sheets>
    <sheet name="Hoja1" sheetId="1" r:id="rId1"/>
    <sheet name="Hoja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34" i="2" l="1"/>
  <c r="BG34" i="2"/>
  <c r="BE34" i="2"/>
  <c r="BD34" i="2"/>
  <c r="BC34" i="2"/>
  <c r="AY34" i="2"/>
  <c r="AX34" i="2"/>
  <c r="BH34" i="2" s="1"/>
  <c r="AW34" i="2"/>
  <c r="AV34" i="2"/>
  <c r="BF34" i="2" s="1"/>
  <c r="AU34" i="2"/>
  <c r="AT34" i="2"/>
  <c r="AS34" i="2"/>
  <c r="AR34" i="2"/>
  <c r="BB34" i="2" s="1"/>
  <c r="AQ34" i="2"/>
  <c r="AP34" i="2" s="1"/>
  <c r="AO34" i="2"/>
  <c r="AN34" i="2"/>
  <c r="AM34" i="2"/>
  <c r="AL34" i="2"/>
  <c r="AK34" i="2"/>
  <c r="AJ34" i="2"/>
  <c r="AI34" i="2"/>
  <c r="AF34" i="2" s="1"/>
  <c r="AE34" i="2"/>
  <c r="AA34" i="2"/>
  <c r="Z34" i="2"/>
  <c r="Y34" i="2"/>
  <c r="U34" i="2"/>
  <c r="T34" i="2"/>
  <c r="S34" i="2"/>
  <c r="R34" i="2"/>
  <c r="Q34" i="2"/>
  <c r="P34" i="2"/>
  <c r="O34" i="2"/>
  <c r="N34" i="2"/>
  <c r="M34" i="2"/>
  <c r="L34" i="2" s="1"/>
  <c r="K34" i="2"/>
  <c r="J34" i="2"/>
  <c r="I34" i="2"/>
  <c r="H34" i="2"/>
  <c r="G34" i="2"/>
  <c r="F34" i="2"/>
  <c r="E34" i="2"/>
  <c r="D34" i="2"/>
  <c r="C34" i="2"/>
  <c r="B34" i="2" s="1"/>
  <c r="BI33" i="2"/>
  <c r="BE33" i="2"/>
  <c r="BD33" i="2"/>
  <c r="BC33" i="2"/>
  <c r="AY33" i="2"/>
  <c r="AX33" i="2"/>
  <c r="AW33" i="2"/>
  <c r="BG33" i="2" s="1"/>
  <c r="AV33" i="2"/>
  <c r="BF33" i="2" s="1"/>
  <c r="AU33" i="2"/>
  <c r="AT33" i="2"/>
  <c r="AS33" i="2"/>
  <c r="AR33" i="2"/>
  <c r="BB33" i="2" s="1"/>
  <c r="AQ33" i="2"/>
  <c r="AO33" i="2"/>
  <c r="AN33" i="2"/>
  <c r="AM33" i="2"/>
  <c r="AL33" i="2"/>
  <c r="AK33" i="2"/>
  <c r="AJ33" i="2"/>
  <c r="AF33" i="2" s="1"/>
  <c r="AI33" i="2"/>
  <c r="AE33" i="2"/>
  <c r="AD33" i="2"/>
  <c r="BH33" i="2" s="1"/>
  <c r="AC33" i="2"/>
  <c r="AB33" i="2"/>
  <c r="AA33" i="2"/>
  <c r="Z33" i="2"/>
  <c r="Y33" i="2"/>
  <c r="X33" i="2"/>
  <c r="W33" i="2"/>
  <c r="BA33" i="2" s="1"/>
  <c r="U33" i="2"/>
  <c r="T33" i="2"/>
  <c r="S33" i="2"/>
  <c r="R33" i="2"/>
  <c r="Q33" i="2"/>
  <c r="P33" i="2"/>
  <c r="O33" i="2"/>
  <c r="N33" i="2"/>
  <c r="M33" i="2"/>
  <c r="L33" i="2" s="1"/>
  <c r="K33" i="2"/>
  <c r="J33" i="2"/>
  <c r="I33" i="2"/>
  <c r="H33" i="2"/>
  <c r="G33" i="2"/>
  <c r="F33" i="2"/>
  <c r="E33" i="2"/>
  <c r="B33" i="2" s="1"/>
  <c r="D33" i="2"/>
  <c r="C33" i="2"/>
  <c r="BI32" i="2"/>
  <c r="BE32" i="2"/>
  <c r="BD32" i="2"/>
  <c r="BC32" i="2"/>
  <c r="AY32" i="2"/>
  <c r="AX32" i="2"/>
  <c r="BH32" i="2" s="1"/>
  <c r="AW32" i="2"/>
  <c r="AV32" i="2"/>
  <c r="AU32" i="2"/>
  <c r="AT32" i="2"/>
  <c r="AS32" i="2"/>
  <c r="AR32" i="2"/>
  <c r="AQ32" i="2"/>
  <c r="BA32" i="2" s="1"/>
  <c r="AP32" i="2"/>
  <c r="AO32" i="2"/>
  <c r="AN32" i="2"/>
  <c r="AM32" i="2"/>
  <c r="AL32" i="2"/>
  <c r="AK32" i="2"/>
  <c r="AJ32" i="2"/>
  <c r="AI32" i="2"/>
  <c r="AF32" i="2"/>
  <c r="AE32" i="2"/>
  <c r="AD32" i="2"/>
  <c r="AC32" i="2"/>
  <c r="BG32" i="2" s="1"/>
  <c r="AB32" i="2"/>
  <c r="BF32" i="2" s="1"/>
  <c r="AA32" i="2"/>
  <c r="Z32" i="2"/>
  <c r="Y32" i="2"/>
  <c r="X32" i="2"/>
  <c r="BB32" i="2" s="1"/>
  <c r="W32" i="2"/>
  <c r="U32" i="2"/>
  <c r="T32" i="2"/>
  <c r="S32" i="2"/>
  <c r="R32" i="2"/>
  <c r="Q32" i="2"/>
  <c r="P32" i="2"/>
  <c r="O32" i="2"/>
  <c r="L32" i="2" s="1"/>
  <c r="N32" i="2"/>
  <c r="M32" i="2"/>
  <c r="K32" i="2"/>
  <c r="J32" i="2"/>
  <c r="I32" i="2"/>
  <c r="H32" i="2"/>
  <c r="G32" i="2"/>
  <c r="F32" i="2"/>
  <c r="E32" i="2"/>
  <c r="D32" i="2"/>
  <c r="C32" i="2"/>
  <c r="B32" i="2" s="1"/>
  <c r="BI31" i="2"/>
  <c r="BE31" i="2"/>
  <c r="BD31" i="2"/>
  <c r="BC31" i="2"/>
  <c r="AY31" i="2"/>
  <c r="AX31" i="2"/>
  <c r="AW31" i="2"/>
  <c r="BG31" i="2" s="1"/>
  <c r="AV31" i="2"/>
  <c r="BF31" i="2" s="1"/>
  <c r="AU31" i="2"/>
  <c r="AT31" i="2"/>
  <c r="AS31" i="2"/>
  <c r="AR31" i="2"/>
  <c r="BB31" i="2" s="1"/>
  <c r="AQ31" i="2"/>
  <c r="AP31" i="2" s="1"/>
  <c r="AO31" i="2"/>
  <c r="AN31" i="2"/>
  <c r="AM31" i="2"/>
  <c r="AL31" i="2"/>
  <c r="AK31" i="2"/>
  <c r="AJ31" i="2"/>
  <c r="AI31" i="2"/>
  <c r="AF31" i="2" s="1"/>
  <c r="AE31" i="2"/>
  <c r="AD31" i="2"/>
  <c r="BH31" i="2" s="1"/>
  <c r="AC31" i="2"/>
  <c r="AB31" i="2"/>
  <c r="AA31" i="2"/>
  <c r="Z31" i="2"/>
  <c r="Y31" i="2"/>
  <c r="X31" i="2"/>
  <c r="W31" i="2"/>
  <c r="BA31" i="2" s="1"/>
  <c r="U31" i="2"/>
  <c r="T31" i="2"/>
  <c r="S31" i="2"/>
  <c r="R31" i="2"/>
  <c r="Q31" i="2"/>
  <c r="P31" i="2"/>
  <c r="O31" i="2"/>
  <c r="N31" i="2"/>
  <c r="M31" i="2"/>
  <c r="L31" i="2" s="1"/>
  <c r="K31" i="2"/>
  <c r="J31" i="2"/>
  <c r="I31" i="2"/>
  <c r="H31" i="2"/>
  <c r="G31" i="2"/>
  <c r="F31" i="2"/>
  <c r="E31" i="2"/>
  <c r="D31" i="2"/>
  <c r="B31" i="2" s="1"/>
  <c r="C31" i="2"/>
  <c r="BI30" i="2"/>
  <c r="BE30" i="2"/>
  <c r="BD30" i="2"/>
  <c r="BC30" i="2"/>
  <c r="AY30" i="2"/>
  <c r="AX30" i="2"/>
  <c r="BH30" i="2" s="1"/>
  <c r="AW30" i="2"/>
  <c r="BG30" i="2" s="1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F30" i="2"/>
  <c r="AE30" i="2"/>
  <c r="AD30" i="2"/>
  <c r="AC30" i="2"/>
  <c r="AB30" i="2"/>
  <c r="BF30" i="2" s="1"/>
  <c r="AA30" i="2"/>
  <c r="Z30" i="2"/>
  <c r="Y30" i="2"/>
  <c r="X30" i="2"/>
  <c r="BB30" i="2" s="1"/>
  <c r="W30" i="2"/>
  <c r="BA30" i="2" s="1"/>
  <c r="AZ30" i="2" s="1"/>
  <c r="U30" i="2"/>
  <c r="T30" i="2"/>
  <c r="S30" i="2"/>
  <c r="R30" i="2"/>
  <c r="Q30" i="2"/>
  <c r="P30" i="2"/>
  <c r="O30" i="2"/>
  <c r="N30" i="2"/>
  <c r="L30" i="2" s="1"/>
  <c r="M30" i="2"/>
  <c r="K30" i="2"/>
  <c r="J30" i="2"/>
  <c r="I30" i="2"/>
  <c r="H30" i="2"/>
  <c r="G30" i="2"/>
  <c r="F30" i="2"/>
  <c r="E30" i="2"/>
  <c r="D30" i="2"/>
  <c r="C30" i="2"/>
  <c r="B30" i="2" s="1"/>
  <c r="BI29" i="2"/>
  <c r="BE29" i="2"/>
  <c r="BD29" i="2"/>
  <c r="BC29" i="2"/>
  <c r="AY29" i="2"/>
  <c r="AX29" i="2"/>
  <c r="AW29" i="2"/>
  <c r="AV29" i="2"/>
  <c r="BF29" i="2" s="1"/>
  <c r="AU29" i="2"/>
  <c r="AT29" i="2"/>
  <c r="AS29" i="2"/>
  <c r="AR29" i="2"/>
  <c r="BB29" i="2" s="1"/>
  <c r="AQ29" i="2"/>
  <c r="AP29" i="2" s="1"/>
  <c r="AO29" i="2"/>
  <c r="AN29" i="2"/>
  <c r="AM29" i="2"/>
  <c r="AL29" i="2"/>
  <c r="AK29" i="2"/>
  <c r="AJ29" i="2"/>
  <c r="AI29" i="2"/>
  <c r="AF29" i="2" s="1"/>
  <c r="AE29" i="2"/>
  <c r="AD29" i="2"/>
  <c r="BH29" i="2" s="1"/>
  <c r="AC29" i="2"/>
  <c r="BG29" i="2" s="1"/>
  <c r="AB29" i="2"/>
  <c r="AA29" i="2"/>
  <c r="Z29" i="2"/>
  <c r="Y29" i="2"/>
  <c r="X29" i="2"/>
  <c r="W29" i="2"/>
  <c r="U29" i="2"/>
  <c r="T29" i="2"/>
  <c r="S29" i="2"/>
  <c r="R29" i="2"/>
  <c r="Q29" i="2"/>
  <c r="P29" i="2"/>
  <c r="O29" i="2"/>
  <c r="N29" i="2"/>
  <c r="M29" i="2"/>
  <c r="L29" i="2" s="1"/>
  <c r="K29" i="2"/>
  <c r="J29" i="2"/>
  <c r="I29" i="2"/>
  <c r="H29" i="2"/>
  <c r="G29" i="2"/>
  <c r="F29" i="2"/>
  <c r="E29" i="2"/>
  <c r="D29" i="2"/>
  <c r="C29" i="2"/>
  <c r="B29" i="2" s="1"/>
  <c r="BI28" i="2"/>
  <c r="BE28" i="2"/>
  <c r="BD28" i="2"/>
  <c r="BC28" i="2"/>
  <c r="AY28" i="2"/>
  <c r="AX28" i="2"/>
  <c r="BH28" i="2" s="1"/>
  <c r="AW28" i="2"/>
  <c r="BG28" i="2" s="1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F28" i="2" s="1"/>
  <c r="AE28" i="2"/>
  <c r="AD28" i="2"/>
  <c r="AC28" i="2"/>
  <c r="AB28" i="2"/>
  <c r="BF28" i="2" s="1"/>
  <c r="AA28" i="2"/>
  <c r="Z28" i="2"/>
  <c r="Y28" i="2"/>
  <c r="X28" i="2"/>
  <c r="BB28" i="2" s="1"/>
  <c r="W28" i="2"/>
  <c r="BA28" i="2" s="1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28" i="2" s="1"/>
  <c r="C28" i="2"/>
  <c r="BI27" i="2"/>
  <c r="BE27" i="2"/>
  <c r="BD27" i="2"/>
  <c r="BC27" i="2"/>
  <c r="AY27" i="2"/>
  <c r="AX27" i="2"/>
  <c r="AW27" i="2"/>
  <c r="BG27" i="2" s="1"/>
  <c r="AV27" i="2"/>
  <c r="BF27" i="2" s="1"/>
  <c r="AU27" i="2"/>
  <c r="AT27" i="2"/>
  <c r="AS27" i="2"/>
  <c r="AR27" i="2"/>
  <c r="BB27" i="2" s="1"/>
  <c r="AQ27" i="2"/>
  <c r="AP27" i="2" s="1"/>
  <c r="AO27" i="2"/>
  <c r="AN27" i="2"/>
  <c r="AM27" i="2"/>
  <c r="AL27" i="2"/>
  <c r="AK27" i="2"/>
  <c r="AJ27" i="2"/>
  <c r="AI27" i="2"/>
  <c r="AF27" i="2" s="1"/>
  <c r="AE27" i="2"/>
  <c r="AD27" i="2"/>
  <c r="BH27" i="2" s="1"/>
  <c r="AC27" i="2"/>
  <c r="AB27" i="2"/>
  <c r="AA27" i="2"/>
  <c r="Z27" i="2"/>
  <c r="Y27" i="2"/>
  <c r="X27" i="2"/>
  <c r="W27" i="2"/>
  <c r="BA27" i="2" s="1"/>
  <c r="U27" i="2"/>
  <c r="T27" i="2"/>
  <c r="S27" i="2"/>
  <c r="R27" i="2"/>
  <c r="Q27" i="2"/>
  <c r="P27" i="2"/>
  <c r="O27" i="2"/>
  <c r="N27" i="2"/>
  <c r="L27" i="2" s="1"/>
  <c r="M27" i="2"/>
  <c r="K27" i="2"/>
  <c r="J27" i="2"/>
  <c r="I27" i="2"/>
  <c r="H27" i="2"/>
  <c r="G27" i="2"/>
  <c r="F27" i="2"/>
  <c r="E27" i="2"/>
  <c r="D27" i="2"/>
  <c r="C27" i="2"/>
  <c r="B27" i="2"/>
  <c r="BI26" i="2"/>
  <c r="BE26" i="2"/>
  <c r="BD26" i="2"/>
  <c r="BC26" i="2"/>
  <c r="AY26" i="2"/>
  <c r="AX26" i="2"/>
  <c r="BH26" i="2" s="1"/>
  <c r="AW26" i="2"/>
  <c r="AV26" i="2"/>
  <c r="BF26" i="2" s="1"/>
  <c r="AU26" i="2"/>
  <c r="AT26" i="2"/>
  <c r="AS26" i="2"/>
  <c r="AR26" i="2"/>
  <c r="BB26" i="2" s="1"/>
  <c r="AQ26" i="2"/>
  <c r="BA26" i="2" s="1"/>
  <c r="AO26" i="2"/>
  <c r="AN26" i="2"/>
  <c r="AM26" i="2"/>
  <c r="AL26" i="2"/>
  <c r="AK26" i="2"/>
  <c r="AJ26" i="2"/>
  <c r="AI26" i="2"/>
  <c r="AF26" i="2" s="1"/>
  <c r="AE26" i="2"/>
  <c r="AD26" i="2"/>
  <c r="AC26" i="2"/>
  <c r="BG26" i="2" s="1"/>
  <c r="AB26" i="2"/>
  <c r="AA26" i="2"/>
  <c r="Z26" i="2"/>
  <c r="Y26" i="2"/>
  <c r="X26" i="2"/>
  <c r="W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26" i="2" s="1"/>
  <c r="C26" i="2"/>
  <c r="BI25" i="2"/>
  <c r="BE25" i="2"/>
  <c r="BD25" i="2"/>
  <c r="BC25" i="2"/>
  <c r="AY25" i="2"/>
  <c r="AX25" i="2"/>
  <c r="BH25" i="2" s="1"/>
  <c r="AW25" i="2"/>
  <c r="BG25" i="2" s="1"/>
  <c r="AV25" i="2"/>
  <c r="BF25" i="2" s="1"/>
  <c r="AU25" i="2"/>
  <c r="AT25" i="2"/>
  <c r="AS25" i="2"/>
  <c r="AR25" i="2"/>
  <c r="BB25" i="2" s="1"/>
  <c r="AQ25" i="2"/>
  <c r="AP25" i="2" s="1"/>
  <c r="AO25" i="2"/>
  <c r="AN25" i="2"/>
  <c r="AM25" i="2"/>
  <c r="AL25" i="2"/>
  <c r="AK25" i="2"/>
  <c r="AJ25" i="2"/>
  <c r="AI25" i="2"/>
  <c r="AF25" i="2" s="1"/>
  <c r="AE25" i="2"/>
  <c r="AD25" i="2"/>
  <c r="AC25" i="2"/>
  <c r="AB25" i="2"/>
  <c r="AA25" i="2"/>
  <c r="Z25" i="2"/>
  <c r="Y25" i="2"/>
  <c r="X25" i="2"/>
  <c r="W25" i="2"/>
  <c r="BA25" i="2" s="1"/>
  <c r="U25" i="2"/>
  <c r="T25" i="2"/>
  <c r="S25" i="2"/>
  <c r="R25" i="2"/>
  <c r="Q25" i="2"/>
  <c r="P25" i="2"/>
  <c r="O25" i="2"/>
  <c r="N25" i="2"/>
  <c r="L25" i="2" s="1"/>
  <c r="M25" i="2"/>
  <c r="K25" i="2"/>
  <c r="J25" i="2"/>
  <c r="I25" i="2"/>
  <c r="H25" i="2"/>
  <c r="G25" i="2"/>
  <c r="F25" i="2"/>
  <c r="E25" i="2"/>
  <c r="D25" i="2"/>
  <c r="C25" i="2"/>
  <c r="B25" i="2"/>
  <c r="BI24" i="2"/>
  <c r="BE24" i="2"/>
  <c r="BD24" i="2"/>
  <c r="BC24" i="2"/>
  <c r="AY24" i="2"/>
  <c r="AX24" i="2"/>
  <c r="BH24" i="2" s="1"/>
  <c r="AW24" i="2"/>
  <c r="AV24" i="2"/>
  <c r="AU24" i="2"/>
  <c r="AT24" i="2"/>
  <c r="AS24" i="2"/>
  <c r="AR24" i="2"/>
  <c r="BB24" i="2" s="1"/>
  <c r="AQ24" i="2"/>
  <c r="BA24" i="2" s="1"/>
  <c r="AO24" i="2"/>
  <c r="AN24" i="2"/>
  <c r="AM24" i="2"/>
  <c r="AL24" i="2"/>
  <c r="AK24" i="2"/>
  <c r="AJ24" i="2"/>
  <c r="AI24" i="2"/>
  <c r="AF24" i="2" s="1"/>
  <c r="AE24" i="2"/>
  <c r="AD24" i="2"/>
  <c r="AC24" i="2"/>
  <c r="BG24" i="2" s="1"/>
  <c r="AB24" i="2"/>
  <c r="BF24" i="2" s="1"/>
  <c r="AA24" i="2"/>
  <c r="Z24" i="2"/>
  <c r="Y24" i="2"/>
  <c r="X24" i="2"/>
  <c r="W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24" i="2" s="1"/>
  <c r="C24" i="2"/>
  <c r="BI23" i="2"/>
  <c r="BE23" i="2"/>
  <c r="BD23" i="2"/>
  <c r="BC23" i="2"/>
  <c r="AY23" i="2"/>
  <c r="AX23" i="2"/>
  <c r="AW23" i="2"/>
  <c r="BG23" i="2" s="1"/>
  <c r="AV23" i="2"/>
  <c r="BF23" i="2" s="1"/>
  <c r="AU23" i="2"/>
  <c r="AT23" i="2"/>
  <c r="AS23" i="2"/>
  <c r="AR23" i="2"/>
  <c r="BB23" i="2" s="1"/>
  <c r="AQ23" i="2"/>
  <c r="AP23" i="2" s="1"/>
  <c r="AO23" i="2"/>
  <c r="AN23" i="2"/>
  <c r="AM23" i="2"/>
  <c r="AL23" i="2"/>
  <c r="AK23" i="2"/>
  <c r="AJ23" i="2"/>
  <c r="AI23" i="2"/>
  <c r="AF23" i="2" s="1"/>
  <c r="AE23" i="2"/>
  <c r="AD23" i="2"/>
  <c r="BH23" i="2" s="1"/>
  <c r="AC23" i="2"/>
  <c r="AB23" i="2"/>
  <c r="AA23" i="2"/>
  <c r="Z23" i="2"/>
  <c r="Y23" i="2"/>
  <c r="X23" i="2"/>
  <c r="W23" i="2"/>
  <c r="BA23" i="2" s="1"/>
  <c r="U23" i="2"/>
  <c r="T23" i="2"/>
  <c r="S23" i="2"/>
  <c r="R23" i="2"/>
  <c r="Q23" i="2"/>
  <c r="P23" i="2"/>
  <c r="O23" i="2"/>
  <c r="N23" i="2"/>
  <c r="L23" i="2" s="1"/>
  <c r="M23" i="2"/>
  <c r="K23" i="2"/>
  <c r="J23" i="2"/>
  <c r="I23" i="2"/>
  <c r="H23" i="2"/>
  <c r="G23" i="2"/>
  <c r="F23" i="2"/>
  <c r="E23" i="2"/>
  <c r="D23" i="2"/>
  <c r="C23" i="2"/>
  <c r="B23" i="2"/>
  <c r="BI22" i="2"/>
  <c r="BE22" i="2"/>
  <c r="BD22" i="2"/>
  <c r="BC22" i="2"/>
  <c r="AY22" i="2"/>
  <c r="AX22" i="2"/>
  <c r="BH22" i="2" s="1"/>
  <c r="AW22" i="2"/>
  <c r="AV22" i="2"/>
  <c r="AU22" i="2"/>
  <c r="AT22" i="2"/>
  <c r="AS22" i="2"/>
  <c r="AR22" i="2"/>
  <c r="AQ22" i="2"/>
  <c r="BA22" i="2" s="1"/>
  <c r="AO22" i="2"/>
  <c r="AN22" i="2"/>
  <c r="AM22" i="2"/>
  <c r="AL22" i="2"/>
  <c r="AK22" i="2"/>
  <c r="AJ22" i="2"/>
  <c r="AI22" i="2"/>
  <c r="AF22" i="2" s="1"/>
  <c r="AE22" i="2"/>
  <c r="AD22" i="2"/>
  <c r="AC22" i="2"/>
  <c r="BG22" i="2" s="1"/>
  <c r="AB22" i="2"/>
  <c r="BF22" i="2" s="1"/>
  <c r="AA22" i="2"/>
  <c r="Z22" i="2"/>
  <c r="Y22" i="2"/>
  <c r="X22" i="2"/>
  <c r="BB22" i="2" s="1"/>
  <c r="W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22" i="2" s="1"/>
  <c r="C22" i="2"/>
  <c r="BI21" i="2"/>
  <c r="BE21" i="2"/>
  <c r="BD21" i="2"/>
  <c r="BC21" i="2"/>
  <c r="AY21" i="2"/>
  <c r="AX21" i="2"/>
  <c r="AW21" i="2"/>
  <c r="BG21" i="2" s="1"/>
  <c r="AV21" i="2"/>
  <c r="BF21" i="2" s="1"/>
  <c r="AU21" i="2"/>
  <c r="AT21" i="2"/>
  <c r="AS21" i="2"/>
  <c r="AR21" i="2"/>
  <c r="BB21" i="2" s="1"/>
  <c r="AQ21" i="2"/>
  <c r="AP21" i="2" s="1"/>
  <c r="AO21" i="2"/>
  <c r="AN21" i="2"/>
  <c r="AM21" i="2"/>
  <c r="AL21" i="2"/>
  <c r="AK21" i="2"/>
  <c r="AJ21" i="2"/>
  <c r="AI21" i="2"/>
  <c r="AF21" i="2" s="1"/>
  <c r="AE21" i="2"/>
  <c r="AD21" i="2"/>
  <c r="BH21" i="2" s="1"/>
  <c r="AC21" i="2"/>
  <c r="AB21" i="2"/>
  <c r="AA21" i="2"/>
  <c r="Z21" i="2"/>
  <c r="Y21" i="2"/>
  <c r="X21" i="2"/>
  <c r="W21" i="2"/>
  <c r="BA21" i="2" s="1"/>
  <c r="U21" i="2"/>
  <c r="T21" i="2"/>
  <c r="S21" i="2"/>
  <c r="R21" i="2"/>
  <c r="Q21" i="2"/>
  <c r="P21" i="2"/>
  <c r="O21" i="2"/>
  <c r="N21" i="2"/>
  <c r="L21" i="2" s="1"/>
  <c r="M21" i="2"/>
  <c r="K21" i="2"/>
  <c r="J21" i="2"/>
  <c r="I21" i="2"/>
  <c r="H21" i="2"/>
  <c r="G21" i="2"/>
  <c r="F21" i="2"/>
  <c r="E21" i="2"/>
  <c r="D21" i="2"/>
  <c r="C21" i="2"/>
  <c r="B21" i="2"/>
  <c r="BI20" i="2"/>
  <c r="BE20" i="2"/>
  <c r="BD20" i="2"/>
  <c r="BC20" i="2"/>
  <c r="AY20" i="2"/>
  <c r="AX20" i="2"/>
  <c r="BH20" i="2" s="1"/>
  <c r="AW20" i="2"/>
  <c r="AV20" i="2"/>
  <c r="AU20" i="2"/>
  <c r="AT20" i="2"/>
  <c r="AS20" i="2"/>
  <c r="AR20" i="2"/>
  <c r="AQ20" i="2"/>
  <c r="BA20" i="2" s="1"/>
  <c r="AO20" i="2"/>
  <c r="AN20" i="2"/>
  <c r="AM20" i="2"/>
  <c r="AL20" i="2"/>
  <c r="AK20" i="2"/>
  <c r="AJ20" i="2"/>
  <c r="AI20" i="2"/>
  <c r="AF20" i="2" s="1"/>
  <c r="AE20" i="2"/>
  <c r="AD20" i="2"/>
  <c r="AC20" i="2"/>
  <c r="BG20" i="2" s="1"/>
  <c r="AB20" i="2"/>
  <c r="BF20" i="2" s="1"/>
  <c r="AA20" i="2"/>
  <c r="Z20" i="2"/>
  <c r="Y20" i="2"/>
  <c r="X20" i="2"/>
  <c r="BB20" i="2" s="1"/>
  <c r="W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20" i="2" s="1"/>
  <c r="C20" i="2"/>
  <c r="BI19" i="2"/>
  <c r="BE19" i="2"/>
  <c r="BD19" i="2"/>
  <c r="BC19" i="2"/>
  <c r="AY19" i="2"/>
  <c r="AX19" i="2"/>
  <c r="AW19" i="2"/>
  <c r="BG19" i="2" s="1"/>
  <c r="AV19" i="2"/>
  <c r="BF19" i="2" s="1"/>
  <c r="AU19" i="2"/>
  <c r="AT19" i="2"/>
  <c r="AS19" i="2"/>
  <c r="AR19" i="2"/>
  <c r="BB19" i="2" s="1"/>
  <c r="AQ19" i="2"/>
  <c r="AP19" i="2" s="1"/>
  <c r="AO19" i="2"/>
  <c r="AN19" i="2"/>
  <c r="AM19" i="2"/>
  <c r="AL19" i="2"/>
  <c r="AK19" i="2"/>
  <c r="AJ19" i="2"/>
  <c r="AI19" i="2"/>
  <c r="AF19" i="2" s="1"/>
  <c r="AE19" i="2"/>
  <c r="AD19" i="2"/>
  <c r="BH19" i="2" s="1"/>
  <c r="AC19" i="2"/>
  <c r="AB19" i="2"/>
  <c r="AA19" i="2"/>
  <c r="Z19" i="2"/>
  <c r="Y19" i="2"/>
  <c r="X19" i="2"/>
  <c r="W19" i="2"/>
  <c r="BA19" i="2" s="1"/>
  <c r="U19" i="2"/>
  <c r="T19" i="2"/>
  <c r="S19" i="2"/>
  <c r="R19" i="2"/>
  <c r="Q19" i="2"/>
  <c r="P19" i="2"/>
  <c r="O19" i="2"/>
  <c r="N19" i="2"/>
  <c r="L19" i="2" s="1"/>
  <c r="M19" i="2"/>
  <c r="K19" i="2"/>
  <c r="J19" i="2"/>
  <c r="I19" i="2"/>
  <c r="H19" i="2"/>
  <c r="G19" i="2"/>
  <c r="F19" i="2"/>
  <c r="E19" i="2"/>
  <c r="D19" i="2"/>
  <c r="C19" i="2"/>
  <c r="B19" i="2"/>
  <c r="BI18" i="2"/>
  <c r="BE18" i="2"/>
  <c r="BD18" i="2"/>
  <c r="BC18" i="2"/>
  <c r="AY18" i="2"/>
  <c r="AX18" i="2"/>
  <c r="BH18" i="2" s="1"/>
  <c r="AW18" i="2"/>
  <c r="AV18" i="2"/>
  <c r="AU18" i="2"/>
  <c r="AT18" i="2"/>
  <c r="AS18" i="2"/>
  <c r="AR18" i="2"/>
  <c r="AQ18" i="2"/>
  <c r="BA18" i="2" s="1"/>
  <c r="AO18" i="2"/>
  <c r="AN18" i="2"/>
  <c r="AM18" i="2"/>
  <c r="AL18" i="2"/>
  <c r="AK18" i="2"/>
  <c r="AJ18" i="2"/>
  <c r="AI18" i="2"/>
  <c r="AF18" i="2" s="1"/>
  <c r="AE18" i="2"/>
  <c r="AD18" i="2"/>
  <c r="AC18" i="2"/>
  <c r="BG18" i="2" s="1"/>
  <c r="AB18" i="2"/>
  <c r="BF18" i="2" s="1"/>
  <c r="AA18" i="2"/>
  <c r="Z18" i="2"/>
  <c r="Y18" i="2"/>
  <c r="X18" i="2"/>
  <c r="BB18" i="2" s="1"/>
  <c r="W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18" i="2" s="1"/>
  <c r="C18" i="2"/>
  <c r="BI17" i="2"/>
  <c r="BE17" i="2"/>
  <c r="BD17" i="2"/>
  <c r="BC17" i="2"/>
  <c r="AY17" i="2"/>
  <c r="AX17" i="2"/>
  <c r="AW17" i="2"/>
  <c r="AV17" i="2"/>
  <c r="BF17" i="2" s="1"/>
  <c r="AU17" i="2"/>
  <c r="AT17" i="2"/>
  <c r="AS17" i="2"/>
  <c r="AR17" i="2"/>
  <c r="BB17" i="2" s="1"/>
  <c r="AQ17" i="2"/>
  <c r="BA17" i="2" s="1"/>
  <c r="AZ17" i="2" s="1"/>
  <c r="AO17" i="2"/>
  <c r="AN17" i="2"/>
  <c r="AM17" i="2"/>
  <c r="AL17" i="2"/>
  <c r="AK17" i="2"/>
  <c r="AJ17" i="2"/>
  <c r="AI17" i="2"/>
  <c r="AE17" i="2"/>
  <c r="AD17" i="2"/>
  <c r="BH17" i="2" s="1"/>
  <c r="AC17" i="2"/>
  <c r="AB17" i="2"/>
  <c r="AA17" i="2"/>
  <c r="Z17" i="2"/>
  <c r="Y17" i="2"/>
  <c r="X17" i="2"/>
  <c r="W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17" i="2" s="1"/>
  <c r="C17" i="2"/>
  <c r="BI16" i="2"/>
  <c r="BE16" i="2"/>
  <c r="BD16" i="2"/>
  <c r="BC16" i="2"/>
  <c r="AY16" i="2"/>
  <c r="AX16" i="2"/>
  <c r="BH16" i="2" s="1"/>
  <c r="AW16" i="2"/>
  <c r="BG16" i="2" s="1"/>
  <c r="AV16" i="2"/>
  <c r="AU16" i="2"/>
  <c r="AT16" i="2"/>
  <c r="AS16" i="2"/>
  <c r="AR16" i="2"/>
  <c r="AQ16" i="2"/>
  <c r="AO16" i="2"/>
  <c r="AN16" i="2"/>
  <c r="AM16" i="2"/>
  <c r="AL16" i="2"/>
  <c r="AK16" i="2"/>
  <c r="AJ16" i="2"/>
  <c r="AI16" i="2"/>
  <c r="AF16" i="2" s="1"/>
  <c r="AE16" i="2"/>
  <c r="AD16" i="2"/>
  <c r="AC16" i="2"/>
  <c r="AB16" i="2"/>
  <c r="BF16" i="2" s="1"/>
  <c r="AA16" i="2"/>
  <c r="Z16" i="2"/>
  <c r="Y16" i="2"/>
  <c r="X16" i="2"/>
  <c r="BB16" i="2" s="1"/>
  <c r="W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16" i="2" s="1"/>
  <c r="C16" i="2"/>
  <c r="BI15" i="2"/>
  <c r="BE15" i="2"/>
  <c r="BD15" i="2"/>
  <c r="BC15" i="2"/>
  <c r="AY15" i="2"/>
  <c r="AX15" i="2"/>
  <c r="AW15" i="2"/>
  <c r="AV15" i="2"/>
  <c r="BF15" i="2" s="1"/>
  <c r="AU15" i="2"/>
  <c r="AT15" i="2"/>
  <c r="AS15" i="2"/>
  <c r="AR15" i="2"/>
  <c r="BB15" i="2" s="1"/>
  <c r="AQ15" i="2"/>
  <c r="AP15" i="2" s="1"/>
  <c r="AO15" i="2"/>
  <c r="AN15" i="2"/>
  <c r="AM15" i="2"/>
  <c r="AL15" i="2"/>
  <c r="AK15" i="2"/>
  <c r="AJ15" i="2"/>
  <c r="AI15" i="2"/>
  <c r="AF15" i="2" s="1"/>
  <c r="AE15" i="2"/>
  <c r="AD15" i="2"/>
  <c r="BH15" i="2" s="1"/>
  <c r="AC15" i="2"/>
  <c r="BG15" i="2" s="1"/>
  <c r="AB15" i="2"/>
  <c r="AA15" i="2"/>
  <c r="Z15" i="2"/>
  <c r="Y15" i="2"/>
  <c r="X15" i="2"/>
  <c r="W15" i="2"/>
  <c r="U15" i="2"/>
  <c r="T15" i="2"/>
  <c r="S15" i="2"/>
  <c r="R15" i="2"/>
  <c r="Q15" i="2"/>
  <c r="P15" i="2"/>
  <c r="O15" i="2"/>
  <c r="N15" i="2"/>
  <c r="M15" i="2"/>
  <c r="L15" i="2" s="1"/>
  <c r="K15" i="2"/>
  <c r="J15" i="2"/>
  <c r="I15" i="2"/>
  <c r="H15" i="2"/>
  <c r="G15" i="2"/>
  <c r="F15" i="2"/>
  <c r="E15" i="2"/>
  <c r="D15" i="2"/>
  <c r="C15" i="2"/>
  <c r="B15" i="2"/>
  <c r="BI14" i="2"/>
  <c r="BE14" i="2"/>
  <c r="BD14" i="2"/>
  <c r="BC14" i="2"/>
  <c r="AY14" i="2"/>
  <c r="AX14" i="2"/>
  <c r="AW14" i="2"/>
  <c r="BG14" i="2" s="1"/>
  <c r="AV14" i="2"/>
  <c r="BF14" i="2" s="1"/>
  <c r="AU14" i="2"/>
  <c r="AT14" i="2"/>
  <c r="AS14" i="2"/>
  <c r="AP14" i="2" s="1"/>
  <c r="AR14" i="2"/>
  <c r="BB14" i="2" s="1"/>
  <c r="AQ14" i="2"/>
  <c r="BA14" i="2" s="1"/>
  <c r="AZ14" i="2" s="1"/>
  <c r="AO14" i="2"/>
  <c r="AN14" i="2"/>
  <c r="AM14" i="2"/>
  <c r="AL14" i="2"/>
  <c r="AK14" i="2"/>
  <c r="AJ14" i="2"/>
  <c r="AI14" i="2"/>
  <c r="AF14" i="2" s="1"/>
  <c r="AE14" i="2"/>
  <c r="AD14" i="2"/>
  <c r="AC14" i="2"/>
  <c r="AB14" i="2"/>
  <c r="AA14" i="2"/>
  <c r="Z14" i="2"/>
  <c r="Y14" i="2"/>
  <c r="X14" i="2"/>
  <c r="W14" i="2"/>
  <c r="U14" i="2"/>
  <c r="T14" i="2"/>
  <c r="S14" i="2"/>
  <c r="R14" i="2"/>
  <c r="Q14" i="2"/>
  <c r="P14" i="2"/>
  <c r="O14" i="2"/>
  <c r="N14" i="2"/>
  <c r="M14" i="2"/>
  <c r="L14" i="2" s="1"/>
  <c r="K14" i="2"/>
  <c r="J14" i="2"/>
  <c r="I14" i="2"/>
  <c r="H14" i="2"/>
  <c r="G14" i="2"/>
  <c r="F14" i="2"/>
  <c r="E14" i="2"/>
  <c r="D14" i="2"/>
  <c r="C14" i="2"/>
  <c r="B14" i="2"/>
  <c r="BI13" i="2"/>
  <c r="BH13" i="2"/>
  <c r="BG13" i="2"/>
  <c r="BF13" i="2"/>
  <c r="BE13" i="2"/>
  <c r="BD13" i="2"/>
  <c r="BC13" i="2"/>
  <c r="BB13" i="2"/>
  <c r="AZ13" i="2" s="1"/>
  <c r="BA13" i="2"/>
  <c r="AY13" i="2"/>
  <c r="AX13" i="2"/>
  <c r="AW13" i="2"/>
  <c r="AV13" i="2"/>
  <c r="AU13" i="2"/>
  <c r="AT13" i="2"/>
  <c r="AS13" i="2"/>
  <c r="AR13" i="2"/>
  <c r="AQ13" i="2"/>
  <c r="AP13" i="2" s="1"/>
  <c r="AO13" i="2"/>
  <c r="AN13" i="2"/>
  <c r="AM13" i="2"/>
  <c r="AL13" i="2"/>
  <c r="AK13" i="2"/>
  <c r="AJ13" i="2"/>
  <c r="AI13" i="2"/>
  <c r="AH13" i="2"/>
  <c r="AG13" i="2"/>
  <c r="AF13" i="2" s="1"/>
  <c r="AE13" i="2"/>
  <c r="AD13" i="2"/>
  <c r="AC13" i="2"/>
  <c r="AB13" i="2"/>
  <c r="AA13" i="2"/>
  <c r="Z13" i="2"/>
  <c r="Y13" i="2"/>
  <c r="X13" i="2"/>
  <c r="W13" i="2"/>
  <c r="V13" i="2" s="1"/>
  <c r="U13" i="2"/>
  <c r="T13" i="2"/>
  <c r="S13" i="2"/>
  <c r="R13" i="2"/>
  <c r="Q13" i="2"/>
  <c r="P13" i="2"/>
  <c r="O13" i="2"/>
  <c r="N13" i="2"/>
  <c r="M13" i="2"/>
  <c r="L13" i="2" s="1"/>
  <c r="K13" i="2"/>
  <c r="J13" i="2"/>
  <c r="I13" i="2"/>
  <c r="H13" i="2"/>
  <c r="G13" i="2"/>
  <c r="F13" i="2"/>
  <c r="E13" i="2"/>
  <c r="D13" i="2"/>
  <c r="C13" i="2"/>
  <c r="B13" i="2" s="1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P12" i="2" s="1"/>
  <c r="AQ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 s="1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 s="1"/>
  <c r="BJ12" i="2" s="1"/>
  <c r="BI11" i="2"/>
  <c r="BH11" i="2"/>
  <c r="BG11" i="2"/>
  <c r="BF11" i="2"/>
  <c r="BE11" i="2"/>
  <c r="BD11" i="2"/>
  <c r="BC11" i="2"/>
  <c r="BB11" i="2"/>
  <c r="BA11" i="2"/>
  <c r="AZ11" i="2" s="1"/>
  <c r="AY11" i="2"/>
  <c r="AX11" i="2"/>
  <c r="AW11" i="2"/>
  <c r="AV11" i="2"/>
  <c r="AU11" i="2"/>
  <c r="AT11" i="2"/>
  <c r="AS11" i="2"/>
  <c r="AR11" i="2"/>
  <c r="AQ11" i="2"/>
  <c r="AP11" i="2" s="1"/>
  <c r="AO11" i="2"/>
  <c r="AN11" i="2"/>
  <c r="AM11" i="2"/>
  <c r="AL11" i="2"/>
  <c r="AK11" i="2"/>
  <c r="AJ11" i="2"/>
  <c r="AI11" i="2"/>
  <c r="AH11" i="2"/>
  <c r="AG11" i="2"/>
  <c r="AF11" i="2" s="1"/>
  <c r="AE11" i="2"/>
  <c r="AD11" i="2"/>
  <c r="AC11" i="2"/>
  <c r="AB11" i="2"/>
  <c r="AA11" i="2"/>
  <c r="Z11" i="2"/>
  <c r="Y11" i="2"/>
  <c r="X11" i="2"/>
  <c r="W11" i="2"/>
  <c r="V11" i="2" s="1"/>
  <c r="U11" i="2"/>
  <c r="T11" i="2"/>
  <c r="S11" i="2"/>
  <c r="R11" i="2"/>
  <c r="Q11" i="2"/>
  <c r="P11" i="2"/>
  <c r="O11" i="2"/>
  <c r="N11" i="2"/>
  <c r="M11" i="2"/>
  <c r="L11" i="2" s="1"/>
  <c r="K11" i="2"/>
  <c r="J11" i="2"/>
  <c r="I11" i="2"/>
  <c r="H11" i="2"/>
  <c r="G11" i="2"/>
  <c r="F11" i="2"/>
  <c r="E11" i="2"/>
  <c r="D11" i="2"/>
  <c r="C11" i="2"/>
  <c r="B11" i="2" s="1"/>
  <c r="BI10" i="2"/>
  <c r="BH10" i="2"/>
  <c r="BG10" i="2"/>
  <c r="BF10" i="2"/>
  <c r="BE10" i="2"/>
  <c r="BD10" i="2"/>
  <c r="BC10" i="2"/>
  <c r="BB10" i="2"/>
  <c r="BA10" i="2"/>
  <c r="AZ10" i="2" s="1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 s="1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 s="1"/>
  <c r="K10" i="2"/>
  <c r="J10" i="2"/>
  <c r="I10" i="2"/>
  <c r="H10" i="2"/>
  <c r="G10" i="2"/>
  <c r="F10" i="2"/>
  <c r="E10" i="2"/>
  <c r="D10" i="2"/>
  <c r="C10" i="2"/>
  <c r="B10" i="2"/>
  <c r="BI9" i="2"/>
  <c r="BH9" i="2"/>
  <c r="BG9" i="2"/>
  <c r="BF9" i="2"/>
  <c r="BE9" i="2"/>
  <c r="BD9" i="2"/>
  <c r="BC9" i="2"/>
  <c r="BB9" i="2"/>
  <c r="AZ9" i="2" s="1"/>
  <c r="BA9" i="2"/>
  <c r="AY9" i="2"/>
  <c r="AX9" i="2"/>
  <c r="AW9" i="2"/>
  <c r="AV9" i="2"/>
  <c r="AU9" i="2"/>
  <c r="AT9" i="2"/>
  <c r="AS9" i="2"/>
  <c r="AR9" i="2"/>
  <c r="AQ9" i="2"/>
  <c r="AP9" i="2" s="1"/>
  <c r="AO9" i="2"/>
  <c r="AN9" i="2"/>
  <c r="AM9" i="2"/>
  <c r="AL9" i="2"/>
  <c r="AK9" i="2"/>
  <c r="AJ9" i="2"/>
  <c r="AI9" i="2"/>
  <c r="AH9" i="2"/>
  <c r="AG9" i="2"/>
  <c r="AF9" i="2" s="1"/>
  <c r="AE9" i="2"/>
  <c r="AD9" i="2"/>
  <c r="AC9" i="2"/>
  <c r="AB9" i="2"/>
  <c r="AA9" i="2"/>
  <c r="Z9" i="2"/>
  <c r="Y9" i="2"/>
  <c r="X9" i="2"/>
  <c r="W9" i="2"/>
  <c r="V9" i="2" s="1"/>
  <c r="U9" i="2"/>
  <c r="T9" i="2"/>
  <c r="S9" i="2"/>
  <c r="R9" i="2"/>
  <c r="Q9" i="2"/>
  <c r="P9" i="2"/>
  <c r="O9" i="2"/>
  <c r="N9" i="2"/>
  <c r="M9" i="2"/>
  <c r="L9" i="2" s="1"/>
  <c r="K9" i="2"/>
  <c r="J9" i="2"/>
  <c r="I9" i="2"/>
  <c r="H9" i="2"/>
  <c r="G9" i="2"/>
  <c r="F9" i="2"/>
  <c r="E9" i="2"/>
  <c r="D9" i="2"/>
  <c r="C9" i="2"/>
  <c r="B9" i="2" s="1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 s="1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 s="1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 s="1"/>
  <c r="BJ8" i="2" s="1"/>
  <c r="BI7" i="2"/>
  <c r="BH7" i="2"/>
  <c r="BG7" i="2"/>
  <c r="BF7" i="2"/>
  <c r="BE7" i="2"/>
  <c r="BD7" i="2"/>
  <c r="BC7" i="2"/>
  <c r="BB7" i="2"/>
  <c r="BA7" i="2"/>
  <c r="AZ7" i="2" s="1"/>
  <c r="AY7" i="2"/>
  <c r="AX7" i="2"/>
  <c r="AW7" i="2"/>
  <c r="AV7" i="2"/>
  <c r="AU7" i="2"/>
  <c r="AT7" i="2"/>
  <c r="AS7" i="2"/>
  <c r="AP7" i="2" s="1"/>
  <c r="AR7" i="2"/>
  <c r="AQ7" i="2"/>
  <c r="AO7" i="2"/>
  <c r="AN7" i="2"/>
  <c r="AM7" i="2"/>
  <c r="AL7" i="2"/>
  <c r="AK7" i="2"/>
  <c r="AJ7" i="2"/>
  <c r="AI7" i="2"/>
  <c r="AH7" i="2"/>
  <c r="AG7" i="2"/>
  <c r="AF7" i="2" s="1"/>
  <c r="AE7" i="2"/>
  <c r="AD7" i="2"/>
  <c r="AC7" i="2"/>
  <c r="AB7" i="2"/>
  <c r="AA7" i="2"/>
  <c r="Z7" i="2"/>
  <c r="Y7" i="2"/>
  <c r="X7" i="2"/>
  <c r="V7" i="2" s="1"/>
  <c r="W7" i="2"/>
  <c r="U7" i="2"/>
  <c r="T7" i="2"/>
  <c r="S7" i="2"/>
  <c r="R7" i="2"/>
  <c r="Q7" i="2"/>
  <c r="P7" i="2"/>
  <c r="O7" i="2"/>
  <c r="N7" i="2"/>
  <c r="M7" i="2"/>
  <c r="L7" i="2" s="1"/>
  <c r="K7" i="2"/>
  <c r="J7" i="2"/>
  <c r="I7" i="2"/>
  <c r="H7" i="2"/>
  <c r="G7" i="2"/>
  <c r="F7" i="2"/>
  <c r="E7" i="2"/>
  <c r="D7" i="2"/>
  <c r="B7" i="2" s="1"/>
  <c r="C7" i="2"/>
  <c r="BI6" i="2"/>
  <c r="BH6" i="2"/>
  <c r="BG6" i="2"/>
  <c r="BF6" i="2"/>
  <c r="BE6" i="2"/>
  <c r="BD6" i="2"/>
  <c r="BC6" i="2"/>
  <c r="BB6" i="2"/>
  <c r="BA6" i="2"/>
  <c r="AZ6" i="2" s="1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 s="1"/>
  <c r="AE6" i="2"/>
  <c r="AD6" i="2"/>
  <c r="AC6" i="2"/>
  <c r="AB6" i="2"/>
  <c r="AA6" i="2"/>
  <c r="Z6" i="2"/>
  <c r="Y6" i="2"/>
  <c r="V6" i="2" s="1"/>
  <c r="X6" i="2"/>
  <c r="W6" i="2"/>
  <c r="U6" i="2"/>
  <c r="T6" i="2"/>
  <c r="S6" i="2"/>
  <c r="R6" i="2"/>
  <c r="Q6" i="2"/>
  <c r="P6" i="2"/>
  <c r="O6" i="2"/>
  <c r="N6" i="2"/>
  <c r="M6" i="2"/>
  <c r="L6" i="2" s="1"/>
  <c r="K6" i="2"/>
  <c r="J6" i="2"/>
  <c r="I6" i="2"/>
  <c r="H6" i="2"/>
  <c r="G6" i="2"/>
  <c r="F6" i="2"/>
  <c r="E6" i="2"/>
  <c r="B6" i="2" s="1"/>
  <c r="D6" i="2"/>
  <c r="C6" i="2"/>
  <c r="BI5" i="2"/>
  <c r="BH5" i="2"/>
  <c r="BG5" i="2"/>
  <c r="BF5" i="2"/>
  <c r="BE5" i="2"/>
  <c r="BD5" i="2"/>
  <c r="BC5" i="2"/>
  <c r="BB5" i="2"/>
  <c r="AZ5" i="2" s="1"/>
  <c r="BA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 s="1"/>
  <c r="AE5" i="2"/>
  <c r="AD5" i="2"/>
  <c r="AC5" i="2"/>
  <c r="AB5" i="2"/>
  <c r="AA5" i="2"/>
  <c r="Z5" i="2"/>
  <c r="Y5" i="2"/>
  <c r="X5" i="2"/>
  <c r="W5" i="2"/>
  <c r="V5" i="2" s="1"/>
  <c r="U5" i="2"/>
  <c r="T5" i="2"/>
  <c r="S5" i="2"/>
  <c r="R5" i="2"/>
  <c r="Q5" i="2"/>
  <c r="P5" i="2"/>
  <c r="O5" i="2"/>
  <c r="N5" i="2"/>
  <c r="M5" i="2"/>
  <c r="L5" i="2" s="1"/>
  <c r="K5" i="2"/>
  <c r="J5" i="2"/>
  <c r="I5" i="2"/>
  <c r="H5" i="2"/>
  <c r="G5" i="2"/>
  <c r="F5" i="2"/>
  <c r="E5" i="2"/>
  <c r="D5" i="2"/>
  <c r="C5" i="2"/>
  <c r="B5" i="2" s="1"/>
  <c r="BJ5" i="2" s="1"/>
  <c r="BI4" i="2"/>
  <c r="BI35" i="2" s="1"/>
  <c r="BH4" i="2"/>
  <c r="BG4" i="2"/>
  <c r="BF4" i="2"/>
  <c r="BE4" i="2"/>
  <c r="BE35" i="2" s="1"/>
  <c r="BD4" i="2"/>
  <c r="BD35" i="2" s="1"/>
  <c r="BC4" i="2"/>
  <c r="BC35" i="2" s="1"/>
  <c r="BB4" i="2"/>
  <c r="BA4" i="2"/>
  <c r="AZ4" i="2"/>
  <c r="AY4" i="2"/>
  <c r="AY35" i="2" s="1"/>
  <c r="AX4" i="2"/>
  <c r="AX35" i="2" s="1"/>
  <c r="AW4" i="2"/>
  <c r="AW35" i="2" s="1"/>
  <c r="AV4" i="2"/>
  <c r="AV35" i="2" s="1"/>
  <c r="AU4" i="2"/>
  <c r="AU35" i="2" s="1"/>
  <c r="AT4" i="2"/>
  <c r="AT35" i="2" s="1"/>
  <c r="AS4" i="2"/>
  <c r="AS35" i="2" s="1"/>
  <c r="AR4" i="2"/>
  <c r="AR35" i="2" s="1"/>
  <c r="AQ4" i="2"/>
  <c r="AQ35" i="2" s="1"/>
  <c r="AO4" i="2"/>
  <c r="AO35" i="2" s="1"/>
  <c r="AN4" i="2"/>
  <c r="AN35" i="2" s="1"/>
  <c r="AM4" i="2"/>
  <c r="AM35" i="2" s="1"/>
  <c r="AL4" i="2"/>
  <c r="AL35" i="2" s="1"/>
  <c r="AK4" i="2"/>
  <c r="AK35" i="2" s="1"/>
  <c r="AJ4" i="2"/>
  <c r="AJ35" i="2" s="1"/>
  <c r="AI4" i="2"/>
  <c r="AI35" i="2" s="1"/>
  <c r="AH4" i="2"/>
  <c r="AH35" i="2" s="1"/>
  <c r="AG4" i="2"/>
  <c r="AG35" i="2" s="1"/>
  <c r="AF4" i="2"/>
  <c r="AE4" i="2"/>
  <c r="AE35" i="2" s="1"/>
  <c r="AD4" i="2"/>
  <c r="AD35" i="2" s="1"/>
  <c r="AC4" i="2"/>
  <c r="AC35" i="2" s="1"/>
  <c r="AB4" i="2"/>
  <c r="AB35" i="2" s="1"/>
  <c r="AA4" i="2"/>
  <c r="AA35" i="2" s="1"/>
  <c r="Z4" i="2"/>
  <c r="Z35" i="2" s="1"/>
  <c r="Y4" i="2"/>
  <c r="Y35" i="2" s="1"/>
  <c r="X4" i="2"/>
  <c r="W4" i="2"/>
  <c r="W35" i="2" s="1"/>
  <c r="U4" i="2"/>
  <c r="U35" i="2" s="1"/>
  <c r="T4" i="2"/>
  <c r="T35" i="2" s="1"/>
  <c r="S4" i="2"/>
  <c r="S35" i="2" s="1"/>
  <c r="R4" i="2"/>
  <c r="R35" i="2" s="1"/>
  <c r="Q4" i="2"/>
  <c r="Q35" i="2" s="1"/>
  <c r="P4" i="2"/>
  <c r="P35" i="2" s="1"/>
  <c r="O4" i="2"/>
  <c r="O35" i="2" s="1"/>
  <c r="N4" i="2"/>
  <c r="N35" i="2" s="1"/>
  <c r="M4" i="2"/>
  <c r="M35" i="2" s="1"/>
  <c r="L4" i="2"/>
  <c r="K4" i="2"/>
  <c r="K35" i="2" s="1"/>
  <c r="J4" i="2"/>
  <c r="J35" i="2" s="1"/>
  <c r="I4" i="2"/>
  <c r="I35" i="2" s="1"/>
  <c r="H4" i="2"/>
  <c r="H35" i="2" s="1"/>
  <c r="G4" i="2"/>
  <c r="G35" i="2" s="1"/>
  <c r="F4" i="2"/>
  <c r="F35" i="2" s="1"/>
  <c r="E4" i="2"/>
  <c r="E35" i="2" s="1"/>
  <c r="D4" i="2"/>
  <c r="D35" i="2" s="1"/>
  <c r="C4" i="2"/>
  <c r="C35" i="2" s="1"/>
  <c r="J22" i="1"/>
  <c r="I22" i="1"/>
  <c r="H22" i="1"/>
  <c r="G22" i="1"/>
  <c r="F22" i="1"/>
  <c r="E22" i="1"/>
  <c r="J21" i="1"/>
  <c r="I21" i="1"/>
  <c r="H21" i="1"/>
  <c r="G21" i="1"/>
  <c r="F21" i="1"/>
  <c r="E21" i="1"/>
  <c r="J20" i="1"/>
  <c r="I20" i="1"/>
  <c r="H20" i="1"/>
  <c r="G20" i="1"/>
  <c r="F20" i="1"/>
  <c r="E20" i="1"/>
  <c r="J19" i="1"/>
  <c r="I19" i="1"/>
  <c r="H19" i="1"/>
  <c r="G19" i="1"/>
  <c r="F19" i="1"/>
  <c r="E19" i="1"/>
  <c r="J18" i="1"/>
  <c r="I18" i="1"/>
  <c r="H18" i="1"/>
  <c r="H23" i="1" s="1"/>
  <c r="G18" i="1"/>
  <c r="F18" i="1"/>
  <c r="E18" i="1"/>
  <c r="C18" i="1"/>
  <c r="J13" i="1"/>
  <c r="I13" i="1"/>
  <c r="H13" i="1"/>
  <c r="G13" i="1"/>
  <c r="C13" i="1" s="1"/>
  <c r="F13" i="1"/>
  <c r="E13" i="1"/>
  <c r="J12" i="1"/>
  <c r="I12" i="1"/>
  <c r="H12" i="1"/>
  <c r="G12" i="1"/>
  <c r="F12" i="1"/>
  <c r="E12" i="1"/>
  <c r="J11" i="1"/>
  <c r="I11" i="1"/>
  <c r="H11" i="1"/>
  <c r="G11" i="1"/>
  <c r="C11" i="1" s="1"/>
  <c r="F11" i="1"/>
  <c r="E11" i="1"/>
  <c r="J10" i="1"/>
  <c r="I10" i="1"/>
  <c r="H10" i="1"/>
  <c r="G10" i="1"/>
  <c r="F10" i="1"/>
  <c r="E10" i="1"/>
  <c r="J9" i="1"/>
  <c r="I9" i="1"/>
  <c r="H9" i="1"/>
  <c r="G9" i="1"/>
  <c r="G14" i="1" s="1"/>
  <c r="F9" i="1"/>
  <c r="E9" i="1"/>
  <c r="J5" i="1"/>
  <c r="I5" i="1"/>
  <c r="H5" i="1"/>
  <c r="G5" i="1"/>
  <c r="F5" i="1"/>
  <c r="E5" i="1"/>
  <c r="J4" i="1"/>
  <c r="I4" i="1"/>
  <c r="H4" i="1"/>
  <c r="G4" i="1"/>
  <c r="F4" i="1"/>
  <c r="E4" i="1"/>
  <c r="J3" i="1"/>
  <c r="I3" i="1"/>
  <c r="H3" i="1"/>
  <c r="G3" i="1"/>
  <c r="F3" i="1"/>
  <c r="E3" i="1"/>
  <c r="BJ11" i="2" l="1"/>
  <c r="BJ6" i="2"/>
  <c r="BJ9" i="2"/>
  <c r="BJ14" i="2"/>
  <c r="BJ7" i="2"/>
  <c r="BJ10" i="2"/>
  <c r="BJ13" i="2"/>
  <c r="AP16" i="2"/>
  <c r="BJ16" i="2" s="1"/>
  <c r="AF17" i="2"/>
  <c r="BJ17" i="2" s="1"/>
  <c r="AZ18" i="2"/>
  <c r="AZ19" i="2"/>
  <c r="AZ20" i="2"/>
  <c r="AZ21" i="2"/>
  <c r="AZ22" i="2"/>
  <c r="AZ23" i="2"/>
  <c r="AZ24" i="2"/>
  <c r="AZ25" i="2"/>
  <c r="AZ26" i="2"/>
  <c r="AZ27" i="2"/>
  <c r="AZ28" i="2"/>
  <c r="AZ31" i="2"/>
  <c r="AZ33" i="2"/>
  <c r="L35" i="2"/>
  <c r="BH14" i="2"/>
  <c r="BH35" i="2" s="1"/>
  <c r="BA16" i="2"/>
  <c r="AZ16" i="2" s="1"/>
  <c r="BG17" i="2"/>
  <c r="BJ19" i="2"/>
  <c r="BJ21" i="2"/>
  <c r="BJ23" i="2"/>
  <c r="BJ25" i="2"/>
  <c r="BJ27" i="2"/>
  <c r="BJ30" i="2"/>
  <c r="BJ32" i="2"/>
  <c r="AZ32" i="2"/>
  <c r="B4" i="2"/>
  <c r="V4" i="2"/>
  <c r="V35" i="2" s="1"/>
  <c r="AP4" i="2"/>
  <c r="BB35" i="2"/>
  <c r="BF35" i="2"/>
  <c r="BA15" i="2"/>
  <c r="AZ15" i="2" s="1"/>
  <c r="AZ35" i="2" s="1"/>
  <c r="BJ28" i="2"/>
  <c r="BG35" i="2"/>
  <c r="AP17" i="2"/>
  <c r="BJ31" i="2"/>
  <c r="AP18" i="2"/>
  <c r="BJ18" i="2" s="1"/>
  <c r="AP20" i="2"/>
  <c r="BJ20" i="2" s="1"/>
  <c r="AP22" i="2"/>
  <c r="BJ22" i="2" s="1"/>
  <c r="AP24" i="2"/>
  <c r="BJ24" i="2" s="1"/>
  <c r="AP26" i="2"/>
  <c r="BJ26" i="2" s="1"/>
  <c r="BA29" i="2"/>
  <c r="AZ29" i="2" s="1"/>
  <c r="BJ29" i="2" s="1"/>
  <c r="AP33" i="2"/>
  <c r="BJ33" i="2" s="1"/>
  <c r="BA34" i="2"/>
  <c r="AZ34" i="2" s="1"/>
  <c r="BJ34" i="2" s="1"/>
  <c r="D21" i="1"/>
  <c r="H24" i="1"/>
  <c r="H25" i="1" s="1"/>
  <c r="C20" i="1"/>
  <c r="C19" i="1"/>
  <c r="I23" i="1"/>
  <c r="C21" i="1"/>
  <c r="F23" i="1"/>
  <c r="J23" i="1"/>
  <c r="D19" i="1"/>
  <c r="D22" i="1"/>
  <c r="E23" i="1"/>
  <c r="E24" i="1" s="1"/>
  <c r="D20" i="1"/>
  <c r="D18" i="1"/>
  <c r="C22" i="1"/>
  <c r="G23" i="1"/>
  <c r="C9" i="1"/>
  <c r="C14" i="1" s="1"/>
  <c r="C10" i="1"/>
  <c r="D12" i="1"/>
  <c r="D4" i="1"/>
  <c r="H14" i="1"/>
  <c r="D11" i="1"/>
  <c r="E14" i="1"/>
  <c r="I14" i="1"/>
  <c r="D10" i="1"/>
  <c r="D13" i="1"/>
  <c r="D3" i="1"/>
  <c r="D5" i="1"/>
  <c r="F14" i="1"/>
  <c r="J14" i="1"/>
  <c r="D9" i="1"/>
  <c r="C12" i="1"/>
  <c r="C3" i="1"/>
  <c r="C4" i="1"/>
  <c r="C5" i="1"/>
  <c r="B35" i="2" l="1"/>
  <c r="BJ4" i="2"/>
  <c r="BJ15" i="2"/>
  <c r="AP35" i="2"/>
  <c r="BA35" i="2"/>
  <c r="AF35" i="2"/>
  <c r="H26" i="1"/>
  <c r="H27" i="1"/>
  <c r="H28" i="1" s="1"/>
  <c r="D23" i="1"/>
  <c r="F25" i="1"/>
  <c r="F26" i="1" s="1"/>
  <c r="F24" i="1"/>
  <c r="G24" i="1"/>
  <c r="G25" i="1" s="1"/>
  <c r="E25" i="1"/>
  <c r="E26" i="1"/>
  <c r="E27" i="1" s="1"/>
  <c r="E28" i="1" s="1"/>
  <c r="C23" i="1"/>
  <c r="D24" i="1"/>
  <c r="D25" i="1" s="1"/>
  <c r="J24" i="1"/>
  <c r="C24" i="1"/>
  <c r="I24" i="1"/>
  <c r="I25" i="1" s="1"/>
  <c r="D14" i="1"/>
  <c r="BJ35" i="2" l="1"/>
  <c r="F27" i="1"/>
  <c r="F28" i="1"/>
  <c r="G26" i="1"/>
  <c r="D26" i="1"/>
  <c r="I26" i="1"/>
  <c r="J25" i="1"/>
  <c r="J26" i="1" s="1"/>
  <c r="C25" i="1"/>
  <c r="C26" i="1" s="1"/>
  <c r="J27" i="1" l="1"/>
  <c r="J28" i="1" s="1"/>
  <c r="G27" i="1"/>
  <c r="G28" i="1" s="1"/>
  <c r="D27" i="1"/>
  <c r="D28" i="1" s="1"/>
  <c r="I27" i="1"/>
  <c r="I28" i="1" s="1"/>
  <c r="C27" i="1"/>
  <c r="C28" i="1" s="1"/>
</calcChain>
</file>

<file path=xl/sharedStrings.xml><?xml version="1.0" encoding="utf-8"?>
<sst xmlns="http://schemas.openxmlformats.org/spreadsheetml/2006/main" count="120" uniqueCount="40">
  <si>
    <t>Indicador</t>
  </si>
  <si>
    <t>Suma</t>
  </si>
  <si>
    <t>Promedio</t>
  </si>
  <si>
    <t>Grado Lead</t>
  </si>
  <si>
    <t>Online Lead</t>
  </si>
  <si>
    <t>Posgrado Lead</t>
  </si>
  <si>
    <t>Base Grado</t>
  </si>
  <si>
    <t>Base Online</t>
  </si>
  <si>
    <t>Base Posgrado</t>
  </si>
  <si>
    <t>En Contacto</t>
  </si>
  <si>
    <t>Calificado</t>
  </si>
  <si>
    <t>No Calificado</t>
  </si>
  <si>
    <t>En curso</t>
  </si>
  <si>
    <t>En espera</t>
  </si>
  <si>
    <t>Ganada</t>
  </si>
  <si>
    <t>Perdida</t>
  </si>
  <si>
    <t>Listo para pago</t>
  </si>
  <si>
    <t>Total</t>
  </si>
  <si>
    <t>Precio</t>
  </si>
  <si>
    <t>Insatisfacción con malla académica</t>
  </si>
  <si>
    <t>No existe carrera</t>
  </si>
  <si>
    <t>Calidad de docentes</t>
  </si>
  <si>
    <t>Atención recibida</t>
  </si>
  <si>
    <t>Ubicación</t>
  </si>
  <si>
    <t>Otra Universidad</t>
  </si>
  <si>
    <t>Modalidad de Estudios</t>
  </si>
  <si>
    <t>Motivo personal</t>
  </si>
  <si>
    <t>Viaje imprevisto</t>
  </si>
  <si>
    <t>No contesta el teléfono ni correos</t>
  </si>
  <si>
    <t>Contactados x Estado Contacto</t>
  </si>
  <si>
    <t>Contactados x Estado Oportunidad</t>
  </si>
  <si>
    <t>Contactados x Oportunidad Perdida</t>
  </si>
  <si>
    <t>GESTIÓN UTEG</t>
  </si>
  <si>
    <t>FECHA</t>
  </si>
  <si>
    <t>BaseGrado</t>
  </si>
  <si>
    <t>BaseOnline</t>
  </si>
  <si>
    <t>BasePosgrado</t>
  </si>
  <si>
    <t xml:space="preserve">Total General </t>
  </si>
  <si>
    <t>No contesta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</si>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</sst>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i/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Fill="1"/>
    <xf numFmtId="0" fontId="6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7" fillId="0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vertical="center" wrapText="1"/>
    </xf>
    <xf numFmtId="0" fontId="10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 textRotation="90"/>
    </xf>
    <xf numFmtId="0" fontId="11" fillId="2" borderId="7" xfId="0" applyFont="1" applyFill="1" applyBorder="1" applyAlignment="1">
      <alignment horizontal="center" vertical="center" textRotation="90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textRotation="90"/>
    </xf>
    <xf numFmtId="0" fontId="11" fillId="2" borderId="8" xfId="0" applyFont="1" applyFill="1" applyBorder="1" applyAlignment="1">
      <alignment horizontal="center" vertical="center" textRotation="90"/>
    </xf>
    <xf numFmtId="0" fontId="0" fillId="0" borderId="1" xfId="0" applyBorder="1" applyAlignment="1">
      <alignment textRotation="90"/>
    </xf>
    <xf numFmtId="0" fontId="0" fillId="0" borderId="8" xfId="0" applyBorder="1" applyAlignment="1">
      <alignment textRotation="90"/>
    </xf>
    <xf numFmtId="1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1" fontId="0" fillId="0" borderId="1" xfId="0" applyNumberFormat="1" applyBorder="1"/>
    <xf numFmtId="9" fontId="1" fillId="0" borderId="1" xfId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1" fontId="11" fillId="4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textRotation="90"/>
    </xf>
    <xf numFmtId="0" fontId="0" fillId="5" borderId="1" xfId="0" applyFill="1" applyBorder="1" applyAlignment="1">
      <alignment textRotation="90"/>
    </xf>
  </cellXfs>
  <cellStyles count="2">
    <cellStyle name="Normal" xfId="0" builtinId="0"/>
    <cellStyle name="Porcentaje" xfId="1" builtinId="5"/>
  </cellStyles>
  <dxfs count="4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LOPEZ/Downloads/Informe%20UTEG%2010%20de%20agost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 VENTAS"/>
      <sheetName val="BACK"/>
      <sheetName val="Glosario Contextualizacion"/>
      <sheetName val="Indicadores Campaña "/>
      <sheetName val="Resultado Asesor"/>
      <sheetName val="Agendamiento"/>
      <sheetName val="Resultado Drive"/>
      <sheetName val="Back Wpp"/>
      <sheetName val=" BACK DRIVE LEADS"/>
      <sheetName val="BACK BASE GESTION"/>
      <sheetName val="Motivos No contacto"/>
      <sheetName val=" Back formular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A3">
            <v>43314</v>
          </cell>
          <cell r="C3" t="str">
            <v>En Contacto</v>
          </cell>
          <cell r="D3" t="str">
            <v>En curso</v>
          </cell>
          <cell r="F3">
            <v>43314</v>
          </cell>
          <cell r="H3" t="str">
            <v>En contacto</v>
          </cell>
          <cell r="I3" t="str">
            <v>En curso</v>
          </cell>
          <cell r="K3">
            <v>43314</v>
          </cell>
          <cell r="M3" t="str">
            <v>En contacto</v>
          </cell>
          <cell r="N3" t="str">
            <v>En curso</v>
          </cell>
        </row>
        <row r="4">
          <cell r="A4">
            <v>43320</v>
          </cell>
          <cell r="C4" t="str">
            <v>En Contacto</v>
          </cell>
          <cell r="D4" t="str">
            <v>En curso</v>
          </cell>
          <cell r="F4">
            <v>43315</v>
          </cell>
          <cell r="H4" t="str">
            <v>En contacto</v>
          </cell>
          <cell r="I4" t="str">
            <v>perdida</v>
          </cell>
          <cell r="K4">
            <v>43320</v>
          </cell>
          <cell r="M4" t="str">
            <v>En contacto</v>
          </cell>
          <cell r="N4" t="str">
            <v>En curso</v>
          </cell>
        </row>
        <row r="5">
          <cell r="A5">
            <v>0.5625</v>
          </cell>
          <cell r="C5" t="str">
            <v>En Contacto</v>
          </cell>
          <cell r="D5" t="str">
            <v>En curso</v>
          </cell>
          <cell r="F5">
            <v>43314</v>
          </cell>
          <cell r="H5" t="str">
            <v>No calificado</v>
          </cell>
          <cell r="I5" t="str">
            <v>En curso</v>
          </cell>
          <cell r="K5">
            <v>43322</v>
          </cell>
          <cell r="M5" t="str">
            <v>En contacto</v>
          </cell>
          <cell r="N5" t="str">
            <v>perdida</v>
          </cell>
        </row>
        <row r="6">
          <cell r="A6">
            <v>43314</v>
          </cell>
          <cell r="C6" t="str">
            <v>En Contacto</v>
          </cell>
          <cell r="D6" t="str">
            <v>En curso</v>
          </cell>
          <cell r="F6">
            <v>43315</v>
          </cell>
          <cell r="H6" t="str">
            <v>En contacto</v>
          </cell>
          <cell r="I6" t="str">
            <v>En curso</v>
          </cell>
          <cell r="K6">
            <v>43314</v>
          </cell>
          <cell r="M6" t="str">
            <v>En contacto</v>
          </cell>
          <cell r="N6" t="str">
            <v>En curso</v>
          </cell>
        </row>
        <row r="7">
          <cell r="A7">
            <v>43320</v>
          </cell>
          <cell r="C7" t="str">
            <v>En Contacto</v>
          </cell>
          <cell r="D7" t="str">
            <v>En curso</v>
          </cell>
          <cell r="F7">
            <v>43315</v>
          </cell>
          <cell r="H7" t="str">
            <v>En contacto</v>
          </cell>
          <cell r="I7" t="str">
            <v>En curso</v>
          </cell>
          <cell r="K7">
            <v>43319</v>
          </cell>
          <cell r="M7" t="str">
            <v>En contacto</v>
          </cell>
          <cell r="N7" t="str">
            <v>En curso</v>
          </cell>
        </row>
        <row r="8">
          <cell r="A8">
            <v>43314</v>
          </cell>
          <cell r="C8" t="str">
            <v>En Contacto</v>
          </cell>
          <cell r="D8" t="str">
            <v>En curso</v>
          </cell>
          <cell r="F8">
            <v>43315</v>
          </cell>
          <cell r="H8" t="str">
            <v>No calificado</v>
          </cell>
          <cell r="I8" t="str">
            <v>En curso</v>
          </cell>
          <cell r="K8">
            <v>43314</v>
          </cell>
          <cell r="M8" t="str">
            <v>En contacto</v>
          </cell>
          <cell r="N8" t="str">
            <v>perdida</v>
          </cell>
        </row>
        <row r="9">
          <cell r="A9">
            <v>43321</v>
          </cell>
          <cell r="C9" t="str">
            <v>En Contacto</v>
          </cell>
          <cell r="D9" t="str">
            <v>En curso</v>
          </cell>
          <cell r="F9">
            <v>43314</v>
          </cell>
          <cell r="H9" t="str">
            <v>En contacto</v>
          </cell>
          <cell r="I9" t="str">
            <v>En curso</v>
          </cell>
          <cell r="K9">
            <v>43314</v>
          </cell>
          <cell r="M9" t="str">
            <v>En contacto</v>
          </cell>
          <cell r="N9" t="str">
            <v>perdida</v>
          </cell>
        </row>
        <row r="10">
          <cell r="A10">
            <v>43314</v>
          </cell>
          <cell r="C10" t="str">
            <v>En Contacto</v>
          </cell>
          <cell r="D10" t="str">
            <v>En curso</v>
          </cell>
          <cell r="F10">
            <v>43315</v>
          </cell>
          <cell r="H10" t="str">
            <v>No calificado</v>
          </cell>
          <cell r="I10" t="str">
            <v>En curso</v>
          </cell>
          <cell r="K10">
            <v>43319</v>
          </cell>
          <cell r="M10" t="str">
            <v>En contacto</v>
          </cell>
          <cell r="N10" t="str">
            <v>En curso</v>
          </cell>
        </row>
        <row r="11">
          <cell r="A11">
            <v>43320</v>
          </cell>
          <cell r="C11" t="str">
            <v>En Contacto</v>
          </cell>
          <cell r="D11" t="str">
            <v>En curso</v>
          </cell>
          <cell r="F11">
            <v>43314</v>
          </cell>
          <cell r="H11" t="str">
            <v>No calificado</v>
          </cell>
          <cell r="I11" t="str">
            <v>En curso</v>
          </cell>
          <cell r="K11">
            <v>43314</v>
          </cell>
          <cell r="M11" t="str">
            <v>En contacto</v>
          </cell>
          <cell r="N11" t="str">
            <v>En curso</v>
          </cell>
        </row>
        <row r="12">
          <cell r="A12">
            <v>43320</v>
          </cell>
          <cell r="C12" t="str">
            <v>En Contacto</v>
          </cell>
          <cell r="D12" t="str">
            <v>En curso</v>
          </cell>
          <cell r="F12">
            <v>43314</v>
          </cell>
          <cell r="H12" t="str">
            <v>En contacto</v>
          </cell>
          <cell r="I12" t="str">
            <v>En curso</v>
          </cell>
          <cell r="M12" t="str">
            <v>En contacto</v>
          </cell>
          <cell r="N12" t="str">
            <v>En curso</v>
          </cell>
        </row>
        <row r="13">
          <cell r="A13">
            <v>43314</v>
          </cell>
          <cell r="C13" t="str">
            <v>En Contacto</v>
          </cell>
          <cell r="D13" t="str">
            <v>En curso</v>
          </cell>
          <cell r="F13">
            <v>43314</v>
          </cell>
          <cell r="H13" t="str">
            <v>En contacto</v>
          </cell>
          <cell r="I13" t="str">
            <v>En curso</v>
          </cell>
          <cell r="K13">
            <v>43319</v>
          </cell>
          <cell r="M13" t="str">
            <v>En contacto</v>
          </cell>
          <cell r="N13" t="str">
            <v>En curso</v>
          </cell>
        </row>
        <row r="14">
          <cell r="A14">
            <v>43321</v>
          </cell>
          <cell r="C14" t="str">
            <v>En Contacto</v>
          </cell>
          <cell r="D14" t="str">
            <v>En curso</v>
          </cell>
          <cell r="F14">
            <v>43314</v>
          </cell>
          <cell r="H14" t="str">
            <v>En contacto</v>
          </cell>
          <cell r="I14" t="str">
            <v>En curso</v>
          </cell>
          <cell r="K14">
            <v>43314</v>
          </cell>
          <cell r="M14" t="str">
            <v>En contacto</v>
          </cell>
          <cell r="N14" t="str">
            <v>En curso</v>
          </cell>
        </row>
        <row r="15">
          <cell r="A15">
            <v>43314</v>
          </cell>
          <cell r="C15" t="str">
            <v>En Contacto</v>
          </cell>
          <cell r="D15" t="str">
            <v>En curso</v>
          </cell>
          <cell r="F15">
            <v>43314</v>
          </cell>
          <cell r="H15" t="str">
            <v>En contacto</v>
          </cell>
          <cell r="I15" t="str">
            <v>En curso</v>
          </cell>
          <cell r="K15">
            <v>43314</v>
          </cell>
          <cell r="M15" t="str">
            <v>En contacto</v>
          </cell>
          <cell r="N15" t="str">
            <v>En curso</v>
          </cell>
        </row>
        <row r="16">
          <cell r="A16">
            <v>43314</v>
          </cell>
          <cell r="C16" t="str">
            <v>En Contacto</v>
          </cell>
          <cell r="D16" t="str">
            <v>En curso</v>
          </cell>
          <cell r="F16">
            <v>43315</v>
          </cell>
          <cell r="H16" t="str">
            <v>No calificado</v>
          </cell>
          <cell r="I16" t="str">
            <v>En curso</v>
          </cell>
          <cell r="K16">
            <v>43319</v>
          </cell>
          <cell r="M16" t="str">
            <v>En contacto</v>
          </cell>
          <cell r="N16" t="str">
            <v>En curso</v>
          </cell>
        </row>
        <row r="17">
          <cell r="A17">
            <v>43318</v>
          </cell>
          <cell r="C17" t="str">
            <v>En Contacto</v>
          </cell>
          <cell r="D17" t="str">
            <v>En curso</v>
          </cell>
          <cell r="F17">
            <v>43314</v>
          </cell>
          <cell r="H17" t="str">
            <v>En contacto</v>
          </cell>
          <cell r="I17" t="str">
            <v>En curso</v>
          </cell>
          <cell r="K17">
            <v>43314</v>
          </cell>
          <cell r="M17" t="str">
            <v>En contacto</v>
          </cell>
          <cell r="N17" t="str">
            <v>En curso</v>
          </cell>
        </row>
        <row r="18">
          <cell r="A18">
            <v>43314</v>
          </cell>
          <cell r="C18" t="str">
            <v>En Contacto</v>
          </cell>
          <cell r="D18" t="str">
            <v>En curso</v>
          </cell>
          <cell r="F18">
            <v>43320</v>
          </cell>
          <cell r="H18" t="str">
            <v>En contacto</v>
          </cell>
          <cell r="I18" t="str">
            <v>En curso</v>
          </cell>
          <cell r="K18">
            <v>43314</v>
          </cell>
          <cell r="M18" t="str">
            <v>En contacto</v>
          </cell>
          <cell r="N18" t="str">
            <v>En curso</v>
          </cell>
        </row>
        <row r="19">
          <cell r="A19">
            <v>43314</v>
          </cell>
          <cell r="C19" t="str">
            <v>En Contacto</v>
          </cell>
          <cell r="D19" t="str">
            <v>En curso</v>
          </cell>
          <cell r="F19">
            <v>43314</v>
          </cell>
          <cell r="H19" t="str">
            <v>No calificado</v>
          </cell>
          <cell r="I19" t="str">
            <v>perdida</v>
          </cell>
          <cell r="K19">
            <v>43314</v>
          </cell>
          <cell r="M19" t="str">
            <v>En contacto</v>
          </cell>
          <cell r="N19" t="str">
            <v>En curso</v>
          </cell>
        </row>
        <row r="20">
          <cell r="A20">
            <v>43314</v>
          </cell>
          <cell r="C20" t="str">
            <v>En Contacto</v>
          </cell>
          <cell r="D20" t="str">
            <v>En curso</v>
          </cell>
          <cell r="F20">
            <v>43314</v>
          </cell>
          <cell r="H20" t="str">
            <v>En contacto</v>
          </cell>
          <cell r="I20" t="str">
            <v>En curso</v>
          </cell>
          <cell r="K20">
            <v>43319</v>
          </cell>
          <cell r="M20" t="str">
            <v>En contacto</v>
          </cell>
          <cell r="N20" t="str">
            <v>En curso</v>
          </cell>
        </row>
        <row r="21">
          <cell r="A21">
            <v>43314</v>
          </cell>
          <cell r="C21" t="str">
            <v>En Contacto</v>
          </cell>
          <cell r="D21" t="str">
            <v>En curso</v>
          </cell>
          <cell r="F21">
            <v>43320</v>
          </cell>
          <cell r="H21" t="str">
            <v>En contacto</v>
          </cell>
          <cell r="I21" t="str">
            <v>En curso</v>
          </cell>
          <cell r="K21">
            <v>43318</v>
          </cell>
          <cell r="M21" t="str">
            <v>En contacto</v>
          </cell>
          <cell r="N21" t="str">
            <v>perdida</v>
          </cell>
        </row>
        <row r="22">
          <cell r="A22">
            <v>43314</v>
          </cell>
          <cell r="C22" t="str">
            <v>En Contacto</v>
          </cell>
          <cell r="D22" t="str">
            <v>En curso</v>
          </cell>
          <cell r="F22">
            <v>43314</v>
          </cell>
          <cell r="H22" t="str">
            <v>No calificado</v>
          </cell>
          <cell r="I22" t="str">
            <v>En curso</v>
          </cell>
          <cell r="K22">
            <v>43314</v>
          </cell>
          <cell r="M22" t="str">
            <v>En contacto</v>
          </cell>
          <cell r="N22" t="str">
            <v>En curso</v>
          </cell>
        </row>
        <row r="23">
          <cell r="A23">
            <v>43314</v>
          </cell>
          <cell r="C23" t="str">
            <v>En Contacto</v>
          </cell>
          <cell r="D23" t="str">
            <v>En curso</v>
          </cell>
          <cell r="F23">
            <v>43314</v>
          </cell>
          <cell r="H23" t="str">
            <v>En contacto</v>
          </cell>
          <cell r="I23" t="str">
            <v>En curso</v>
          </cell>
          <cell r="K23">
            <v>43322</v>
          </cell>
          <cell r="M23" t="str">
            <v>En contacto</v>
          </cell>
          <cell r="N23" t="str">
            <v>perdida</v>
          </cell>
        </row>
        <row r="24">
          <cell r="A24">
            <v>43314</v>
          </cell>
          <cell r="C24" t="str">
            <v>En Contacto</v>
          </cell>
          <cell r="D24" t="str">
            <v>En curso</v>
          </cell>
          <cell r="F24">
            <v>43320</v>
          </cell>
          <cell r="H24" t="str">
            <v>En contacto</v>
          </cell>
          <cell r="I24" t="str">
            <v>En curso</v>
          </cell>
          <cell r="K24">
            <v>43314</v>
          </cell>
          <cell r="M24" t="str">
            <v>En contacto</v>
          </cell>
          <cell r="N24" t="str">
            <v>perdida</v>
          </cell>
        </row>
        <row r="25">
          <cell r="A25">
            <v>43314</v>
          </cell>
          <cell r="C25" t="str">
            <v>En Contacto</v>
          </cell>
          <cell r="D25" t="str">
            <v>En curso</v>
          </cell>
          <cell r="F25">
            <v>43314</v>
          </cell>
          <cell r="H25" t="str">
            <v>En contacto</v>
          </cell>
          <cell r="I25" t="str">
            <v>En curso</v>
          </cell>
          <cell r="K25">
            <v>43314</v>
          </cell>
          <cell r="M25" t="str">
            <v>En contacto</v>
          </cell>
          <cell r="N25" t="str">
            <v>En curso</v>
          </cell>
        </row>
        <row r="26">
          <cell r="A26">
            <v>43314</v>
          </cell>
          <cell r="C26" t="str">
            <v>En Contacto</v>
          </cell>
          <cell r="D26" t="str">
            <v>En curso</v>
          </cell>
          <cell r="F26">
            <v>43320</v>
          </cell>
          <cell r="H26" t="str">
            <v>En contacto</v>
          </cell>
          <cell r="I26" t="str">
            <v>En curso</v>
          </cell>
          <cell r="K26">
            <v>43314</v>
          </cell>
          <cell r="M26" t="str">
            <v>En contacto</v>
          </cell>
          <cell r="N26" t="str">
            <v>En curso</v>
          </cell>
        </row>
        <row r="27">
          <cell r="A27">
            <v>43318</v>
          </cell>
          <cell r="C27" t="str">
            <v>En Contacto</v>
          </cell>
          <cell r="D27" t="str">
            <v>En curso</v>
          </cell>
          <cell r="F27">
            <v>43321</v>
          </cell>
          <cell r="H27" t="str">
            <v>En contacto</v>
          </cell>
          <cell r="I27" t="str">
            <v>No contesta</v>
          </cell>
          <cell r="K27">
            <v>43314</v>
          </cell>
          <cell r="M27" t="str">
            <v>En contacto</v>
          </cell>
          <cell r="N27" t="str">
            <v>En curso</v>
          </cell>
        </row>
        <row r="28">
          <cell r="A28">
            <v>43314</v>
          </cell>
          <cell r="C28" t="str">
            <v>En Contacto</v>
          </cell>
          <cell r="D28" t="str">
            <v>En curso</v>
          </cell>
          <cell r="F28">
            <v>43314</v>
          </cell>
          <cell r="H28" t="str">
            <v>En contacto</v>
          </cell>
          <cell r="I28" t="str">
            <v>En curso</v>
          </cell>
          <cell r="K28">
            <v>43318</v>
          </cell>
          <cell r="M28" t="str">
            <v>En contacto</v>
          </cell>
          <cell r="N28" t="str">
            <v>En curso</v>
          </cell>
        </row>
        <row r="29">
          <cell r="A29">
            <v>43318</v>
          </cell>
          <cell r="C29" t="str">
            <v>En Contacto</v>
          </cell>
          <cell r="D29" t="str">
            <v>En curso</v>
          </cell>
          <cell r="F29">
            <v>43314</v>
          </cell>
          <cell r="H29" t="str">
            <v>No calificado</v>
          </cell>
          <cell r="I29" t="str">
            <v>En curso</v>
          </cell>
          <cell r="K29">
            <v>43314</v>
          </cell>
          <cell r="M29" t="str">
            <v>En contacto</v>
          </cell>
          <cell r="N29" t="str">
            <v>En curso</v>
          </cell>
        </row>
        <row r="30">
          <cell r="A30">
            <v>43314</v>
          </cell>
          <cell r="C30" t="str">
            <v>En Contacto</v>
          </cell>
          <cell r="D30" t="str">
            <v>En curso</v>
          </cell>
          <cell r="F30">
            <v>43315</v>
          </cell>
          <cell r="H30" t="str">
            <v>No calificado</v>
          </cell>
          <cell r="I30" t="str">
            <v>En curso</v>
          </cell>
          <cell r="K30">
            <v>43318</v>
          </cell>
          <cell r="M30" t="str">
            <v>En contacto</v>
          </cell>
          <cell r="N30" t="str">
            <v>En curso</v>
          </cell>
        </row>
        <row r="31">
          <cell r="A31">
            <v>43318</v>
          </cell>
          <cell r="C31" t="str">
            <v>En Contacto</v>
          </cell>
          <cell r="D31" t="str">
            <v>En curso</v>
          </cell>
          <cell r="F31">
            <v>43315</v>
          </cell>
          <cell r="H31" t="str">
            <v>No calificado</v>
          </cell>
          <cell r="I31" t="str">
            <v>En curso</v>
          </cell>
          <cell r="K31">
            <v>43314</v>
          </cell>
          <cell r="M31" t="str">
            <v>En contacto</v>
          </cell>
          <cell r="N31" t="str">
            <v>En curso</v>
          </cell>
        </row>
        <row r="32">
          <cell r="A32">
            <v>43320</v>
          </cell>
          <cell r="C32" t="str">
            <v>En Contacto</v>
          </cell>
          <cell r="D32" t="str">
            <v>En curso</v>
          </cell>
          <cell r="F32">
            <v>43314</v>
          </cell>
          <cell r="H32" t="str">
            <v>En contacto</v>
          </cell>
          <cell r="I32" t="str">
            <v>En curso</v>
          </cell>
          <cell r="K32">
            <v>43318</v>
          </cell>
          <cell r="M32" t="str">
            <v>En contacto</v>
          </cell>
          <cell r="N32" t="str">
            <v>En curso</v>
          </cell>
        </row>
        <row r="33">
          <cell r="A33">
            <v>43314</v>
          </cell>
          <cell r="C33" t="str">
            <v>En Contacto</v>
          </cell>
          <cell r="D33" t="str">
            <v>En curso</v>
          </cell>
          <cell r="F33">
            <v>43321</v>
          </cell>
          <cell r="H33" t="str">
            <v>En contacto</v>
          </cell>
          <cell r="I33" t="str">
            <v>En curso</v>
          </cell>
          <cell r="K33">
            <v>43314</v>
          </cell>
          <cell r="M33" t="str">
            <v>En contacto</v>
          </cell>
          <cell r="N33" t="str">
            <v>En curso</v>
          </cell>
        </row>
        <row r="34">
          <cell r="A34">
            <v>43320</v>
          </cell>
          <cell r="C34" t="str">
            <v>En Contacto</v>
          </cell>
          <cell r="D34" t="str">
            <v>En curso</v>
          </cell>
          <cell r="F34">
            <v>43314</v>
          </cell>
          <cell r="H34" t="str">
            <v>No calificado</v>
          </cell>
          <cell r="I34" t="str">
            <v>En curso</v>
          </cell>
          <cell r="K34">
            <v>43318</v>
          </cell>
          <cell r="M34" t="str">
            <v>En contacto</v>
          </cell>
        </row>
        <row r="35">
          <cell r="A35">
            <v>43314</v>
          </cell>
          <cell r="C35" t="str">
            <v>En Contacto</v>
          </cell>
          <cell r="D35" t="str">
            <v>En curso</v>
          </cell>
          <cell r="F35">
            <v>43314</v>
          </cell>
          <cell r="H35" t="str">
            <v>No calificado</v>
          </cell>
          <cell r="I35" t="str">
            <v>En curso</v>
          </cell>
          <cell r="K35">
            <v>43322</v>
          </cell>
          <cell r="M35" t="str">
            <v>En contacto</v>
          </cell>
          <cell r="N35" t="str">
            <v>En curso</v>
          </cell>
        </row>
        <row r="36">
          <cell r="A36">
            <v>43314</v>
          </cell>
          <cell r="C36" t="str">
            <v>En Contacto</v>
          </cell>
          <cell r="D36" t="str">
            <v>En curso</v>
          </cell>
          <cell r="F36">
            <v>43314</v>
          </cell>
          <cell r="H36" t="str">
            <v>No calificado</v>
          </cell>
          <cell r="I36" t="str">
            <v>En curso</v>
          </cell>
          <cell r="K36">
            <v>43314</v>
          </cell>
          <cell r="M36" t="str">
            <v>En contacto</v>
          </cell>
          <cell r="N36" t="str">
            <v>perdida</v>
          </cell>
        </row>
        <row r="37">
          <cell r="A37">
            <v>43314</v>
          </cell>
          <cell r="C37" t="str">
            <v>En Contacto</v>
          </cell>
          <cell r="D37" t="str">
            <v>En curso</v>
          </cell>
          <cell r="F37">
            <v>43314</v>
          </cell>
          <cell r="H37" t="str">
            <v>No calificado</v>
          </cell>
          <cell r="I37" t="str">
            <v>En curso</v>
          </cell>
          <cell r="K37">
            <v>43318</v>
          </cell>
          <cell r="M37" t="str">
            <v>En contacto</v>
          </cell>
          <cell r="N37" t="str">
            <v>En curso</v>
          </cell>
        </row>
        <row r="38">
          <cell r="A38">
            <v>43320</v>
          </cell>
          <cell r="C38" t="str">
            <v>En Contacto</v>
          </cell>
          <cell r="D38" t="str">
            <v>En curso</v>
          </cell>
          <cell r="F38">
            <v>43314</v>
          </cell>
          <cell r="H38" t="str">
            <v>No calificado</v>
          </cell>
          <cell r="I38" t="str">
            <v>perdida</v>
          </cell>
          <cell r="K38">
            <v>43314</v>
          </cell>
          <cell r="M38" t="str">
            <v>En contacto</v>
          </cell>
          <cell r="N38" t="str">
            <v>En curso</v>
          </cell>
        </row>
        <row r="39">
          <cell r="A39">
            <v>43314</v>
          </cell>
          <cell r="C39" t="str">
            <v>En Contacto</v>
          </cell>
          <cell r="D39" t="str">
            <v>En curso</v>
          </cell>
          <cell r="F39">
            <v>43314</v>
          </cell>
          <cell r="H39" t="str">
            <v>No calificado</v>
          </cell>
          <cell r="I39" t="str">
            <v>En curso</v>
          </cell>
          <cell r="K39">
            <v>43318</v>
          </cell>
          <cell r="M39" t="str">
            <v>En contacto</v>
          </cell>
          <cell r="N39" t="str">
            <v>En curso</v>
          </cell>
        </row>
        <row r="40">
          <cell r="A40">
            <v>43314</v>
          </cell>
          <cell r="C40" t="str">
            <v>En Contacto</v>
          </cell>
          <cell r="D40" t="str">
            <v>En curso</v>
          </cell>
          <cell r="F40">
            <v>43321</v>
          </cell>
          <cell r="I40" t="str">
            <v>No contesta</v>
          </cell>
          <cell r="K40">
            <v>43315</v>
          </cell>
          <cell r="M40" t="str">
            <v>En contacto</v>
          </cell>
          <cell r="N40" t="str">
            <v>En curso</v>
          </cell>
        </row>
        <row r="41">
          <cell r="A41">
            <v>43318</v>
          </cell>
          <cell r="C41" t="str">
            <v>En Contacto</v>
          </cell>
          <cell r="D41" t="str">
            <v>En curso</v>
          </cell>
          <cell r="F41">
            <v>43314</v>
          </cell>
          <cell r="H41" t="str">
            <v>No calificado</v>
          </cell>
          <cell r="I41" t="str">
            <v>En curso</v>
          </cell>
          <cell r="K41">
            <v>43318</v>
          </cell>
          <cell r="M41" t="str">
            <v>En contacto</v>
          </cell>
          <cell r="N41" t="str">
            <v>En curso</v>
          </cell>
        </row>
        <row r="42">
          <cell r="A42">
            <v>43314</v>
          </cell>
          <cell r="C42" t="str">
            <v>En Contacto</v>
          </cell>
          <cell r="D42" t="str">
            <v>En curso</v>
          </cell>
          <cell r="F42">
            <v>43314</v>
          </cell>
          <cell r="K42">
            <v>43314</v>
          </cell>
          <cell r="M42" t="str">
            <v>En contacto</v>
          </cell>
          <cell r="N42" t="str">
            <v>En curso</v>
          </cell>
        </row>
        <row r="43">
          <cell r="A43">
            <v>43318</v>
          </cell>
          <cell r="C43" t="str">
            <v>En Contacto</v>
          </cell>
          <cell r="D43" t="str">
            <v>En curso</v>
          </cell>
          <cell r="F43">
            <v>43314</v>
          </cell>
          <cell r="H43" t="str">
            <v>En contacto</v>
          </cell>
          <cell r="I43" t="str">
            <v>En curso</v>
          </cell>
          <cell r="K43">
            <v>43315</v>
          </cell>
          <cell r="M43" t="str">
            <v>En contacto</v>
          </cell>
          <cell r="N43" t="str">
            <v>En curso</v>
          </cell>
        </row>
        <row r="44">
          <cell r="A44">
            <v>43314</v>
          </cell>
          <cell r="C44" t="str">
            <v>En Contacto</v>
          </cell>
          <cell r="D44" t="str">
            <v>En curso</v>
          </cell>
          <cell r="F44">
            <v>43321</v>
          </cell>
          <cell r="H44" t="str">
            <v>En contacto</v>
          </cell>
          <cell r="I44" t="str">
            <v>No contesta</v>
          </cell>
          <cell r="K44">
            <v>43315</v>
          </cell>
          <cell r="M44" t="str">
            <v>En contacto</v>
          </cell>
          <cell r="N44" t="str">
            <v>En curso</v>
          </cell>
        </row>
        <row r="45">
          <cell r="A45">
            <v>43318</v>
          </cell>
          <cell r="C45" t="str">
            <v>En Contacto</v>
          </cell>
          <cell r="D45" t="str">
            <v>En curso</v>
          </cell>
          <cell r="F45">
            <v>43314</v>
          </cell>
          <cell r="H45" t="str">
            <v>En contacto</v>
          </cell>
          <cell r="I45" t="str">
            <v>En curso</v>
          </cell>
          <cell r="K45">
            <v>43315</v>
          </cell>
          <cell r="M45" t="str">
            <v>En contacto</v>
          </cell>
          <cell r="N45" t="str">
            <v>en espera</v>
          </cell>
        </row>
        <row r="46">
          <cell r="A46">
            <v>43314</v>
          </cell>
          <cell r="C46" t="str">
            <v>En Contacto</v>
          </cell>
          <cell r="D46" t="str">
            <v>En curso</v>
          </cell>
          <cell r="F46">
            <v>43314</v>
          </cell>
          <cell r="H46" t="str">
            <v>En contacto</v>
          </cell>
          <cell r="I46" t="str">
            <v>En curso</v>
          </cell>
          <cell r="M46" t="str">
            <v>En contacto</v>
          </cell>
          <cell r="N46" t="str">
            <v>En espera</v>
          </cell>
        </row>
        <row r="47">
          <cell r="A47">
            <v>43314</v>
          </cell>
          <cell r="C47" t="str">
            <v>En Contacto</v>
          </cell>
          <cell r="D47" t="str">
            <v>En curso</v>
          </cell>
          <cell r="F47">
            <v>43314</v>
          </cell>
          <cell r="H47" t="str">
            <v>En contacto</v>
          </cell>
          <cell r="I47" t="str">
            <v>En curso</v>
          </cell>
          <cell r="K47">
            <v>43315</v>
          </cell>
          <cell r="M47" t="str">
            <v>En contacto</v>
          </cell>
          <cell r="N47" t="str">
            <v>En espera</v>
          </cell>
        </row>
        <row r="48">
          <cell r="A48">
            <v>43318</v>
          </cell>
          <cell r="C48" t="str">
            <v>En Contacto</v>
          </cell>
          <cell r="D48" t="str">
            <v>En curso</v>
          </cell>
          <cell r="F48">
            <v>43321</v>
          </cell>
          <cell r="H48" t="str">
            <v>En contacto</v>
          </cell>
          <cell r="I48" t="str">
            <v>No contesta</v>
          </cell>
          <cell r="K48">
            <v>43315</v>
          </cell>
          <cell r="M48" t="str">
            <v>En contacto</v>
          </cell>
          <cell r="N48" t="str">
            <v>En espera</v>
          </cell>
        </row>
        <row r="49">
          <cell r="A49">
            <v>43314</v>
          </cell>
          <cell r="C49" t="str">
            <v>En Contacto</v>
          </cell>
          <cell r="D49" t="str">
            <v>En curso</v>
          </cell>
          <cell r="F49">
            <v>43314</v>
          </cell>
          <cell r="H49" t="str">
            <v>En contacto</v>
          </cell>
          <cell r="I49" t="str">
            <v>En curso</v>
          </cell>
          <cell r="K49">
            <v>43315</v>
          </cell>
          <cell r="M49" t="str">
            <v>En contacto</v>
          </cell>
          <cell r="N49" t="str">
            <v>En espera</v>
          </cell>
        </row>
        <row r="50">
          <cell r="A50">
            <v>43314</v>
          </cell>
          <cell r="C50" t="str">
            <v>En Contacto</v>
          </cell>
          <cell r="D50" t="str">
            <v>En curso</v>
          </cell>
          <cell r="F50">
            <v>43321</v>
          </cell>
          <cell r="H50" t="str">
            <v>En contacto</v>
          </cell>
          <cell r="I50" t="str">
            <v>No contesta</v>
          </cell>
          <cell r="K50">
            <v>43315</v>
          </cell>
          <cell r="M50" t="str">
            <v>En contacto</v>
          </cell>
          <cell r="N50" t="str">
            <v>En espera</v>
          </cell>
        </row>
        <row r="51">
          <cell r="A51">
            <v>43314</v>
          </cell>
          <cell r="C51" t="str">
            <v>En Contacto</v>
          </cell>
          <cell r="D51" t="str">
            <v>En curso</v>
          </cell>
          <cell r="F51">
            <v>43314</v>
          </cell>
          <cell r="H51" t="str">
            <v>En contacto</v>
          </cell>
          <cell r="I51" t="str">
            <v>en espera</v>
          </cell>
          <cell r="K51">
            <v>43315</v>
          </cell>
          <cell r="M51" t="str">
            <v>En contacto</v>
          </cell>
          <cell r="N51" t="str">
            <v>En espera</v>
          </cell>
        </row>
        <row r="52">
          <cell r="A52">
            <v>43314</v>
          </cell>
          <cell r="C52" t="str">
            <v>En Contacto</v>
          </cell>
          <cell r="D52" t="str">
            <v>En curso</v>
          </cell>
          <cell r="F52">
            <v>43321</v>
          </cell>
          <cell r="H52" t="str">
            <v>En contacto</v>
          </cell>
          <cell r="I52" t="str">
            <v>perdida</v>
          </cell>
          <cell r="K52">
            <v>43315</v>
          </cell>
          <cell r="M52" t="str">
            <v>En contacto</v>
          </cell>
          <cell r="N52" t="str">
            <v>En espera</v>
          </cell>
        </row>
        <row r="53">
          <cell r="A53">
            <v>43314</v>
          </cell>
          <cell r="C53" t="str">
            <v>En Contacto</v>
          </cell>
          <cell r="D53" t="str">
            <v>En curso</v>
          </cell>
          <cell r="F53">
            <v>43314</v>
          </cell>
          <cell r="H53" t="str">
            <v>En contacto</v>
          </cell>
          <cell r="I53" t="str">
            <v>En curso</v>
          </cell>
          <cell r="K53">
            <v>43315</v>
          </cell>
          <cell r="M53" t="str">
            <v>En contacto</v>
          </cell>
          <cell r="N53" t="str">
            <v>En espera</v>
          </cell>
        </row>
        <row r="54">
          <cell r="A54">
            <v>43314</v>
          </cell>
          <cell r="C54" t="str">
            <v>En Contacto</v>
          </cell>
          <cell r="D54" t="str">
            <v>En curso</v>
          </cell>
          <cell r="F54">
            <v>43321</v>
          </cell>
          <cell r="H54" t="str">
            <v>En contacto</v>
          </cell>
          <cell r="I54" t="str">
            <v>En curso</v>
          </cell>
          <cell r="K54">
            <v>43315</v>
          </cell>
          <cell r="M54" t="str">
            <v>En contacto</v>
          </cell>
          <cell r="N54" t="str">
            <v>En espera</v>
          </cell>
        </row>
        <row r="55">
          <cell r="A55">
            <v>43318</v>
          </cell>
          <cell r="C55" t="str">
            <v>En Contacto</v>
          </cell>
          <cell r="D55" t="str">
            <v>En curso</v>
          </cell>
          <cell r="F55">
            <v>43314</v>
          </cell>
          <cell r="H55" t="str">
            <v>En contacto</v>
          </cell>
          <cell r="I55" t="str">
            <v>En curso</v>
          </cell>
          <cell r="K55">
            <v>43315</v>
          </cell>
          <cell r="M55" t="str">
            <v>En contacto</v>
          </cell>
          <cell r="N55" t="str">
            <v>En espera</v>
          </cell>
        </row>
        <row r="56">
          <cell r="A56">
            <v>43314</v>
          </cell>
          <cell r="C56" t="str">
            <v>En Contacto</v>
          </cell>
          <cell r="D56" t="str">
            <v>En curso</v>
          </cell>
          <cell r="F56">
            <v>43321</v>
          </cell>
          <cell r="H56" t="str">
            <v>En contacto</v>
          </cell>
          <cell r="I56" t="str">
            <v>En curso</v>
          </cell>
          <cell r="K56">
            <v>43315</v>
          </cell>
          <cell r="M56" t="str">
            <v>En contacto</v>
          </cell>
          <cell r="N56" t="str">
            <v>En espera</v>
          </cell>
        </row>
        <row r="57">
          <cell r="A57">
            <v>43314</v>
          </cell>
          <cell r="C57" t="str">
            <v>En Contacto</v>
          </cell>
          <cell r="D57" t="str">
            <v>En curso</v>
          </cell>
          <cell r="F57">
            <v>43314</v>
          </cell>
          <cell r="H57" t="str">
            <v>En contacto</v>
          </cell>
          <cell r="I57" t="str">
            <v>En curso</v>
          </cell>
          <cell r="M57" t="str">
            <v>En contacto</v>
          </cell>
          <cell r="N57" t="str">
            <v>En espera</v>
          </cell>
        </row>
        <row r="58">
          <cell r="A58">
            <v>43318</v>
          </cell>
          <cell r="C58" t="str">
            <v>En Contacto</v>
          </cell>
          <cell r="D58" t="str">
            <v>En curso</v>
          </cell>
          <cell r="F58">
            <v>43321</v>
          </cell>
          <cell r="H58" t="str">
            <v>En contacto</v>
          </cell>
          <cell r="I58" t="str">
            <v>perdida</v>
          </cell>
          <cell r="K58">
            <v>43319</v>
          </cell>
          <cell r="M58" t="str">
            <v>En contacto</v>
          </cell>
          <cell r="N58" t="str">
            <v>En curso</v>
          </cell>
        </row>
        <row r="59">
          <cell r="A59">
            <v>43314</v>
          </cell>
          <cell r="C59" t="str">
            <v>En Contacto</v>
          </cell>
          <cell r="D59" t="str">
            <v>En curso</v>
          </cell>
          <cell r="F59">
            <v>43314</v>
          </cell>
          <cell r="H59" t="str">
            <v>En contacto</v>
          </cell>
          <cell r="I59" t="str">
            <v>En curso</v>
          </cell>
          <cell r="K59">
            <v>43319</v>
          </cell>
          <cell r="M59" t="str">
            <v>En contacto</v>
          </cell>
          <cell r="N59" t="str">
            <v>En curso</v>
          </cell>
        </row>
        <row r="60">
          <cell r="A60">
            <v>43314</v>
          </cell>
          <cell r="C60" t="str">
            <v>En Contacto</v>
          </cell>
          <cell r="D60" t="str">
            <v>En curso</v>
          </cell>
          <cell r="F60">
            <v>43321</v>
          </cell>
          <cell r="H60" t="str">
            <v>En contacto</v>
          </cell>
          <cell r="I60" t="str">
            <v>En curso</v>
          </cell>
          <cell r="K60">
            <v>43319</v>
          </cell>
          <cell r="M60" t="str">
            <v>En contacto</v>
          </cell>
          <cell r="N60" t="str">
            <v>En curso</v>
          </cell>
        </row>
        <row r="61">
          <cell r="A61">
            <v>43314</v>
          </cell>
          <cell r="C61" t="str">
            <v>En Contacto</v>
          </cell>
          <cell r="D61" t="str">
            <v>En curso</v>
          </cell>
          <cell r="F61">
            <v>43314</v>
          </cell>
          <cell r="H61" t="str">
            <v>En contacto</v>
          </cell>
          <cell r="I61" t="str">
            <v>En curso</v>
          </cell>
          <cell r="K61">
            <v>43319</v>
          </cell>
          <cell r="M61" t="str">
            <v>En contacto</v>
          </cell>
          <cell r="N61" t="str">
            <v>En curso</v>
          </cell>
        </row>
        <row r="62">
          <cell r="A62">
            <v>43314</v>
          </cell>
          <cell r="C62" t="str">
            <v>En Contacto</v>
          </cell>
          <cell r="D62" t="str">
            <v>En curso</v>
          </cell>
          <cell r="F62">
            <v>43321</v>
          </cell>
          <cell r="H62" t="str">
            <v>En contacto</v>
          </cell>
          <cell r="I62" t="str">
            <v>En curso</v>
          </cell>
          <cell r="K62">
            <v>43319</v>
          </cell>
          <cell r="M62" t="str">
            <v>En contacto</v>
          </cell>
          <cell r="N62" t="str">
            <v>En curso</v>
          </cell>
        </row>
        <row r="63">
          <cell r="A63">
            <v>43321</v>
          </cell>
          <cell r="C63" t="str">
            <v>En Contacto</v>
          </cell>
          <cell r="D63" t="str">
            <v>En curso</v>
          </cell>
          <cell r="F63">
            <v>43315</v>
          </cell>
          <cell r="H63" t="str">
            <v>En contacto</v>
          </cell>
          <cell r="I63" t="str">
            <v>En curso</v>
          </cell>
          <cell r="K63">
            <v>43319</v>
          </cell>
          <cell r="M63" t="str">
            <v>En contacto</v>
          </cell>
          <cell r="N63" t="str">
            <v>En curso</v>
          </cell>
        </row>
        <row r="64">
          <cell r="A64">
            <v>43314</v>
          </cell>
          <cell r="C64" t="str">
            <v>En Contacto</v>
          </cell>
          <cell r="D64" t="str">
            <v>En curso</v>
          </cell>
          <cell r="F64">
            <v>43321</v>
          </cell>
          <cell r="H64" t="str">
            <v>En contacto</v>
          </cell>
          <cell r="I64" t="str">
            <v>en espera</v>
          </cell>
          <cell r="K64">
            <v>43319</v>
          </cell>
          <cell r="M64" t="str">
            <v>En contacto</v>
          </cell>
          <cell r="N64" t="str">
            <v>En curso</v>
          </cell>
        </row>
        <row r="65">
          <cell r="A65">
            <v>43314</v>
          </cell>
          <cell r="C65" t="str">
            <v>En Contacto</v>
          </cell>
          <cell r="D65" t="str">
            <v>En curso</v>
          </cell>
          <cell r="F65">
            <v>43315</v>
          </cell>
          <cell r="H65" t="str">
            <v>En contacto</v>
          </cell>
          <cell r="I65" t="str">
            <v>En curso</v>
          </cell>
          <cell r="K65">
            <v>43319</v>
          </cell>
          <cell r="M65" t="str">
            <v>En contacto</v>
          </cell>
          <cell r="N65" t="str">
            <v>En curso</v>
          </cell>
        </row>
        <row r="66">
          <cell r="A66">
            <v>43314</v>
          </cell>
          <cell r="C66" t="str">
            <v>En Contacto</v>
          </cell>
          <cell r="D66" t="str">
            <v>En curso</v>
          </cell>
          <cell r="F66">
            <v>43321</v>
          </cell>
          <cell r="H66" t="str">
            <v>En contacto</v>
          </cell>
          <cell r="I66" t="str">
            <v>En curso</v>
          </cell>
          <cell r="K66">
            <v>43318</v>
          </cell>
          <cell r="M66" t="str">
            <v>En contacto</v>
          </cell>
          <cell r="N66" t="str">
            <v>En curso</v>
          </cell>
        </row>
        <row r="67">
          <cell r="A67">
            <v>43314</v>
          </cell>
          <cell r="C67" t="str">
            <v>En Contacto</v>
          </cell>
          <cell r="D67" t="str">
            <v>En curso</v>
          </cell>
          <cell r="F67">
            <v>43315</v>
          </cell>
          <cell r="H67" t="str">
            <v>En contacto</v>
          </cell>
          <cell r="I67" t="str">
            <v>En curso</v>
          </cell>
          <cell r="K67">
            <v>43318</v>
          </cell>
          <cell r="M67" t="str">
            <v>En contacto</v>
          </cell>
          <cell r="N67" t="str">
            <v>En curso</v>
          </cell>
        </row>
        <row r="68">
          <cell r="A68">
            <v>43314</v>
          </cell>
          <cell r="C68" t="str">
            <v>En Contacto</v>
          </cell>
          <cell r="D68" t="str">
            <v>En curso</v>
          </cell>
          <cell r="F68">
            <v>43321</v>
          </cell>
          <cell r="H68" t="str">
            <v>En contacto</v>
          </cell>
          <cell r="I68" t="str">
            <v>No contesta</v>
          </cell>
          <cell r="K68">
            <v>43318</v>
          </cell>
          <cell r="M68" t="str">
            <v>En contacto</v>
          </cell>
          <cell r="N68" t="str">
            <v>En curso</v>
          </cell>
        </row>
        <row r="69">
          <cell r="A69">
            <v>43314</v>
          </cell>
          <cell r="C69" t="str">
            <v>En Contacto</v>
          </cell>
          <cell r="D69" t="str">
            <v>En curso</v>
          </cell>
          <cell r="F69">
            <v>43315</v>
          </cell>
          <cell r="H69" t="str">
            <v>En contacto</v>
          </cell>
          <cell r="I69" t="str">
            <v>En curso</v>
          </cell>
          <cell r="K69">
            <v>43318</v>
          </cell>
          <cell r="M69" t="str">
            <v>En contacto</v>
          </cell>
          <cell r="N69" t="str">
            <v>En curso</v>
          </cell>
        </row>
        <row r="70">
          <cell r="A70">
            <v>43314</v>
          </cell>
          <cell r="C70" t="str">
            <v>En Contacto</v>
          </cell>
          <cell r="D70" t="str">
            <v>En curso</v>
          </cell>
          <cell r="F70">
            <v>43321</v>
          </cell>
          <cell r="H70" t="str">
            <v>En contacto</v>
          </cell>
          <cell r="I70" t="str">
            <v>en espera</v>
          </cell>
          <cell r="K70">
            <v>43318</v>
          </cell>
          <cell r="M70" t="str">
            <v>En contacto</v>
          </cell>
          <cell r="N70" t="str">
            <v>En curso</v>
          </cell>
        </row>
        <row r="71">
          <cell r="A71">
            <v>43314</v>
          </cell>
          <cell r="C71" t="str">
            <v>En Contacto</v>
          </cell>
          <cell r="D71" t="str">
            <v>En curso</v>
          </cell>
          <cell r="F71">
            <v>43315</v>
          </cell>
          <cell r="H71" t="str">
            <v>En contacto</v>
          </cell>
          <cell r="I71" t="str">
            <v>En curso</v>
          </cell>
          <cell r="K71">
            <v>43318</v>
          </cell>
          <cell r="M71" t="str">
            <v>En contacto</v>
          </cell>
          <cell r="N71" t="str">
            <v>En curso</v>
          </cell>
        </row>
        <row r="72">
          <cell r="A72">
            <v>43314</v>
          </cell>
          <cell r="C72" t="str">
            <v>En Contacto</v>
          </cell>
          <cell r="D72" t="str">
            <v>En curso</v>
          </cell>
          <cell r="F72">
            <v>43321</v>
          </cell>
          <cell r="H72" t="str">
            <v>En contacto</v>
          </cell>
          <cell r="I72" t="str">
            <v>No contesta</v>
          </cell>
          <cell r="K72">
            <v>43318</v>
          </cell>
          <cell r="M72" t="str">
            <v>En contacto</v>
          </cell>
          <cell r="N72" t="str">
            <v>En curso</v>
          </cell>
        </row>
        <row r="73">
          <cell r="A73">
            <v>43314</v>
          </cell>
          <cell r="C73" t="str">
            <v>En Contacto</v>
          </cell>
          <cell r="D73" t="str">
            <v>En curso</v>
          </cell>
          <cell r="F73">
            <v>43315</v>
          </cell>
          <cell r="H73" t="str">
            <v>En contacto</v>
          </cell>
          <cell r="I73" t="str">
            <v>En curso</v>
          </cell>
          <cell r="K73">
            <v>43318</v>
          </cell>
          <cell r="M73" t="str">
            <v>En contacto</v>
          </cell>
          <cell r="N73" t="str">
            <v>En curso</v>
          </cell>
        </row>
        <row r="74">
          <cell r="A74">
            <v>43314</v>
          </cell>
          <cell r="C74" t="str">
            <v>En Contacto</v>
          </cell>
          <cell r="D74" t="str">
            <v>En curso</v>
          </cell>
          <cell r="F74">
            <v>43321</v>
          </cell>
          <cell r="H74" t="str">
            <v>En contacto</v>
          </cell>
          <cell r="I74" t="str">
            <v>En curso</v>
          </cell>
          <cell r="K74">
            <v>43318</v>
          </cell>
          <cell r="M74" t="str">
            <v>En contacto</v>
          </cell>
          <cell r="N74" t="str">
            <v>En curso</v>
          </cell>
        </row>
        <row r="75">
          <cell r="A75">
            <v>43314</v>
          </cell>
          <cell r="C75" t="str">
            <v>En Contacto</v>
          </cell>
          <cell r="D75" t="str">
            <v>perdida</v>
          </cell>
          <cell r="F75">
            <v>43315</v>
          </cell>
          <cell r="H75" t="str">
            <v>En contacto</v>
          </cell>
          <cell r="I75" t="str">
            <v>En curso</v>
          </cell>
          <cell r="K75">
            <v>43318</v>
          </cell>
          <cell r="M75" t="str">
            <v>En contacto</v>
          </cell>
          <cell r="N75" t="str">
            <v>En curso</v>
          </cell>
        </row>
        <row r="76">
          <cell r="A76">
            <v>43314</v>
          </cell>
          <cell r="C76" t="str">
            <v>En Contacto</v>
          </cell>
          <cell r="D76" t="str">
            <v>En curso</v>
          </cell>
          <cell r="F76">
            <v>43321</v>
          </cell>
          <cell r="H76" t="str">
            <v>En contacto</v>
          </cell>
          <cell r="I76" t="str">
            <v>No contesta</v>
          </cell>
          <cell r="K76">
            <v>43318</v>
          </cell>
          <cell r="M76" t="str">
            <v>En contacto</v>
          </cell>
          <cell r="N76" t="str">
            <v>En curso</v>
          </cell>
        </row>
        <row r="77">
          <cell r="A77">
            <v>43321</v>
          </cell>
          <cell r="C77" t="str">
            <v>En Contacto</v>
          </cell>
          <cell r="D77" t="str">
            <v>perdida</v>
          </cell>
          <cell r="F77">
            <v>43315</v>
          </cell>
          <cell r="H77" t="str">
            <v>En contacto</v>
          </cell>
          <cell r="I77" t="str">
            <v>En curso</v>
          </cell>
          <cell r="K77">
            <v>43318</v>
          </cell>
          <cell r="M77" t="str">
            <v>En contacto</v>
          </cell>
          <cell r="N77" t="str">
            <v>En curso</v>
          </cell>
        </row>
        <row r="78">
          <cell r="A78">
            <v>43314</v>
          </cell>
          <cell r="C78" t="str">
            <v>En Contacto</v>
          </cell>
          <cell r="D78" t="str">
            <v>En curso</v>
          </cell>
          <cell r="F78">
            <v>43321</v>
          </cell>
          <cell r="H78" t="str">
            <v>En contacto</v>
          </cell>
          <cell r="I78" t="str">
            <v>En curso</v>
          </cell>
          <cell r="K78">
            <v>43318</v>
          </cell>
          <cell r="M78" t="str">
            <v>En contacto</v>
          </cell>
          <cell r="N78" t="str">
            <v>En curso</v>
          </cell>
        </row>
        <row r="79">
          <cell r="A79">
            <v>43321</v>
          </cell>
          <cell r="C79" t="str">
            <v>En Contacto</v>
          </cell>
          <cell r="D79" t="str">
            <v>En curso</v>
          </cell>
          <cell r="F79">
            <v>43315</v>
          </cell>
          <cell r="H79" t="str">
            <v>En contacto</v>
          </cell>
          <cell r="I79" t="str">
            <v>En curso</v>
          </cell>
          <cell r="K79">
            <v>43319</v>
          </cell>
          <cell r="M79" t="str">
            <v>En contacto</v>
          </cell>
          <cell r="N79" t="str">
            <v>En curso</v>
          </cell>
        </row>
        <row r="80">
          <cell r="A80">
            <v>43314</v>
          </cell>
          <cell r="C80" t="str">
            <v>En Contacto</v>
          </cell>
          <cell r="D80" t="str">
            <v>En curso</v>
          </cell>
          <cell r="F80">
            <v>43321</v>
          </cell>
          <cell r="H80" t="str">
            <v>En contacto</v>
          </cell>
          <cell r="I80" t="str">
            <v>En curso</v>
          </cell>
          <cell r="K80">
            <v>43319</v>
          </cell>
          <cell r="M80" t="str">
            <v>En contacto</v>
          </cell>
          <cell r="N80" t="str">
            <v>En curso</v>
          </cell>
        </row>
        <row r="81">
          <cell r="A81">
            <v>43314</v>
          </cell>
          <cell r="C81" t="str">
            <v>En Contacto</v>
          </cell>
          <cell r="D81" t="str">
            <v>En curso</v>
          </cell>
          <cell r="F81">
            <v>43315</v>
          </cell>
          <cell r="H81" t="str">
            <v>En contacto</v>
          </cell>
          <cell r="I81" t="str">
            <v>En curso</v>
          </cell>
          <cell r="K81">
            <v>43319</v>
          </cell>
          <cell r="M81" t="str">
            <v>En contacto</v>
          </cell>
          <cell r="N81" t="str">
            <v>En curso</v>
          </cell>
        </row>
        <row r="82">
          <cell r="A82">
            <v>43314</v>
          </cell>
          <cell r="C82" t="str">
            <v>En Contacto</v>
          </cell>
          <cell r="D82" t="str">
            <v>En curso</v>
          </cell>
          <cell r="F82">
            <v>43321</v>
          </cell>
          <cell r="H82" t="str">
            <v>En contacto</v>
          </cell>
          <cell r="I82" t="str">
            <v>En curso</v>
          </cell>
          <cell r="K82">
            <v>43319</v>
          </cell>
          <cell r="M82" t="str">
            <v>En contacto</v>
          </cell>
          <cell r="N82" t="str">
            <v>En curso</v>
          </cell>
        </row>
        <row r="83">
          <cell r="A83">
            <v>43314</v>
          </cell>
          <cell r="C83" t="str">
            <v>En Contacto</v>
          </cell>
          <cell r="D83" t="str">
            <v>En curso</v>
          </cell>
          <cell r="F83">
            <v>43315</v>
          </cell>
          <cell r="H83" t="str">
            <v>En contacto</v>
          </cell>
          <cell r="I83" t="str">
            <v>perdida</v>
          </cell>
          <cell r="K83">
            <v>43319</v>
          </cell>
          <cell r="M83" t="str">
            <v>En contacto</v>
          </cell>
          <cell r="N83" t="str">
            <v>oportunidad perdida</v>
          </cell>
        </row>
        <row r="84">
          <cell r="A84">
            <v>43314</v>
          </cell>
          <cell r="C84" t="str">
            <v>En Contacto</v>
          </cell>
          <cell r="D84" t="str">
            <v>En curso</v>
          </cell>
          <cell r="F84">
            <v>43315</v>
          </cell>
          <cell r="H84" t="str">
            <v>En contacto</v>
          </cell>
          <cell r="I84" t="str">
            <v>En curso</v>
          </cell>
          <cell r="K84">
            <v>43319</v>
          </cell>
          <cell r="M84" t="str">
            <v>En contacto</v>
          </cell>
          <cell r="N84" t="str">
            <v>En curso</v>
          </cell>
        </row>
        <row r="85">
          <cell r="A85">
            <v>43314</v>
          </cell>
          <cell r="C85" t="str">
            <v>En Contacto</v>
          </cell>
          <cell r="D85" t="str">
            <v>En curso</v>
          </cell>
          <cell r="F85">
            <v>43321</v>
          </cell>
          <cell r="H85" t="str">
            <v>En contacto</v>
          </cell>
          <cell r="I85" t="str">
            <v>No contesta</v>
          </cell>
          <cell r="K85">
            <v>43319</v>
          </cell>
          <cell r="M85" t="str">
            <v>En contacto</v>
          </cell>
          <cell r="N85" t="str">
            <v>En curso</v>
          </cell>
        </row>
        <row r="86">
          <cell r="A86" t="str">
            <v>09/08/22018</v>
          </cell>
          <cell r="C86" t="str">
            <v>En Contacto</v>
          </cell>
          <cell r="D86" t="str">
            <v>En curso</v>
          </cell>
          <cell r="F86">
            <v>43315</v>
          </cell>
          <cell r="H86" t="str">
            <v>En contacto</v>
          </cell>
          <cell r="I86" t="str">
            <v>En curso</v>
          </cell>
          <cell r="K86">
            <v>43319</v>
          </cell>
          <cell r="M86" t="str">
            <v>En contacto</v>
          </cell>
          <cell r="N86" t="str">
            <v>En curso</v>
          </cell>
        </row>
        <row r="87">
          <cell r="A87">
            <v>43314</v>
          </cell>
          <cell r="C87" t="str">
            <v>En Contacto</v>
          </cell>
          <cell r="D87" t="str">
            <v>En curso</v>
          </cell>
          <cell r="F87">
            <v>43321</v>
          </cell>
          <cell r="H87" t="str">
            <v>En contacto</v>
          </cell>
          <cell r="I87" t="str">
            <v>No contesta</v>
          </cell>
          <cell r="K87">
            <v>43319</v>
          </cell>
          <cell r="M87" t="str">
            <v>En contacto</v>
          </cell>
          <cell r="N87" t="str">
            <v>En curso</v>
          </cell>
        </row>
        <row r="88">
          <cell r="A88">
            <v>43315</v>
          </cell>
          <cell r="C88" t="str">
            <v>En Contacto</v>
          </cell>
          <cell r="D88" t="str">
            <v>En curso</v>
          </cell>
          <cell r="F88">
            <v>43318</v>
          </cell>
          <cell r="H88" t="str">
            <v>En contacto</v>
          </cell>
          <cell r="I88" t="str">
            <v>En curso</v>
          </cell>
          <cell r="K88">
            <v>43319</v>
          </cell>
          <cell r="M88" t="str">
            <v>En contacto</v>
          </cell>
          <cell r="N88" t="str">
            <v>En curso</v>
          </cell>
        </row>
        <row r="89">
          <cell r="A89">
            <v>43315</v>
          </cell>
          <cell r="C89" t="str">
            <v>En Contacto</v>
          </cell>
          <cell r="D89" t="str">
            <v>En curso</v>
          </cell>
          <cell r="F89">
            <v>43321</v>
          </cell>
          <cell r="H89" t="str">
            <v>En contacto</v>
          </cell>
          <cell r="I89" t="str">
            <v>No contesta</v>
          </cell>
          <cell r="K89">
            <v>43319</v>
          </cell>
          <cell r="M89" t="str">
            <v>En contacto</v>
          </cell>
          <cell r="N89" t="str">
            <v>En curso</v>
          </cell>
        </row>
        <row r="90">
          <cell r="A90">
            <v>43315</v>
          </cell>
          <cell r="C90" t="str">
            <v>En Contacto</v>
          </cell>
          <cell r="D90" t="str">
            <v>En curso</v>
          </cell>
          <cell r="F90">
            <v>43315</v>
          </cell>
          <cell r="H90" t="str">
            <v>En contacto</v>
          </cell>
          <cell r="I90" t="str">
            <v>En curso</v>
          </cell>
          <cell r="K90">
            <v>43319</v>
          </cell>
          <cell r="M90" t="str">
            <v>En contacto</v>
          </cell>
          <cell r="N90" t="str">
            <v>En curso</v>
          </cell>
        </row>
        <row r="91">
          <cell r="A91">
            <v>43315</v>
          </cell>
          <cell r="C91" t="str">
            <v>En Contacto</v>
          </cell>
          <cell r="D91" t="str">
            <v>En curso</v>
          </cell>
          <cell r="F91">
            <v>43315</v>
          </cell>
          <cell r="H91" t="str">
            <v>En contacto</v>
          </cell>
          <cell r="I91" t="str">
            <v>En curso</v>
          </cell>
          <cell r="K91">
            <v>43319</v>
          </cell>
          <cell r="M91" t="str">
            <v>En contacto</v>
          </cell>
          <cell r="N91" t="str">
            <v>En curso</v>
          </cell>
        </row>
        <row r="92">
          <cell r="A92">
            <v>43314</v>
          </cell>
          <cell r="C92" t="str">
            <v>En Contacto</v>
          </cell>
          <cell r="D92" t="str">
            <v>En curso</v>
          </cell>
          <cell r="F92">
            <v>43315</v>
          </cell>
          <cell r="H92" t="str">
            <v>En contacto</v>
          </cell>
          <cell r="I92" t="str">
            <v>En curso</v>
          </cell>
          <cell r="K92">
            <v>43319</v>
          </cell>
          <cell r="M92" t="str">
            <v>En contacto</v>
          </cell>
          <cell r="N92" t="str">
            <v>En curso</v>
          </cell>
        </row>
        <row r="93">
          <cell r="A93">
            <v>43321</v>
          </cell>
          <cell r="C93" t="str">
            <v>En Contacto</v>
          </cell>
          <cell r="D93" t="str">
            <v>En curso</v>
          </cell>
          <cell r="F93">
            <v>43315</v>
          </cell>
          <cell r="H93" t="str">
            <v>En contacto</v>
          </cell>
          <cell r="I93" t="str">
            <v>En curso</v>
          </cell>
          <cell r="K93">
            <v>43319</v>
          </cell>
          <cell r="M93" t="str">
            <v>En contacto</v>
          </cell>
          <cell r="N93" t="str">
            <v>En curso</v>
          </cell>
        </row>
        <row r="94">
          <cell r="A94">
            <v>43314</v>
          </cell>
          <cell r="C94" t="str">
            <v>En Contacto</v>
          </cell>
          <cell r="D94" t="str">
            <v>En curso</v>
          </cell>
          <cell r="F94">
            <v>43315</v>
          </cell>
          <cell r="H94" t="str">
            <v>En contacto</v>
          </cell>
          <cell r="I94" t="str">
            <v>perdida</v>
          </cell>
          <cell r="K94">
            <v>43319</v>
          </cell>
          <cell r="M94" t="str">
            <v>En contacto</v>
          </cell>
          <cell r="N94" t="str">
            <v>En curso</v>
          </cell>
        </row>
        <row r="95">
          <cell r="A95">
            <v>43314</v>
          </cell>
          <cell r="C95" t="str">
            <v>En Contacto</v>
          </cell>
          <cell r="D95" t="str">
            <v>En curso</v>
          </cell>
          <cell r="F95">
            <v>43315</v>
          </cell>
          <cell r="H95" t="str">
            <v>En contacto</v>
          </cell>
          <cell r="I95" t="str">
            <v>En curso</v>
          </cell>
          <cell r="K95">
            <v>43319</v>
          </cell>
          <cell r="M95" t="str">
            <v>En contacto</v>
          </cell>
          <cell r="N95" t="str">
            <v>En curso</v>
          </cell>
        </row>
        <row r="96">
          <cell r="A96">
            <v>43314</v>
          </cell>
          <cell r="C96" t="str">
            <v>En Contacto</v>
          </cell>
          <cell r="D96" t="str">
            <v>En curso</v>
          </cell>
          <cell r="F96">
            <v>43315</v>
          </cell>
          <cell r="H96" t="str">
            <v>En contacto</v>
          </cell>
          <cell r="I96" t="str">
            <v>En curso</v>
          </cell>
          <cell r="K96">
            <v>43319</v>
          </cell>
          <cell r="M96" t="str">
            <v>En contacto</v>
          </cell>
          <cell r="N96" t="str">
            <v>En curso</v>
          </cell>
        </row>
        <row r="97">
          <cell r="A97">
            <v>43315</v>
          </cell>
          <cell r="C97" t="str">
            <v>Perdido</v>
          </cell>
          <cell r="D97" t="str">
            <v>perdida</v>
          </cell>
          <cell r="F97">
            <v>43315</v>
          </cell>
          <cell r="H97" t="str">
            <v>En contacto</v>
          </cell>
          <cell r="I97" t="str">
            <v>En curso</v>
          </cell>
          <cell r="K97">
            <v>43319</v>
          </cell>
          <cell r="M97" t="str">
            <v>En contacto</v>
          </cell>
          <cell r="N97" t="str">
            <v>En curso</v>
          </cell>
        </row>
        <row r="98">
          <cell r="A98">
            <v>43315</v>
          </cell>
          <cell r="C98" t="str">
            <v>En Contacto</v>
          </cell>
          <cell r="D98" t="str">
            <v>En curso</v>
          </cell>
          <cell r="F98">
            <v>43315</v>
          </cell>
          <cell r="H98" t="str">
            <v>En contacto</v>
          </cell>
          <cell r="I98" t="str">
            <v>En curso</v>
          </cell>
          <cell r="K98">
            <v>43319</v>
          </cell>
          <cell r="M98" t="str">
            <v>En contacto</v>
          </cell>
          <cell r="N98" t="str">
            <v>En curso</v>
          </cell>
        </row>
        <row r="99">
          <cell r="A99">
            <v>43315</v>
          </cell>
          <cell r="C99" t="str">
            <v>En Contacto</v>
          </cell>
          <cell r="D99" t="str">
            <v>En curso</v>
          </cell>
          <cell r="F99">
            <v>43315</v>
          </cell>
          <cell r="H99" t="str">
            <v>En contacto</v>
          </cell>
          <cell r="I99" t="str">
            <v>En curso</v>
          </cell>
          <cell r="K99">
            <v>43319</v>
          </cell>
          <cell r="M99" t="str">
            <v>En contacto</v>
          </cell>
          <cell r="N99" t="str">
            <v>En curso</v>
          </cell>
        </row>
        <row r="100">
          <cell r="A100">
            <v>43315</v>
          </cell>
          <cell r="C100" t="str">
            <v>En Contacto</v>
          </cell>
          <cell r="D100" t="str">
            <v>En curso</v>
          </cell>
          <cell r="F100">
            <v>43315</v>
          </cell>
          <cell r="H100" t="str">
            <v>En contacto</v>
          </cell>
          <cell r="I100" t="str">
            <v>En curso</v>
          </cell>
          <cell r="K100">
            <v>43319</v>
          </cell>
          <cell r="M100" t="str">
            <v>En contacto</v>
          </cell>
          <cell r="N100" t="str">
            <v>En curso</v>
          </cell>
        </row>
        <row r="101">
          <cell r="A101">
            <v>43315</v>
          </cell>
          <cell r="C101" t="str">
            <v>En Contacto</v>
          </cell>
          <cell r="D101" t="str">
            <v>En curso</v>
          </cell>
          <cell r="F101">
            <v>43315</v>
          </cell>
          <cell r="H101" t="str">
            <v>En contacto</v>
          </cell>
          <cell r="I101" t="str">
            <v>En curso</v>
          </cell>
          <cell r="K101">
            <v>43319</v>
          </cell>
          <cell r="M101" t="str">
            <v>En contacto</v>
          </cell>
          <cell r="N101" t="str">
            <v>En curso</v>
          </cell>
        </row>
        <row r="102">
          <cell r="A102">
            <v>43315</v>
          </cell>
          <cell r="C102" t="str">
            <v>En Contacto</v>
          </cell>
          <cell r="D102" t="str">
            <v>En curso</v>
          </cell>
          <cell r="F102">
            <v>43322</v>
          </cell>
          <cell r="H102" t="str">
            <v>En contacto</v>
          </cell>
          <cell r="K102">
            <v>43319</v>
          </cell>
          <cell r="M102" t="str">
            <v>En contacto</v>
          </cell>
          <cell r="N102" t="str">
            <v>En curso</v>
          </cell>
        </row>
        <row r="103">
          <cell r="A103">
            <v>43315</v>
          </cell>
          <cell r="C103" t="str">
            <v>En Contacto</v>
          </cell>
          <cell r="D103" t="str">
            <v>En curso</v>
          </cell>
          <cell r="F103">
            <v>43315</v>
          </cell>
          <cell r="H103" t="str">
            <v>En contacto</v>
          </cell>
          <cell r="I103" t="str">
            <v>En curso</v>
          </cell>
          <cell r="K103">
            <v>43319</v>
          </cell>
          <cell r="M103" t="str">
            <v>En contacto</v>
          </cell>
          <cell r="N103" t="str">
            <v>En curso</v>
          </cell>
        </row>
        <row r="104">
          <cell r="A104">
            <v>43315</v>
          </cell>
          <cell r="C104" t="str">
            <v>En Contacto</v>
          </cell>
          <cell r="D104" t="str">
            <v>En curso</v>
          </cell>
          <cell r="F104">
            <v>43315</v>
          </cell>
          <cell r="H104" t="str">
            <v>En contacto</v>
          </cell>
          <cell r="I104" t="str">
            <v>En curso</v>
          </cell>
          <cell r="K104">
            <v>43319</v>
          </cell>
          <cell r="M104" t="str">
            <v>En contacto</v>
          </cell>
          <cell r="N104" t="str">
            <v>En curso</v>
          </cell>
        </row>
        <row r="105">
          <cell r="A105">
            <v>43315</v>
          </cell>
          <cell r="C105" t="str">
            <v>En Contacto</v>
          </cell>
          <cell r="D105" t="str">
            <v>En curso</v>
          </cell>
          <cell r="F105">
            <v>43315</v>
          </cell>
          <cell r="H105" t="str">
            <v>En contacto</v>
          </cell>
          <cell r="I105" t="str">
            <v>En curso</v>
          </cell>
          <cell r="K105">
            <v>43319</v>
          </cell>
          <cell r="M105" t="str">
            <v>En contacto</v>
          </cell>
          <cell r="N105" t="str">
            <v>En curso</v>
          </cell>
        </row>
        <row r="106">
          <cell r="A106">
            <v>43315</v>
          </cell>
          <cell r="C106" t="str">
            <v>En Contacto</v>
          </cell>
          <cell r="D106" t="str">
            <v>En curso</v>
          </cell>
          <cell r="F106">
            <v>43315</v>
          </cell>
          <cell r="H106" t="str">
            <v>En contacto</v>
          </cell>
          <cell r="I106" t="str">
            <v>En curso</v>
          </cell>
          <cell r="K106">
            <v>43319</v>
          </cell>
          <cell r="M106" t="str">
            <v>En contacto</v>
          </cell>
          <cell r="N106" t="str">
            <v>En curso</v>
          </cell>
        </row>
        <row r="107">
          <cell r="A107">
            <v>43315</v>
          </cell>
          <cell r="C107" t="str">
            <v>En Contacto</v>
          </cell>
          <cell r="D107" t="str">
            <v>En curso</v>
          </cell>
          <cell r="F107">
            <v>43315</v>
          </cell>
          <cell r="H107" t="str">
            <v>En contacto</v>
          </cell>
          <cell r="I107" t="str">
            <v>En curso</v>
          </cell>
          <cell r="K107">
            <v>43319</v>
          </cell>
          <cell r="M107" t="str">
            <v>En contacto</v>
          </cell>
          <cell r="N107" t="str">
            <v>En curso</v>
          </cell>
        </row>
        <row r="108">
          <cell r="A108">
            <v>43315</v>
          </cell>
          <cell r="C108" t="str">
            <v>En Contacto</v>
          </cell>
          <cell r="D108" t="str">
            <v>perdida</v>
          </cell>
          <cell r="F108">
            <v>43315</v>
          </cell>
          <cell r="H108" t="str">
            <v>En contacto</v>
          </cell>
          <cell r="I108" t="str">
            <v>En curso</v>
          </cell>
          <cell r="K108">
            <v>43319</v>
          </cell>
          <cell r="M108" t="str">
            <v>En contacto</v>
          </cell>
          <cell r="N108" t="str">
            <v>En curso</v>
          </cell>
        </row>
        <row r="109">
          <cell r="A109">
            <v>43315</v>
          </cell>
          <cell r="C109" t="str">
            <v>En Contacto</v>
          </cell>
          <cell r="D109" t="str">
            <v>En curso</v>
          </cell>
          <cell r="F109">
            <v>43315</v>
          </cell>
          <cell r="H109" t="str">
            <v>En contacto</v>
          </cell>
          <cell r="I109" t="str">
            <v>En curso</v>
          </cell>
          <cell r="K109">
            <v>43319</v>
          </cell>
          <cell r="M109" t="str">
            <v>En contacto</v>
          </cell>
          <cell r="N109" t="str">
            <v>En curso</v>
          </cell>
        </row>
        <row r="110">
          <cell r="A110">
            <v>43316</v>
          </cell>
          <cell r="C110" t="str">
            <v>En Contacto</v>
          </cell>
          <cell r="D110" t="str">
            <v>perdida</v>
          </cell>
          <cell r="F110">
            <v>43315</v>
          </cell>
          <cell r="H110" t="str">
            <v>En contacto</v>
          </cell>
          <cell r="I110" t="str">
            <v>En curso</v>
          </cell>
          <cell r="K110">
            <v>43319</v>
          </cell>
          <cell r="M110" t="str">
            <v>En contacto</v>
          </cell>
          <cell r="N110" t="str">
            <v>En curso</v>
          </cell>
        </row>
        <row r="111">
          <cell r="A111">
            <v>43316</v>
          </cell>
          <cell r="C111" t="str">
            <v>En Contacto</v>
          </cell>
          <cell r="D111" t="str">
            <v>perdida</v>
          </cell>
          <cell r="F111">
            <v>43315</v>
          </cell>
          <cell r="H111" t="str">
            <v>En contacto</v>
          </cell>
          <cell r="I111" t="str">
            <v>En curso</v>
          </cell>
          <cell r="K111">
            <v>43319</v>
          </cell>
          <cell r="M111" t="str">
            <v>En contacto</v>
          </cell>
          <cell r="N111" t="str">
            <v>En curso</v>
          </cell>
        </row>
        <row r="112">
          <cell r="A112">
            <v>43316</v>
          </cell>
          <cell r="C112" t="str">
            <v>En Contacto</v>
          </cell>
          <cell r="D112" t="str">
            <v>En curso</v>
          </cell>
          <cell r="F112">
            <v>43315</v>
          </cell>
          <cell r="H112" t="str">
            <v>En contacto</v>
          </cell>
          <cell r="I112" t="str">
            <v>En curso</v>
          </cell>
          <cell r="K112">
            <v>43319</v>
          </cell>
          <cell r="M112" t="str">
            <v>En contacto</v>
          </cell>
          <cell r="N112" t="str">
            <v>En curso</v>
          </cell>
        </row>
        <row r="113">
          <cell r="A113">
            <v>43321</v>
          </cell>
          <cell r="C113" t="str">
            <v>En Contacto</v>
          </cell>
          <cell r="D113" t="str">
            <v>En curso</v>
          </cell>
          <cell r="F113">
            <v>43315</v>
          </cell>
          <cell r="H113" t="str">
            <v>En contacto</v>
          </cell>
          <cell r="I113" t="str">
            <v>En curso</v>
          </cell>
          <cell r="K113">
            <v>43319</v>
          </cell>
          <cell r="M113" t="str">
            <v>En contacto</v>
          </cell>
          <cell r="N113" t="str">
            <v>En curso</v>
          </cell>
        </row>
        <row r="114">
          <cell r="A114">
            <v>43316</v>
          </cell>
          <cell r="C114" t="str">
            <v>En Contacto</v>
          </cell>
          <cell r="D114" t="str">
            <v>En curso</v>
          </cell>
          <cell r="H114" t="str">
            <v>En contacto</v>
          </cell>
          <cell r="I114" t="str">
            <v>En curso</v>
          </cell>
          <cell r="K114">
            <v>43319</v>
          </cell>
          <cell r="M114" t="str">
            <v>En contacto</v>
          </cell>
          <cell r="N114" t="str">
            <v>En curso</v>
          </cell>
        </row>
        <row r="115">
          <cell r="A115">
            <v>43316</v>
          </cell>
          <cell r="C115" t="str">
            <v>En Contacto</v>
          </cell>
          <cell r="D115" t="str">
            <v>En curso</v>
          </cell>
          <cell r="F115">
            <v>43318</v>
          </cell>
          <cell r="H115" t="str">
            <v>En contacto</v>
          </cell>
          <cell r="I115" t="str">
            <v>En curso</v>
          </cell>
          <cell r="K115">
            <v>43319</v>
          </cell>
          <cell r="M115" t="str">
            <v>En contacto</v>
          </cell>
          <cell r="N115" t="str">
            <v>En curso</v>
          </cell>
        </row>
        <row r="116">
          <cell r="A116">
            <v>43316</v>
          </cell>
          <cell r="C116" t="str">
            <v>En Contacto</v>
          </cell>
          <cell r="D116" t="str">
            <v>En curso</v>
          </cell>
          <cell r="F116">
            <v>43318</v>
          </cell>
          <cell r="H116" t="str">
            <v>En contacto</v>
          </cell>
          <cell r="I116" t="str">
            <v>En curso</v>
          </cell>
          <cell r="K116">
            <v>43319</v>
          </cell>
          <cell r="M116" t="str">
            <v>En contacto</v>
          </cell>
          <cell r="N116" t="str">
            <v>En curso</v>
          </cell>
        </row>
        <row r="117">
          <cell r="A117">
            <v>43316</v>
          </cell>
          <cell r="C117" t="str">
            <v>En Contacto</v>
          </cell>
          <cell r="D117" t="str">
            <v>En curso</v>
          </cell>
          <cell r="F117">
            <v>43318</v>
          </cell>
          <cell r="H117" t="str">
            <v>En contacto</v>
          </cell>
          <cell r="I117" t="str">
            <v>En curso</v>
          </cell>
          <cell r="K117">
            <v>43319</v>
          </cell>
          <cell r="M117" t="str">
            <v>En contacto</v>
          </cell>
          <cell r="N117" t="str">
            <v>En curso</v>
          </cell>
        </row>
        <row r="118">
          <cell r="A118">
            <v>43316</v>
          </cell>
          <cell r="C118" t="str">
            <v>En Contacto</v>
          </cell>
          <cell r="D118" t="str">
            <v>En curso</v>
          </cell>
          <cell r="F118">
            <v>43318</v>
          </cell>
          <cell r="H118" t="str">
            <v>En contacto</v>
          </cell>
          <cell r="I118" t="str">
            <v>en espera</v>
          </cell>
          <cell r="K118">
            <v>43319</v>
          </cell>
          <cell r="M118" t="str">
            <v>En contacto</v>
          </cell>
          <cell r="N118" t="str">
            <v>En curso</v>
          </cell>
        </row>
        <row r="119">
          <cell r="A119">
            <v>43316</v>
          </cell>
          <cell r="C119" t="str">
            <v>En Contacto</v>
          </cell>
          <cell r="D119" t="str">
            <v>En curso</v>
          </cell>
          <cell r="F119">
            <v>43318</v>
          </cell>
          <cell r="H119" t="str">
            <v>En contacto</v>
          </cell>
          <cell r="I119" t="str">
            <v>En curso</v>
          </cell>
          <cell r="K119">
            <v>43319</v>
          </cell>
          <cell r="M119" t="str">
            <v>En contacto</v>
          </cell>
          <cell r="N119" t="str">
            <v>En curso</v>
          </cell>
        </row>
        <row r="120">
          <cell r="A120">
            <v>43318</v>
          </cell>
          <cell r="C120" t="str">
            <v>En Contacto</v>
          </cell>
          <cell r="D120" t="str">
            <v>En curso</v>
          </cell>
          <cell r="F120">
            <v>43318</v>
          </cell>
          <cell r="H120" t="str">
            <v>En contacto</v>
          </cell>
          <cell r="I120" t="str">
            <v>En curso</v>
          </cell>
          <cell r="K120">
            <v>43319</v>
          </cell>
          <cell r="M120" t="str">
            <v>En contacto</v>
          </cell>
          <cell r="N120" t="str">
            <v>En curso</v>
          </cell>
        </row>
        <row r="121">
          <cell r="A121">
            <v>43318</v>
          </cell>
          <cell r="C121" t="str">
            <v>En Contacto</v>
          </cell>
          <cell r="D121" t="str">
            <v>En curso</v>
          </cell>
          <cell r="F121">
            <v>43318</v>
          </cell>
          <cell r="H121" t="str">
            <v>En contacto</v>
          </cell>
          <cell r="I121" t="str">
            <v>En curso</v>
          </cell>
          <cell r="K121">
            <v>43319</v>
          </cell>
          <cell r="M121" t="str">
            <v>En contacto</v>
          </cell>
          <cell r="N121" t="str">
            <v>En curso</v>
          </cell>
        </row>
        <row r="122">
          <cell r="A122">
            <v>43318</v>
          </cell>
          <cell r="C122" t="str">
            <v>En Contacto</v>
          </cell>
          <cell r="D122" t="str">
            <v>En curso</v>
          </cell>
          <cell r="F122">
            <v>43318</v>
          </cell>
          <cell r="H122" t="str">
            <v>En contacto</v>
          </cell>
          <cell r="I122" t="str">
            <v>En curso</v>
          </cell>
          <cell r="K122">
            <v>43319</v>
          </cell>
          <cell r="M122" t="str">
            <v>En contacto</v>
          </cell>
          <cell r="N122" t="str">
            <v>En curso</v>
          </cell>
        </row>
        <row r="123">
          <cell r="A123">
            <v>43318</v>
          </cell>
          <cell r="C123" t="str">
            <v>En Contacto</v>
          </cell>
          <cell r="D123" t="str">
            <v>En curso</v>
          </cell>
          <cell r="F123">
            <v>43318</v>
          </cell>
          <cell r="H123" t="str">
            <v>En contacto</v>
          </cell>
          <cell r="I123" t="str">
            <v>perdida</v>
          </cell>
          <cell r="K123">
            <v>43319</v>
          </cell>
          <cell r="M123" t="str">
            <v>En contacto</v>
          </cell>
          <cell r="N123" t="str">
            <v>en espera</v>
          </cell>
        </row>
        <row r="124">
          <cell r="A124">
            <v>43318</v>
          </cell>
          <cell r="C124" t="str">
            <v>En Contacto</v>
          </cell>
          <cell r="D124" t="str">
            <v>En curso</v>
          </cell>
          <cell r="F124">
            <v>43318</v>
          </cell>
          <cell r="H124" t="str">
            <v>En contacto</v>
          </cell>
          <cell r="I124" t="str">
            <v>En curso</v>
          </cell>
          <cell r="K124">
            <v>43319</v>
          </cell>
          <cell r="M124" t="str">
            <v>En contacto</v>
          </cell>
          <cell r="N124" t="str">
            <v>En curso</v>
          </cell>
        </row>
        <row r="125">
          <cell r="A125">
            <v>43318</v>
          </cell>
          <cell r="C125" t="str">
            <v>En Contacto</v>
          </cell>
          <cell r="D125" t="str">
            <v>En curso</v>
          </cell>
          <cell r="F125">
            <v>43318</v>
          </cell>
          <cell r="H125" t="str">
            <v>En contacto</v>
          </cell>
          <cell r="I125" t="str">
            <v>En curso</v>
          </cell>
          <cell r="K125">
            <v>43319</v>
          </cell>
          <cell r="M125" t="str">
            <v>En contacto</v>
          </cell>
          <cell r="N125" t="str">
            <v>En curso</v>
          </cell>
        </row>
        <row r="126">
          <cell r="A126">
            <v>43318</v>
          </cell>
          <cell r="C126" t="str">
            <v>En Contacto</v>
          </cell>
          <cell r="D126" t="str">
            <v>En curso</v>
          </cell>
          <cell r="F126">
            <v>43318</v>
          </cell>
          <cell r="H126" t="str">
            <v>En contacto</v>
          </cell>
          <cell r="I126" t="str">
            <v>En curso</v>
          </cell>
          <cell r="K126">
            <v>43319</v>
          </cell>
          <cell r="M126" t="str">
            <v>En contacto</v>
          </cell>
          <cell r="N126" t="str">
            <v>En curso</v>
          </cell>
        </row>
        <row r="127">
          <cell r="A127">
            <v>43318</v>
          </cell>
          <cell r="C127" t="str">
            <v>En Contacto</v>
          </cell>
          <cell r="D127" t="str">
            <v>En curso</v>
          </cell>
          <cell r="F127">
            <v>43318</v>
          </cell>
          <cell r="H127" t="str">
            <v>En contacto</v>
          </cell>
          <cell r="I127" t="str">
            <v>En curso</v>
          </cell>
          <cell r="K127">
            <v>43319</v>
          </cell>
          <cell r="M127" t="str">
            <v>En contacto</v>
          </cell>
          <cell r="N127" t="str">
            <v>En curso</v>
          </cell>
        </row>
        <row r="128">
          <cell r="A128">
            <v>43318</v>
          </cell>
          <cell r="C128" t="str">
            <v>En Contacto</v>
          </cell>
          <cell r="D128" t="str">
            <v>En curso</v>
          </cell>
          <cell r="F128">
            <v>43318</v>
          </cell>
          <cell r="H128" t="str">
            <v>En contacto</v>
          </cell>
          <cell r="I128" t="str">
            <v>En curso</v>
          </cell>
          <cell r="K128">
            <v>43320</v>
          </cell>
          <cell r="M128" t="str">
            <v>En contacto</v>
          </cell>
          <cell r="N128" t="str">
            <v>En curso</v>
          </cell>
        </row>
        <row r="129">
          <cell r="A129">
            <v>43318</v>
          </cell>
          <cell r="C129" t="str">
            <v>En Contacto</v>
          </cell>
          <cell r="D129" t="str">
            <v>En curso</v>
          </cell>
          <cell r="F129">
            <v>43318</v>
          </cell>
          <cell r="H129" t="str">
            <v>En contacto</v>
          </cell>
          <cell r="I129" t="str">
            <v>En curso</v>
          </cell>
          <cell r="K129">
            <v>43320</v>
          </cell>
          <cell r="M129" t="str">
            <v>En contacto</v>
          </cell>
          <cell r="N129" t="str">
            <v>En curso</v>
          </cell>
        </row>
        <row r="130">
          <cell r="A130">
            <v>43319</v>
          </cell>
          <cell r="C130" t="str">
            <v>En Contacto</v>
          </cell>
          <cell r="D130" t="str">
            <v>En curso</v>
          </cell>
          <cell r="F130">
            <v>43318</v>
          </cell>
          <cell r="H130" t="str">
            <v>En contacto</v>
          </cell>
          <cell r="I130" t="str">
            <v>En curso</v>
          </cell>
          <cell r="K130">
            <v>43320</v>
          </cell>
          <cell r="M130" t="str">
            <v>En contacto</v>
          </cell>
          <cell r="N130" t="str">
            <v>En curso</v>
          </cell>
        </row>
        <row r="131">
          <cell r="A131">
            <v>43319</v>
          </cell>
          <cell r="C131" t="str">
            <v>En Contacto</v>
          </cell>
          <cell r="D131" t="str">
            <v>En curso</v>
          </cell>
          <cell r="F131">
            <v>43318</v>
          </cell>
          <cell r="H131" t="str">
            <v>En contacto</v>
          </cell>
          <cell r="I131" t="str">
            <v>En curso</v>
          </cell>
          <cell r="K131">
            <v>43320</v>
          </cell>
          <cell r="M131" t="str">
            <v>En contacto</v>
          </cell>
          <cell r="N131" t="str">
            <v>En curso</v>
          </cell>
        </row>
        <row r="132">
          <cell r="A132">
            <v>43319</v>
          </cell>
          <cell r="C132" t="str">
            <v>En Contacto</v>
          </cell>
          <cell r="D132" t="str">
            <v>En curso</v>
          </cell>
          <cell r="F132">
            <v>43318</v>
          </cell>
          <cell r="H132" t="str">
            <v>En contacto</v>
          </cell>
          <cell r="I132" t="str">
            <v>En curso</v>
          </cell>
          <cell r="K132">
            <v>43320</v>
          </cell>
          <cell r="M132" t="str">
            <v>En contacto</v>
          </cell>
          <cell r="N132" t="str">
            <v>En curso</v>
          </cell>
        </row>
        <row r="133">
          <cell r="A133">
            <v>43319</v>
          </cell>
          <cell r="C133" t="str">
            <v>En Contacto</v>
          </cell>
          <cell r="D133" t="str">
            <v>En curso</v>
          </cell>
          <cell r="F133">
            <v>43318</v>
          </cell>
          <cell r="H133" t="str">
            <v>En contacto</v>
          </cell>
          <cell r="I133" t="str">
            <v>perdida</v>
          </cell>
          <cell r="K133">
            <v>43320</v>
          </cell>
          <cell r="M133" t="str">
            <v>En contacto</v>
          </cell>
          <cell r="N133" t="str">
            <v>En curso</v>
          </cell>
        </row>
        <row r="134">
          <cell r="A134">
            <v>43319</v>
          </cell>
          <cell r="C134" t="str">
            <v>En Contacto</v>
          </cell>
          <cell r="D134" t="str">
            <v>En curso</v>
          </cell>
          <cell r="F134">
            <v>43318</v>
          </cell>
          <cell r="H134" t="str">
            <v>En contacto</v>
          </cell>
          <cell r="I134" t="str">
            <v>En curso</v>
          </cell>
          <cell r="K134">
            <v>43320</v>
          </cell>
          <cell r="M134" t="str">
            <v>En contacto</v>
          </cell>
          <cell r="N134" t="str">
            <v>En curso</v>
          </cell>
        </row>
        <row r="135">
          <cell r="A135">
            <v>43319</v>
          </cell>
          <cell r="C135" t="str">
            <v>En Contacto</v>
          </cell>
          <cell r="D135" t="str">
            <v>En curso</v>
          </cell>
          <cell r="F135">
            <v>43318</v>
          </cell>
          <cell r="H135" t="str">
            <v>En contacto</v>
          </cell>
          <cell r="I135" t="str">
            <v>En curso</v>
          </cell>
          <cell r="K135">
            <v>43320</v>
          </cell>
          <cell r="M135" t="str">
            <v>En contacto</v>
          </cell>
          <cell r="N135" t="str">
            <v>En curso</v>
          </cell>
        </row>
        <row r="136">
          <cell r="A136">
            <v>43319</v>
          </cell>
          <cell r="C136" t="str">
            <v>En Contacto</v>
          </cell>
          <cell r="D136" t="str">
            <v>En curso</v>
          </cell>
          <cell r="F136">
            <v>43318</v>
          </cell>
          <cell r="H136" t="str">
            <v>En contacto</v>
          </cell>
          <cell r="I136" t="str">
            <v>En curso</v>
          </cell>
          <cell r="K136">
            <v>43320</v>
          </cell>
          <cell r="M136" t="str">
            <v>En contacto</v>
          </cell>
          <cell r="N136" t="str">
            <v>En curso</v>
          </cell>
        </row>
        <row r="137">
          <cell r="A137">
            <v>43321</v>
          </cell>
          <cell r="C137" t="str">
            <v>En Contacto</v>
          </cell>
          <cell r="D137" t="str">
            <v>En curso</v>
          </cell>
          <cell r="F137">
            <v>43318</v>
          </cell>
          <cell r="H137" t="str">
            <v>No calificado</v>
          </cell>
          <cell r="I137" t="str">
            <v>En curso</v>
          </cell>
          <cell r="K137">
            <v>43320</v>
          </cell>
          <cell r="M137" t="str">
            <v>En contacto</v>
          </cell>
          <cell r="N137" t="str">
            <v>En curso</v>
          </cell>
        </row>
        <row r="138">
          <cell r="A138">
            <v>43319</v>
          </cell>
          <cell r="C138" t="str">
            <v>En Contacto</v>
          </cell>
          <cell r="D138" t="str">
            <v>En curso</v>
          </cell>
          <cell r="F138">
            <v>43318</v>
          </cell>
          <cell r="H138" t="str">
            <v>En contacto</v>
          </cell>
          <cell r="I138" t="str">
            <v>En curso</v>
          </cell>
          <cell r="K138">
            <v>43320</v>
          </cell>
          <cell r="M138" t="str">
            <v>En contacto</v>
          </cell>
          <cell r="N138" t="str">
            <v>En curso</v>
          </cell>
        </row>
        <row r="139">
          <cell r="A139">
            <v>43321</v>
          </cell>
          <cell r="C139" t="str">
            <v>En Contacto</v>
          </cell>
          <cell r="D139" t="str">
            <v>En curso</v>
          </cell>
          <cell r="F139">
            <v>43318</v>
          </cell>
          <cell r="H139" t="str">
            <v>En contacto</v>
          </cell>
          <cell r="I139" t="str">
            <v>En curso</v>
          </cell>
          <cell r="K139">
            <v>43320</v>
          </cell>
          <cell r="M139" t="str">
            <v>En contacto</v>
          </cell>
          <cell r="N139" t="str">
            <v>En curso</v>
          </cell>
        </row>
        <row r="140">
          <cell r="A140">
            <v>43319</v>
          </cell>
          <cell r="C140" t="str">
            <v>En Contacto</v>
          </cell>
          <cell r="D140" t="str">
            <v>En curso</v>
          </cell>
          <cell r="F140">
            <v>43318</v>
          </cell>
          <cell r="H140" t="str">
            <v>No calificado</v>
          </cell>
          <cell r="I140" t="str">
            <v>En curso</v>
          </cell>
          <cell r="K140">
            <v>43320</v>
          </cell>
          <cell r="M140" t="str">
            <v>En contacto</v>
          </cell>
          <cell r="N140" t="str">
            <v>En curso</v>
          </cell>
        </row>
        <row r="141">
          <cell r="A141">
            <v>43319</v>
          </cell>
          <cell r="C141" t="str">
            <v>En Contacto</v>
          </cell>
          <cell r="D141" t="str">
            <v>En curso</v>
          </cell>
          <cell r="F141">
            <v>43318</v>
          </cell>
          <cell r="H141" t="str">
            <v>No calificado</v>
          </cell>
          <cell r="I141" t="str">
            <v>En curso</v>
          </cell>
          <cell r="K141">
            <v>43320</v>
          </cell>
          <cell r="M141" t="str">
            <v>En contacto</v>
          </cell>
          <cell r="N141" t="str">
            <v>En curso</v>
          </cell>
        </row>
        <row r="142">
          <cell r="A142">
            <v>43319</v>
          </cell>
          <cell r="C142" t="str">
            <v>En Contacto</v>
          </cell>
          <cell r="D142" t="str">
            <v>En curso</v>
          </cell>
          <cell r="F142">
            <v>43318</v>
          </cell>
          <cell r="H142" t="str">
            <v>No calificado</v>
          </cell>
          <cell r="I142" t="str">
            <v>En curso</v>
          </cell>
          <cell r="K142">
            <v>43321</v>
          </cell>
          <cell r="M142" t="str">
            <v>En contacto</v>
          </cell>
          <cell r="N142" t="str">
            <v>En curso</v>
          </cell>
        </row>
        <row r="143">
          <cell r="A143">
            <v>43319</v>
          </cell>
          <cell r="C143" t="str">
            <v>En Contacto</v>
          </cell>
          <cell r="D143" t="str">
            <v>En curso</v>
          </cell>
          <cell r="F143">
            <v>43318</v>
          </cell>
          <cell r="H143" t="str">
            <v>No calificado</v>
          </cell>
          <cell r="I143" t="str">
            <v>En curso</v>
          </cell>
          <cell r="K143">
            <v>43320</v>
          </cell>
          <cell r="M143" t="str">
            <v>En contacto</v>
          </cell>
          <cell r="N143" t="str">
            <v>En curso</v>
          </cell>
        </row>
        <row r="144">
          <cell r="A144">
            <v>43319</v>
          </cell>
          <cell r="C144" t="str">
            <v>En Contacto</v>
          </cell>
          <cell r="D144" t="str">
            <v>En curso</v>
          </cell>
          <cell r="F144">
            <v>43318</v>
          </cell>
          <cell r="H144" t="str">
            <v>No calificado</v>
          </cell>
          <cell r="I144" t="str">
            <v>En curso</v>
          </cell>
          <cell r="K144">
            <v>43321</v>
          </cell>
          <cell r="M144" t="str">
            <v>En contacto</v>
          </cell>
          <cell r="N144" t="str">
            <v>No contesta</v>
          </cell>
        </row>
        <row r="145">
          <cell r="A145">
            <v>43319</v>
          </cell>
          <cell r="C145" t="str">
            <v>En Contacto</v>
          </cell>
          <cell r="D145" t="str">
            <v>En curso</v>
          </cell>
          <cell r="F145">
            <v>43318</v>
          </cell>
          <cell r="H145" t="str">
            <v>En contacto</v>
          </cell>
          <cell r="I145" t="str">
            <v>En curso</v>
          </cell>
          <cell r="K145">
            <v>43320</v>
          </cell>
          <cell r="M145" t="str">
            <v>En contacto</v>
          </cell>
          <cell r="N145" t="str">
            <v>En curso</v>
          </cell>
        </row>
        <row r="146">
          <cell r="A146">
            <v>43319</v>
          </cell>
          <cell r="C146" t="str">
            <v>En Contacto</v>
          </cell>
          <cell r="D146" t="str">
            <v>En curso</v>
          </cell>
          <cell r="F146">
            <v>43318</v>
          </cell>
          <cell r="H146" t="str">
            <v>No calificado</v>
          </cell>
          <cell r="I146" t="str">
            <v>En curso</v>
          </cell>
          <cell r="K146">
            <v>43320</v>
          </cell>
          <cell r="M146" t="str">
            <v>No contesta</v>
          </cell>
          <cell r="N146" t="str">
            <v>En curso</v>
          </cell>
        </row>
        <row r="147">
          <cell r="A147">
            <v>43319</v>
          </cell>
          <cell r="C147" t="str">
            <v>En Contacto</v>
          </cell>
          <cell r="D147" t="str">
            <v>En curso</v>
          </cell>
          <cell r="F147">
            <v>43319</v>
          </cell>
          <cell r="H147" t="str">
            <v>No calificado</v>
          </cell>
          <cell r="I147" t="str">
            <v>En curso</v>
          </cell>
          <cell r="K147">
            <v>43320</v>
          </cell>
          <cell r="M147" t="str">
            <v>No contesta</v>
          </cell>
          <cell r="N147" t="str">
            <v>En curso</v>
          </cell>
        </row>
        <row r="148">
          <cell r="A148">
            <v>43321</v>
          </cell>
          <cell r="C148" t="str">
            <v>En Contacto</v>
          </cell>
          <cell r="D148" t="str">
            <v>En curso</v>
          </cell>
          <cell r="F148">
            <v>43319</v>
          </cell>
          <cell r="H148" t="str">
            <v>No calificado</v>
          </cell>
          <cell r="I148" t="str">
            <v>En curso</v>
          </cell>
          <cell r="K148">
            <v>43320</v>
          </cell>
          <cell r="M148" t="str">
            <v>No contesta</v>
          </cell>
          <cell r="N148" t="str">
            <v>En curso</v>
          </cell>
        </row>
        <row r="149">
          <cell r="A149">
            <v>43319</v>
          </cell>
          <cell r="C149" t="str">
            <v>En Contacto</v>
          </cell>
          <cell r="D149" t="str">
            <v>En curso</v>
          </cell>
          <cell r="F149">
            <v>43319</v>
          </cell>
          <cell r="H149" t="str">
            <v>En contacto</v>
          </cell>
          <cell r="I149" t="str">
            <v>En curso</v>
          </cell>
          <cell r="K149">
            <v>43320</v>
          </cell>
          <cell r="M149" t="str">
            <v>En contacto</v>
          </cell>
          <cell r="N149" t="str">
            <v>En curso</v>
          </cell>
        </row>
        <row r="150">
          <cell r="A150">
            <v>43319</v>
          </cell>
          <cell r="C150" t="str">
            <v>En Contacto</v>
          </cell>
          <cell r="D150" t="str">
            <v>En curso</v>
          </cell>
          <cell r="F150">
            <v>43319</v>
          </cell>
          <cell r="H150" t="str">
            <v>No calificado</v>
          </cell>
          <cell r="I150" t="str">
            <v>En curso</v>
          </cell>
          <cell r="K150">
            <v>43320</v>
          </cell>
          <cell r="M150" t="str">
            <v>No contesta</v>
          </cell>
          <cell r="N150" t="str">
            <v>En curso</v>
          </cell>
        </row>
        <row r="151">
          <cell r="A151">
            <v>43321</v>
          </cell>
          <cell r="C151" t="str">
            <v>En Contacto</v>
          </cell>
          <cell r="D151" t="str">
            <v>perdida</v>
          </cell>
          <cell r="F151">
            <v>43319</v>
          </cell>
          <cell r="H151" t="str">
            <v>No calificado</v>
          </cell>
          <cell r="I151" t="str">
            <v>En curso</v>
          </cell>
          <cell r="K151">
            <v>43320</v>
          </cell>
          <cell r="M151" t="str">
            <v>En contacto</v>
          </cell>
          <cell r="N151" t="str">
            <v>En curso</v>
          </cell>
        </row>
        <row r="152">
          <cell r="A152">
            <v>43319</v>
          </cell>
          <cell r="C152" t="str">
            <v>En Contacto</v>
          </cell>
          <cell r="D152" t="str">
            <v>En curso</v>
          </cell>
          <cell r="F152">
            <v>43319</v>
          </cell>
          <cell r="H152" t="str">
            <v>En contacto</v>
          </cell>
          <cell r="I152" t="str">
            <v>En curso</v>
          </cell>
          <cell r="K152">
            <v>43320</v>
          </cell>
          <cell r="M152" t="str">
            <v>En contacto</v>
          </cell>
          <cell r="N152" t="str">
            <v>En curso</v>
          </cell>
        </row>
        <row r="153">
          <cell r="A153">
            <v>43319</v>
          </cell>
          <cell r="C153" t="str">
            <v>En Contacto</v>
          </cell>
          <cell r="D153" t="str">
            <v>En curso</v>
          </cell>
          <cell r="F153">
            <v>43319</v>
          </cell>
          <cell r="H153" t="str">
            <v>En contacto</v>
          </cell>
          <cell r="I153" t="str">
            <v>En curso</v>
          </cell>
          <cell r="K153">
            <v>43321</v>
          </cell>
          <cell r="M153" t="str">
            <v>En contacto</v>
          </cell>
          <cell r="N153" t="str">
            <v>No contesta</v>
          </cell>
        </row>
        <row r="154">
          <cell r="A154">
            <v>43319</v>
          </cell>
          <cell r="C154" t="str">
            <v>En Contacto</v>
          </cell>
          <cell r="D154" t="str">
            <v>En curso</v>
          </cell>
          <cell r="F154">
            <v>43319</v>
          </cell>
          <cell r="H154" t="str">
            <v>En contacto</v>
          </cell>
          <cell r="I154" t="str">
            <v>En curso</v>
          </cell>
          <cell r="K154">
            <v>43321</v>
          </cell>
          <cell r="M154" t="str">
            <v>En contacto</v>
          </cell>
          <cell r="N154" t="str">
            <v>No contesta</v>
          </cell>
        </row>
        <row r="155">
          <cell r="A155">
            <v>43319</v>
          </cell>
          <cell r="C155" t="str">
            <v>En Contacto</v>
          </cell>
          <cell r="D155" t="str">
            <v>En curso</v>
          </cell>
          <cell r="F155">
            <v>43319</v>
          </cell>
          <cell r="H155" t="str">
            <v>En contacto</v>
          </cell>
          <cell r="I155" t="str">
            <v>En curso</v>
          </cell>
          <cell r="K155">
            <v>43321</v>
          </cell>
          <cell r="M155" t="str">
            <v>En contacto</v>
          </cell>
          <cell r="N155" t="str">
            <v>No contesta</v>
          </cell>
        </row>
        <row r="156">
          <cell r="A156">
            <v>43319</v>
          </cell>
          <cell r="C156" t="str">
            <v>En Contacto</v>
          </cell>
          <cell r="D156" t="str">
            <v>En curso</v>
          </cell>
          <cell r="F156">
            <v>43319</v>
          </cell>
          <cell r="H156" t="str">
            <v>En contacto</v>
          </cell>
          <cell r="I156" t="str">
            <v>En curso</v>
          </cell>
          <cell r="K156">
            <v>43321</v>
          </cell>
          <cell r="M156" t="str">
            <v>En contacto</v>
          </cell>
          <cell r="N156" t="str">
            <v>En curso</v>
          </cell>
        </row>
        <row r="157">
          <cell r="A157">
            <v>43319</v>
          </cell>
          <cell r="C157" t="str">
            <v>En Contacto</v>
          </cell>
          <cell r="D157" t="str">
            <v>En curso</v>
          </cell>
          <cell r="F157">
            <v>43319</v>
          </cell>
          <cell r="H157" t="str">
            <v>En contacto</v>
          </cell>
          <cell r="I157" t="str">
            <v>En curso</v>
          </cell>
          <cell r="K157">
            <v>43321</v>
          </cell>
          <cell r="M157" t="str">
            <v>En contacto</v>
          </cell>
          <cell r="N157" t="str">
            <v>En curso</v>
          </cell>
        </row>
        <row r="158">
          <cell r="A158">
            <v>43319</v>
          </cell>
          <cell r="C158" t="str">
            <v>En Contacto</v>
          </cell>
          <cell r="D158" t="str">
            <v>En curso</v>
          </cell>
          <cell r="F158">
            <v>43319</v>
          </cell>
          <cell r="H158" t="str">
            <v>En contacto</v>
          </cell>
          <cell r="I158" t="str">
            <v>En curso</v>
          </cell>
          <cell r="K158">
            <v>43321</v>
          </cell>
          <cell r="M158" t="str">
            <v>En contacto</v>
          </cell>
          <cell r="N158" t="str">
            <v>No contesta</v>
          </cell>
        </row>
        <row r="159">
          <cell r="A159">
            <v>43319</v>
          </cell>
          <cell r="C159" t="str">
            <v>En Contacto</v>
          </cell>
          <cell r="D159" t="str">
            <v>En curso</v>
          </cell>
          <cell r="F159">
            <v>43319</v>
          </cell>
          <cell r="H159" t="str">
            <v>En contacto</v>
          </cell>
          <cell r="I159" t="str">
            <v>En curso</v>
          </cell>
          <cell r="K159">
            <v>43321</v>
          </cell>
          <cell r="M159" t="str">
            <v>En contacto</v>
          </cell>
          <cell r="N159" t="str">
            <v>En curso</v>
          </cell>
        </row>
        <row r="160">
          <cell r="A160">
            <v>43319</v>
          </cell>
          <cell r="C160" t="str">
            <v>En Contacto</v>
          </cell>
          <cell r="D160" t="str">
            <v>En curso</v>
          </cell>
          <cell r="F160">
            <v>43321</v>
          </cell>
          <cell r="H160" t="str">
            <v>En contacto</v>
          </cell>
          <cell r="I160" t="str">
            <v>No contesta</v>
          </cell>
          <cell r="K160">
            <v>43321</v>
          </cell>
          <cell r="M160" t="str">
            <v>En contacto</v>
          </cell>
          <cell r="N160" t="str">
            <v>En curso</v>
          </cell>
        </row>
        <row r="161">
          <cell r="A161">
            <v>43319</v>
          </cell>
          <cell r="C161" t="str">
            <v>En Contacto</v>
          </cell>
          <cell r="D161" t="str">
            <v>En curso</v>
          </cell>
          <cell r="F161">
            <v>43319</v>
          </cell>
          <cell r="H161" t="str">
            <v>En contacto</v>
          </cell>
          <cell r="I161" t="str">
            <v>En curso</v>
          </cell>
          <cell r="K161">
            <v>43321</v>
          </cell>
          <cell r="M161" t="str">
            <v>En contacto</v>
          </cell>
          <cell r="N161" t="str">
            <v>No contesta</v>
          </cell>
        </row>
        <row r="162">
          <cell r="A162">
            <v>43319</v>
          </cell>
          <cell r="C162" t="str">
            <v>En Contacto</v>
          </cell>
          <cell r="D162" t="str">
            <v>En curso</v>
          </cell>
          <cell r="F162">
            <v>43319</v>
          </cell>
          <cell r="H162" t="str">
            <v>En contacto</v>
          </cell>
          <cell r="I162" t="str">
            <v>En curso</v>
          </cell>
          <cell r="K162">
            <v>43321</v>
          </cell>
          <cell r="M162" t="str">
            <v>En contacto</v>
          </cell>
          <cell r="N162" t="str">
            <v>No contesta</v>
          </cell>
        </row>
        <row r="163">
          <cell r="A163">
            <v>43319</v>
          </cell>
          <cell r="C163" t="str">
            <v>En Contacto</v>
          </cell>
          <cell r="D163" t="str">
            <v>En curso</v>
          </cell>
          <cell r="F163">
            <v>43319</v>
          </cell>
          <cell r="H163" t="str">
            <v>En contacto</v>
          </cell>
          <cell r="I163" t="str">
            <v>perdida</v>
          </cell>
          <cell r="K163">
            <v>43321</v>
          </cell>
          <cell r="M163" t="str">
            <v>En contacto</v>
          </cell>
          <cell r="N163" t="str">
            <v>No contesta</v>
          </cell>
        </row>
        <row r="164">
          <cell r="A164">
            <v>43319</v>
          </cell>
          <cell r="C164" t="str">
            <v>En Contacto</v>
          </cell>
          <cell r="D164" t="str">
            <v>En curso</v>
          </cell>
          <cell r="F164">
            <v>43319</v>
          </cell>
          <cell r="H164" t="str">
            <v>En contacto</v>
          </cell>
          <cell r="I164" t="str">
            <v>En curso</v>
          </cell>
          <cell r="K164">
            <v>43321</v>
          </cell>
          <cell r="M164" t="str">
            <v>En contacto</v>
          </cell>
          <cell r="N164" t="str">
            <v>En curso</v>
          </cell>
        </row>
        <row r="165">
          <cell r="A165">
            <v>43319</v>
          </cell>
          <cell r="C165" t="str">
            <v>En Contacto</v>
          </cell>
          <cell r="D165" t="str">
            <v>En curso</v>
          </cell>
          <cell r="F165">
            <v>43319</v>
          </cell>
          <cell r="H165" t="str">
            <v>En contacto</v>
          </cell>
          <cell r="I165" t="str">
            <v>En curso</v>
          </cell>
          <cell r="K165">
            <v>43321</v>
          </cell>
          <cell r="M165" t="str">
            <v>En contacto</v>
          </cell>
          <cell r="N165" t="str">
            <v>No contesta</v>
          </cell>
        </row>
        <row r="166">
          <cell r="A166">
            <v>43319</v>
          </cell>
          <cell r="C166" t="str">
            <v>En Contacto</v>
          </cell>
          <cell r="D166" t="str">
            <v>En curso</v>
          </cell>
          <cell r="F166">
            <v>43319</v>
          </cell>
          <cell r="H166" t="str">
            <v>En contacto</v>
          </cell>
          <cell r="I166" t="str">
            <v>En curso</v>
          </cell>
          <cell r="K166">
            <v>43321</v>
          </cell>
          <cell r="M166" t="str">
            <v>En contacto</v>
          </cell>
          <cell r="N166" t="str">
            <v>En curso</v>
          </cell>
        </row>
        <row r="167">
          <cell r="A167">
            <v>43319</v>
          </cell>
          <cell r="C167" t="str">
            <v>En Contacto</v>
          </cell>
          <cell r="D167" t="str">
            <v>En curso</v>
          </cell>
          <cell r="F167">
            <v>43319</v>
          </cell>
          <cell r="H167" t="str">
            <v>En contacto</v>
          </cell>
          <cell r="I167" t="str">
            <v>En curso</v>
          </cell>
          <cell r="K167">
            <v>43321</v>
          </cell>
          <cell r="M167" t="str">
            <v>En contacto</v>
          </cell>
          <cell r="N167" t="str">
            <v>No contesta</v>
          </cell>
        </row>
        <row r="168">
          <cell r="A168">
            <v>43321</v>
          </cell>
          <cell r="C168" t="str">
            <v>En Contacto</v>
          </cell>
          <cell r="D168" t="str">
            <v>En curso</v>
          </cell>
          <cell r="F168">
            <v>43319</v>
          </cell>
          <cell r="H168" t="str">
            <v>En contacto</v>
          </cell>
          <cell r="I168" t="str">
            <v>En curso</v>
          </cell>
          <cell r="K168">
            <v>43321</v>
          </cell>
          <cell r="M168" t="str">
            <v>En contacto</v>
          </cell>
          <cell r="N168" t="str">
            <v>No contesta</v>
          </cell>
        </row>
        <row r="169">
          <cell r="A169">
            <v>43319</v>
          </cell>
          <cell r="C169" t="str">
            <v>En Contacto</v>
          </cell>
          <cell r="D169" t="str">
            <v>En curso</v>
          </cell>
          <cell r="F169">
            <v>43319</v>
          </cell>
          <cell r="H169" t="str">
            <v>En contacto</v>
          </cell>
          <cell r="I169" t="str">
            <v>En curso</v>
          </cell>
          <cell r="K169">
            <v>43321</v>
          </cell>
          <cell r="M169" t="str">
            <v>En contacto</v>
          </cell>
          <cell r="N169" t="str">
            <v>No contesta</v>
          </cell>
        </row>
        <row r="170">
          <cell r="A170">
            <v>43321</v>
          </cell>
          <cell r="C170" t="str">
            <v>En Contacto</v>
          </cell>
          <cell r="D170" t="str">
            <v>En curso</v>
          </cell>
          <cell r="F170">
            <v>43319</v>
          </cell>
          <cell r="H170" t="str">
            <v>En contacto</v>
          </cell>
          <cell r="I170" t="str">
            <v>En curso</v>
          </cell>
          <cell r="K170">
            <v>43321</v>
          </cell>
          <cell r="M170" t="str">
            <v>En contacto</v>
          </cell>
          <cell r="N170" t="str">
            <v>No contesta</v>
          </cell>
        </row>
        <row r="171">
          <cell r="A171">
            <v>43319</v>
          </cell>
          <cell r="C171" t="str">
            <v>En Contacto</v>
          </cell>
          <cell r="D171" t="str">
            <v>En curso</v>
          </cell>
          <cell r="F171">
            <v>43319</v>
          </cell>
          <cell r="H171" t="str">
            <v>En contacto</v>
          </cell>
          <cell r="I171" t="str">
            <v>En curso</v>
          </cell>
          <cell r="K171">
            <v>43321</v>
          </cell>
          <cell r="M171" t="str">
            <v>En contacto</v>
          </cell>
          <cell r="N171" t="str">
            <v>No contesta</v>
          </cell>
        </row>
        <row r="172">
          <cell r="A172">
            <v>43319</v>
          </cell>
          <cell r="C172" t="str">
            <v>En Contacto</v>
          </cell>
          <cell r="D172" t="str">
            <v>En curso</v>
          </cell>
          <cell r="F172">
            <v>43319</v>
          </cell>
          <cell r="H172" t="str">
            <v>En contacto</v>
          </cell>
          <cell r="I172" t="str">
            <v>en espera</v>
          </cell>
          <cell r="K172">
            <v>43321</v>
          </cell>
          <cell r="M172" t="str">
            <v>Oportunidad perdida</v>
          </cell>
          <cell r="N172" t="str">
            <v>En curso</v>
          </cell>
        </row>
        <row r="173">
          <cell r="A173">
            <v>43319</v>
          </cell>
          <cell r="C173" t="str">
            <v>En Contacto</v>
          </cell>
          <cell r="D173" t="str">
            <v>En curso</v>
          </cell>
          <cell r="F173">
            <v>43319</v>
          </cell>
          <cell r="H173" t="str">
            <v>En contacto</v>
          </cell>
          <cell r="I173" t="str">
            <v>En curso</v>
          </cell>
          <cell r="K173">
            <v>43321</v>
          </cell>
          <cell r="M173" t="str">
            <v>En contacto</v>
          </cell>
          <cell r="N173" t="str">
            <v>En curso</v>
          </cell>
        </row>
        <row r="174">
          <cell r="A174">
            <v>43319</v>
          </cell>
          <cell r="C174" t="str">
            <v>En Contacto</v>
          </cell>
          <cell r="D174" t="str">
            <v>En curso</v>
          </cell>
          <cell r="F174">
            <v>43319</v>
          </cell>
          <cell r="H174" t="str">
            <v>En contacto</v>
          </cell>
          <cell r="I174" t="str">
            <v>En curso</v>
          </cell>
          <cell r="K174">
            <v>43321</v>
          </cell>
          <cell r="M174" t="str">
            <v>En contacto</v>
          </cell>
          <cell r="N174" t="str">
            <v>En curso</v>
          </cell>
        </row>
        <row r="175">
          <cell r="A175">
            <v>43319</v>
          </cell>
          <cell r="C175" t="str">
            <v>En Contacto</v>
          </cell>
          <cell r="D175" t="str">
            <v>En curso</v>
          </cell>
          <cell r="F175">
            <v>43319</v>
          </cell>
          <cell r="H175" t="str">
            <v>En contacto</v>
          </cell>
          <cell r="I175" t="str">
            <v>En curso</v>
          </cell>
          <cell r="K175">
            <v>43322</v>
          </cell>
          <cell r="M175" t="str">
            <v>En contacto</v>
          </cell>
          <cell r="N175" t="str">
            <v>En curso</v>
          </cell>
        </row>
        <row r="176">
          <cell r="A176">
            <v>43319</v>
          </cell>
          <cell r="F176">
            <v>43319</v>
          </cell>
          <cell r="H176" t="str">
            <v>En contacto</v>
          </cell>
          <cell r="I176" t="str">
            <v>En curso</v>
          </cell>
          <cell r="K176">
            <v>43322</v>
          </cell>
          <cell r="M176" t="str">
            <v>En contacto</v>
          </cell>
          <cell r="N176" t="str">
            <v>No contesta</v>
          </cell>
        </row>
        <row r="177">
          <cell r="A177">
            <v>43319</v>
          </cell>
          <cell r="C177" t="str">
            <v>En Contacto</v>
          </cell>
          <cell r="D177" t="str">
            <v>En curso</v>
          </cell>
          <cell r="F177">
            <v>43319</v>
          </cell>
          <cell r="H177" t="str">
            <v>En contacto</v>
          </cell>
          <cell r="I177" t="str">
            <v>En curso</v>
          </cell>
          <cell r="K177">
            <v>43322</v>
          </cell>
          <cell r="M177" t="str">
            <v>En contacto</v>
          </cell>
          <cell r="N177" t="str">
            <v>No contesta</v>
          </cell>
        </row>
        <row r="178">
          <cell r="A178">
            <v>43319</v>
          </cell>
          <cell r="C178" t="str">
            <v>En Contacto</v>
          </cell>
          <cell r="D178" t="str">
            <v>En curso</v>
          </cell>
          <cell r="F178">
            <v>43319</v>
          </cell>
          <cell r="H178" t="str">
            <v>En contacto</v>
          </cell>
          <cell r="I178" t="str">
            <v>En curso</v>
          </cell>
          <cell r="K178">
            <v>43322</v>
          </cell>
          <cell r="M178" t="str">
            <v>En contacto</v>
          </cell>
          <cell r="N178" t="str">
            <v>No contesta</v>
          </cell>
        </row>
        <row r="179">
          <cell r="A179">
            <v>43319</v>
          </cell>
          <cell r="C179" t="str">
            <v>En Contacto</v>
          </cell>
          <cell r="D179" t="str">
            <v>En curso</v>
          </cell>
          <cell r="F179">
            <v>43319</v>
          </cell>
          <cell r="H179" t="str">
            <v>En contacto</v>
          </cell>
          <cell r="I179" t="str">
            <v>En curso</v>
          </cell>
          <cell r="K179">
            <v>43322</v>
          </cell>
          <cell r="M179" t="str">
            <v>En contacto</v>
          </cell>
          <cell r="N179" t="str">
            <v>Perdida</v>
          </cell>
        </row>
        <row r="180">
          <cell r="A180">
            <v>43319</v>
          </cell>
          <cell r="C180" t="str">
            <v>En Contacto</v>
          </cell>
          <cell r="D180" t="str">
            <v>perdida</v>
          </cell>
          <cell r="F180">
            <v>43319</v>
          </cell>
          <cell r="H180" t="str">
            <v>En contacto</v>
          </cell>
          <cell r="I180" t="str">
            <v>En curso</v>
          </cell>
          <cell r="K180">
            <v>43322</v>
          </cell>
          <cell r="M180" t="str">
            <v>En contacto</v>
          </cell>
          <cell r="N180" t="str">
            <v>No contesta</v>
          </cell>
        </row>
        <row r="181">
          <cell r="A181">
            <v>43319</v>
          </cell>
          <cell r="C181" t="str">
            <v>En Contacto</v>
          </cell>
          <cell r="D181" t="str">
            <v>En curso</v>
          </cell>
          <cell r="F181">
            <v>43319</v>
          </cell>
          <cell r="H181" t="str">
            <v>En contacto</v>
          </cell>
          <cell r="I181" t="str">
            <v>En curso</v>
          </cell>
          <cell r="K181">
            <v>43322</v>
          </cell>
          <cell r="M181" t="str">
            <v>En contacto</v>
          </cell>
          <cell r="N181" t="str">
            <v>No contesta</v>
          </cell>
        </row>
        <row r="182">
          <cell r="A182">
            <v>43319</v>
          </cell>
          <cell r="C182" t="str">
            <v>En Contacto</v>
          </cell>
          <cell r="D182" t="str">
            <v>En curso</v>
          </cell>
          <cell r="F182">
            <v>43319</v>
          </cell>
          <cell r="H182" t="str">
            <v>En contacto</v>
          </cell>
          <cell r="I182" t="str">
            <v>En curso</v>
          </cell>
          <cell r="K182">
            <v>43322</v>
          </cell>
          <cell r="M182" t="str">
            <v>En contacto</v>
          </cell>
          <cell r="N182" t="str">
            <v>No contesta</v>
          </cell>
        </row>
        <row r="183">
          <cell r="A183">
            <v>43319</v>
          </cell>
          <cell r="C183" t="str">
            <v>En Contacto</v>
          </cell>
          <cell r="F183">
            <v>43319</v>
          </cell>
          <cell r="H183" t="str">
            <v>En contacto</v>
          </cell>
          <cell r="I183" t="str">
            <v>en espera</v>
          </cell>
          <cell r="K183">
            <v>43322</v>
          </cell>
          <cell r="M183" t="str">
            <v>En contacto</v>
          </cell>
          <cell r="N183" t="str">
            <v>No contesta</v>
          </cell>
        </row>
        <row r="184">
          <cell r="A184">
            <v>43319</v>
          </cell>
          <cell r="C184" t="str">
            <v>En Contacto</v>
          </cell>
          <cell r="D184" t="str">
            <v>En curso</v>
          </cell>
          <cell r="F184">
            <v>43319</v>
          </cell>
          <cell r="H184" t="str">
            <v>En contacto</v>
          </cell>
          <cell r="I184" t="str">
            <v>En curso</v>
          </cell>
          <cell r="K184">
            <v>43322</v>
          </cell>
          <cell r="M184" t="str">
            <v>En contacto</v>
          </cell>
          <cell r="N184" t="str">
            <v>No contesta</v>
          </cell>
        </row>
        <row r="185">
          <cell r="A185">
            <v>43319</v>
          </cell>
          <cell r="C185" t="str">
            <v>En Contacto</v>
          </cell>
          <cell r="D185" t="str">
            <v>En curso</v>
          </cell>
          <cell r="F185">
            <v>43319</v>
          </cell>
          <cell r="H185" t="str">
            <v>En contacto</v>
          </cell>
          <cell r="I185" t="str">
            <v>En curso</v>
          </cell>
          <cell r="K185">
            <v>43322</v>
          </cell>
          <cell r="M185" t="str">
            <v>En contacto</v>
          </cell>
          <cell r="N185" t="str">
            <v>En curso</v>
          </cell>
        </row>
        <row r="186">
          <cell r="A186">
            <v>43319</v>
          </cell>
          <cell r="C186" t="str">
            <v>En Contacto</v>
          </cell>
          <cell r="D186" t="str">
            <v>En curso</v>
          </cell>
          <cell r="F186">
            <v>43319</v>
          </cell>
          <cell r="H186" t="str">
            <v>En contacto</v>
          </cell>
          <cell r="I186" t="str">
            <v>En curso</v>
          </cell>
          <cell r="K186">
            <v>43322</v>
          </cell>
          <cell r="M186" t="str">
            <v>En contacto</v>
          </cell>
          <cell r="N186" t="str">
            <v>No contesta</v>
          </cell>
        </row>
        <row r="187">
          <cell r="A187">
            <v>43319</v>
          </cell>
          <cell r="C187" t="str">
            <v>En Contacto</v>
          </cell>
          <cell r="D187" t="str">
            <v>En curso</v>
          </cell>
          <cell r="F187">
            <v>43319</v>
          </cell>
          <cell r="H187" t="str">
            <v>En contacto</v>
          </cell>
          <cell r="I187" t="str">
            <v>En curso</v>
          </cell>
          <cell r="K187">
            <v>43322</v>
          </cell>
          <cell r="M187" t="str">
            <v>En contacto</v>
          </cell>
          <cell r="N187" t="str">
            <v>No contesta</v>
          </cell>
        </row>
        <row r="188">
          <cell r="A188">
            <v>43319</v>
          </cell>
          <cell r="C188" t="str">
            <v>En Contacto</v>
          </cell>
          <cell r="D188" t="str">
            <v>En curso</v>
          </cell>
          <cell r="F188">
            <v>43319</v>
          </cell>
          <cell r="H188" t="str">
            <v>En contacto</v>
          </cell>
          <cell r="I188" t="str">
            <v>En curso</v>
          </cell>
          <cell r="K188">
            <v>43322</v>
          </cell>
          <cell r="M188" t="str">
            <v>En contacto</v>
          </cell>
          <cell r="N188" t="str">
            <v>No contesta</v>
          </cell>
        </row>
        <row r="189">
          <cell r="A189">
            <v>43319</v>
          </cell>
          <cell r="C189" t="str">
            <v>En Contacto</v>
          </cell>
          <cell r="D189" t="str">
            <v>En curso</v>
          </cell>
          <cell r="F189">
            <v>43319</v>
          </cell>
          <cell r="H189" t="str">
            <v>En contacto</v>
          </cell>
          <cell r="I189" t="str">
            <v>En curso</v>
          </cell>
          <cell r="K189">
            <v>43322</v>
          </cell>
          <cell r="M189" t="str">
            <v>En contacto</v>
          </cell>
          <cell r="N189" t="str">
            <v>En curso</v>
          </cell>
        </row>
        <row r="190">
          <cell r="A190">
            <v>43319</v>
          </cell>
          <cell r="C190" t="str">
            <v>En Contacto</v>
          </cell>
          <cell r="D190" t="str">
            <v>En curso</v>
          </cell>
          <cell r="F190">
            <v>43319</v>
          </cell>
          <cell r="H190" t="str">
            <v>En contacto</v>
          </cell>
          <cell r="I190" t="str">
            <v>En curso</v>
          </cell>
          <cell r="K190">
            <v>43322</v>
          </cell>
          <cell r="M190" t="str">
            <v>En contacto</v>
          </cell>
          <cell r="N190" t="str">
            <v>En curso</v>
          </cell>
        </row>
        <row r="191">
          <cell r="A191">
            <v>43319</v>
          </cell>
          <cell r="C191" t="str">
            <v>En Contacto</v>
          </cell>
          <cell r="D191" t="str">
            <v>En curso</v>
          </cell>
          <cell r="F191">
            <v>43319</v>
          </cell>
          <cell r="H191" t="str">
            <v>En contacto</v>
          </cell>
          <cell r="I191" t="str">
            <v>En curso</v>
          </cell>
          <cell r="K191">
            <v>43322</v>
          </cell>
          <cell r="M191" t="str">
            <v>En contacto</v>
          </cell>
          <cell r="N191" t="str">
            <v>En curso</v>
          </cell>
        </row>
        <row r="192">
          <cell r="A192">
            <v>43319</v>
          </cell>
          <cell r="C192" t="str">
            <v>En Contacto</v>
          </cell>
          <cell r="D192" t="str">
            <v>perdida</v>
          </cell>
          <cell r="F192">
            <v>43319</v>
          </cell>
          <cell r="H192" t="str">
            <v>En contacto</v>
          </cell>
          <cell r="I192" t="str">
            <v>En curso</v>
          </cell>
          <cell r="K192">
            <v>43322</v>
          </cell>
          <cell r="M192" t="str">
            <v>En contacto</v>
          </cell>
          <cell r="N192" t="str">
            <v>En curso</v>
          </cell>
        </row>
        <row r="193">
          <cell r="A193">
            <v>43319</v>
          </cell>
          <cell r="C193" t="str">
            <v>En contacto</v>
          </cell>
          <cell r="D193" t="str">
            <v>-</v>
          </cell>
          <cell r="F193">
            <v>43319</v>
          </cell>
          <cell r="H193" t="str">
            <v>En contacto</v>
          </cell>
          <cell r="I193" t="str">
            <v>En curso</v>
          </cell>
          <cell r="K193">
            <v>43322</v>
          </cell>
          <cell r="M193" t="str">
            <v>En contacto</v>
          </cell>
          <cell r="N193" t="str">
            <v>Perdida</v>
          </cell>
        </row>
        <row r="194">
          <cell r="A194">
            <v>43319</v>
          </cell>
          <cell r="C194" t="str">
            <v>En contacto</v>
          </cell>
          <cell r="D194" t="str">
            <v>En curso</v>
          </cell>
          <cell r="F194">
            <v>43319</v>
          </cell>
          <cell r="H194" t="str">
            <v>En contacto</v>
          </cell>
          <cell r="I194" t="str">
            <v>En curso</v>
          </cell>
          <cell r="K194">
            <v>43322</v>
          </cell>
          <cell r="M194" t="str">
            <v>En contacto</v>
          </cell>
          <cell r="N194" t="str">
            <v>Perdida</v>
          </cell>
        </row>
        <row r="195">
          <cell r="A195">
            <v>43319</v>
          </cell>
          <cell r="C195" t="str">
            <v>En contacto</v>
          </cell>
          <cell r="D195" t="str">
            <v>En curso</v>
          </cell>
          <cell r="F195">
            <v>43319</v>
          </cell>
          <cell r="H195" t="str">
            <v>En contacto</v>
          </cell>
          <cell r="I195" t="str">
            <v>En curso</v>
          </cell>
          <cell r="K195">
            <v>43322</v>
          </cell>
          <cell r="M195" t="str">
            <v>En contacto</v>
          </cell>
          <cell r="N195" t="str">
            <v>Perdida</v>
          </cell>
        </row>
        <row r="196">
          <cell r="A196">
            <v>43319</v>
          </cell>
          <cell r="C196" t="str">
            <v>En contacto</v>
          </cell>
          <cell r="D196" t="str">
            <v>En curso</v>
          </cell>
          <cell r="F196">
            <v>43319</v>
          </cell>
          <cell r="H196" t="str">
            <v>En contacto</v>
          </cell>
          <cell r="I196" t="str">
            <v>En curso</v>
          </cell>
          <cell r="K196">
            <v>43322</v>
          </cell>
          <cell r="M196" t="str">
            <v>En contacto</v>
          </cell>
          <cell r="N196" t="str">
            <v>Perdida</v>
          </cell>
        </row>
        <row r="197">
          <cell r="A197">
            <v>43319</v>
          </cell>
          <cell r="C197" t="str">
            <v>En contacto</v>
          </cell>
          <cell r="D197" t="str">
            <v>En curso</v>
          </cell>
          <cell r="F197">
            <v>43319</v>
          </cell>
          <cell r="H197" t="str">
            <v>En contacto</v>
          </cell>
          <cell r="I197" t="str">
            <v>en espera</v>
          </cell>
          <cell r="K197">
            <v>43322</v>
          </cell>
          <cell r="M197" t="str">
            <v>En contacto</v>
          </cell>
          <cell r="N197" t="str">
            <v>Perdida</v>
          </cell>
        </row>
        <row r="198">
          <cell r="A198">
            <v>43319</v>
          </cell>
          <cell r="C198" t="str">
            <v>En contacto</v>
          </cell>
          <cell r="D198" t="str">
            <v>En curso</v>
          </cell>
          <cell r="F198">
            <v>43319</v>
          </cell>
          <cell r="H198" t="str">
            <v>En contacto</v>
          </cell>
          <cell r="I198" t="str">
            <v>en espera</v>
          </cell>
        </row>
        <row r="199">
          <cell r="A199">
            <v>43319</v>
          </cell>
          <cell r="C199" t="str">
            <v>En contacto</v>
          </cell>
          <cell r="D199" t="str">
            <v>En curso</v>
          </cell>
          <cell r="F199">
            <v>43319</v>
          </cell>
          <cell r="H199" t="str">
            <v>En contacto</v>
          </cell>
          <cell r="I199" t="str">
            <v>En curso</v>
          </cell>
        </row>
        <row r="200">
          <cell r="A200">
            <v>43319</v>
          </cell>
          <cell r="C200" t="str">
            <v>En contacto</v>
          </cell>
          <cell r="D200" t="str">
            <v>En curso</v>
          </cell>
          <cell r="F200">
            <v>43319</v>
          </cell>
          <cell r="H200" t="str">
            <v>En contacto</v>
          </cell>
          <cell r="I200" t="str">
            <v>En curso</v>
          </cell>
        </row>
        <row r="201">
          <cell r="A201">
            <v>43319</v>
          </cell>
          <cell r="C201" t="str">
            <v>En contacto</v>
          </cell>
          <cell r="D201" t="str">
            <v>En curso</v>
          </cell>
          <cell r="F201">
            <v>43319</v>
          </cell>
          <cell r="H201" t="str">
            <v>En contacto</v>
          </cell>
          <cell r="I201" t="str">
            <v>En curso</v>
          </cell>
        </row>
        <row r="202">
          <cell r="A202">
            <v>43319</v>
          </cell>
          <cell r="C202" t="str">
            <v>En contacto</v>
          </cell>
          <cell r="D202" t="str">
            <v>En curso</v>
          </cell>
          <cell r="F202">
            <v>43319</v>
          </cell>
          <cell r="H202" t="str">
            <v>En contacto</v>
          </cell>
          <cell r="I202" t="str">
            <v>En curso</v>
          </cell>
        </row>
        <row r="203">
          <cell r="A203">
            <v>43319</v>
          </cell>
          <cell r="C203" t="str">
            <v>En contacto</v>
          </cell>
          <cell r="D203" t="str">
            <v>En curso</v>
          </cell>
          <cell r="F203">
            <v>43319</v>
          </cell>
          <cell r="H203" t="str">
            <v>En contacto</v>
          </cell>
          <cell r="I203" t="str">
            <v>En curso</v>
          </cell>
        </row>
        <row r="204">
          <cell r="A204">
            <v>43319</v>
          </cell>
          <cell r="C204" t="str">
            <v>En contacto</v>
          </cell>
          <cell r="D204" t="str">
            <v>En curso</v>
          </cell>
          <cell r="F204">
            <v>43320</v>
          </cell>
          <cell r="H204" t="str">
            <v>En contacto</v>
          </cell>
          <cell r="I204" t="str">
            <v>En curso</v>
          </cell>
        </row>
        <row r="205">
          <cell r="A205">
            <v>43319</v>
          </cell>
          <cell r="C205" t="str">
            <v>En contacto</v>
          </cell>
          <cell r="D205" t="str">
            <v>En curso</v>
          </cell>
          <cell r="F205">
            <v>43320</v>
          </cell>
          <cell r="H205" t="str">
            <v>En contacto</v>
          </cell>
          <cell r="I205" t="str">
            <v>En curso</v>
          </cell>
        </row>
        <row r="206">
          <cell r="A206">
            <v>43319</v>
          </cell>
          <cell r="C206" t="str">
            <v>En contacto</v>
          </cell>
          <cell r="D206" t="str">
            <v>En curso</v>
          </cell>
          <cell r="F206">
            <v>43320</v>
          </cell>
          <cell r="H206" t="str">
            <v>En contacto</v>
          </cell>
          <cell r="I206" t="str">
            <v>En curso</v>
          </cell>
        </row>
        <row r="207">
          <cell r="A207">
            <v>43319</v>
          </cell>
          <cell r="C207" t="str">
            <v>En contacto</v>
          </cell>
          <cell r="D207" t="str">
            <v>En curso</v>
          </cell>
          <cell r="F207">
            <v>43320</v>
          </cell>
          <cell r="H207" t="str">
            <v>En contacto</v>
          </cell>
          <cell r="I207" t="str">
            <v>En curso</v>
          </cell>
        </row>
        <row r="208">
          <cell r="A208">
            <v>43319</v>
          </cell>
          <cell r="C208" t="str">
            <v>En contacto</v>
          </cell>
          <cell r="D208" t="str">
            <v>En curso</v>
          </cell>
          <cell r="F208">
            <v>43320</v>
          </cell>
          <cell r="H208" t="str">
            <v>En contacto</v>
          </cell>
          <cell r="I208" t="str">
            <v>perdida</v>
          </cell>
        </row>
        <row r="209">
          <cell r="A209">
            <v>43319</v>
          </cell>
          <cell r="C209" t="str">
            <v>En contacto</v>
          </cell>
          <cell r="D209" t="str">
            <v>En curso</v>
          </cell>
          <cell r="F209">
            <v>43320</v>
          </cell>
          <cell r="H209" t="str">
            <v>En contacto</v>
          </cell>
          <cell r="I209" t="str">
            <v>En curso</v>
          </cell>
        </row>
        <row r="210">
          <cell r="A210">
            <v>43319</v>
          </cell>
          <cell r="C210" t="str">
            <v>En contacto</v>
          </cell>
          <cell r="D210" t="str">
            <v>En curso</v>
          </cell>
          <cell r="F210">
            <v>43320</v>
          </cell>
          <cell r="H210" t="str">
            <v>En contacto</v>
          </cell>
          <cell r="I210" t="str">
            <v>en curso</v>
          </cell>
        </row>
        <row r="211">
          <cell r="A211">
            <v>43320</v>
          </cell>
          <cell r="C211" t="str">
            <v>En contacto</v>
          </cell>
          <cell r="D211" t="str">
            <v>perdida</v>
          </cell>
          <cell r="F211">
            <v>43320</v>
          </cell>
          <cell r="H211" t="str">
            <v>En contacto</v>
          </cell>
          <cell r="I211" t="str">
            <v>en espera</v>
          </cell>
        </row>
        <row r="212">
          <cell r="A212">
            <v>43320</v>
          </cell>
          <cell r="C212" t="str">
            <v>En contacto</v>
          </cell>
          <cell r="D212" t="str">
            <v>En curso</v>
          </cell>
          <cell r="F212">
            <v>43320</v>
          </cell>
          <cell r="H212" t="str">
            <v>En contacto</v>
          </cell>
          <cell r="I212" t="str">
            <v>en curso</v>
          </cell>
        </row>
        <row r="213">
          <cell r="A213">
            <v>43321</v>
          </cell>
          <cell r="C213" t="str">
            <v>En contacto</v>
          </cell>
          <cell r="D213" t="str">
            <v>No conesta</v>
          </cell>
          <cell r="F213">
            <v>43320</v>
          </cell>
          <cell r="H213" t="str">
            <v>En contacto</v>
          </cell>
          <cell r="I213" t="str">
            <v>en curso</v>
          </cell>
        </row>
        <row r="214">
          <cell r="A214">
            <v>43320</v>
          </cell>
          <cell r="C214" t="str">
            <v>En contacto</v>
          </cell>
          <cell r="D214" t="str">
            <v>En curso</v>
          </cell>
          <cell r="F214">
            <v>43320</v>
          </cell>
          <cell r="H214" t="str">
            <v>En contacto</v>
          </cell>
          <cell r="I214" t="str">
            <v>en curso</v>
          </cell>
        </row>
        <row r="215">
          <cell r="A215">
            <v>43320</v>
          </cell>
          <cell r="C215" t="str">
            <v>En contacto</v>
          </cell>
          <cell r="D215" t="str">
            <v>En curso</v>
          </cell>
          <cell r="F215">
            <v>43320</v>
          </cell>
          <cell r="H215" t="str">
            <v>En contacto</v>
          </cell>
          <cell r="I215" t="str">
            <v>en curso</v>
          </cell>
        </row>
        <row r="216">
          <cell r="A216">
            <v>43320</v>
          </cell>
          <cell r="C216" t="str">
            <v>En contacto</v>
          </cell>
          <cell r="D216" t="str">
            <v>En curso</v>
          </cell>
          <cell r="F216">
            <v>43320</v>
          </cell>
          <cell r="H216" t="str">
            <v>En contacto</v>
          </cell>
          <cell r="I216" t="str">
            <v>en curso</v>
          </cell>
        </row>
        <row r="217">
          <cell r="A217">
            <v>43320</v>
          </cell>
          <cell r="C217" t="str">
            <v>En contacto</v>
          </cell>
          <cell r="D217" t="str">
            <v>En curso</v>
          </cell>
          <cell r="F217">
            <v>43320</v>
          </cell>
          <cell r="H217" t="str">
            <v>En contacto</v>
          </cell>
          <cell r="I217" t="str">
            <v>en curso</v>
          </cell>
        </row>
        <row r="218">
          <cell r="A218">
            <v>43320</v>
          </cell>
          <cell r="C218" t="str">
            <v>En contacto</v>
          </cell>
          <cell r="D218" t="str">
            <v>En curso</v>
          </cell>
        </row>
        <row r="219">
          <cell r="A219">
            <v>43320</v>
          </cell>
          <cell r="C219" t="str">
            <v>En contacto</v>
          </cell>
          <cell r="D219" t="str">
            <v>En curso</v>
          </cell>
          <cell r="F219">
            <v>43320</v>
          </cell>
          <cell r="H219" t="str">
            <v>En contacto</v>
          </cell>
          <cell r="I219" t="str">
            <v>en curso</v>
          </cell>
        </row>
        <row r="220">
          <cell r="A220">
            <v>43320</v>
          </cell>
          <cell r="C220" t="str">
            <v>En contacto</v>
          </cell>
          <cell r="D220" t="str">
            <v>En curso</v>
          </cell>
          <cell r="F220">
            <v>43320</v>
          </cell>
          <cell r="H220" t="str">
            <v>En contacto</v>
          </cell>
          <cell r="I220" t="str">
            <v>en curso</v>
          </cell>
        </row>
        <row r="221">
          <cell r="A221">
            <v>43320</v>
          </cell>
          <cell r="C221" t="str">
            <v>En contacto</v>
          </cell>
          <cell r="D221" t="str">
            <v>En curso</v>
          </cell>
          <cell r="F221">
            <v>43321</v>
          </cell>
          <cell r="H221" t="str">
            <v>En contacto</v>
          </cell>
          <cell r="I221" t="str">
            <v>En curso</v>
          </cell>
        </row>
        <row r="222">
          <cell r="A222">
            <v>43320</v>
          </cell>
          <cell r="C222" t="str">
            <v>En contacto</v>
          </cell>
          <cell r="D222" t="str">
            <v>En curso</v>
          </cell>
          <cell r="F222">
            <v>43321</v>
          </cell>
          <cell r="H222" t="str">
            <v>En contacto</v>
          </cell>
          <cell r="I222" t="str">
            <v>En curso</v>
          </cell>
        </row>
        <row r="223">
          <cell r="A223">
            <v>43320</v>
          </cell>
          <cell r="C223" t="str">
            <v>En contacto</v>
          </cell>
          <cell r="D223" t="str">
            <v>en espera</v>
          </cell>
          <cell r="F223">
            <v>43322</v>
          </cell>
          <cell r="H223" t="str">
            <v>En contacto</v>
          </cell>
          <cell r="I223" t="str">
            <v>En curso</v>
          </cell>
        </row>
        <row r="224">
          <cell r="A224">
            <v>43320</v>
          </cell>
          <cell r="C224" t="str">
            <v>En contacto</v>
          </cell>
          <cell r="D224" t="str">
            <v>En curso</v>
          </cell>
          <cell r="F224">
            <v>43322</v>
          </cell>
          <cell r="H224" t="str">
            <v>En contacto</v>
          </cell>
          <cell r="I224" t="str">
            <v>En curso</v>
          </cell>
        </row>
        <row r="225">
          <cell r="A225">
            <v>43320</v>
          </cell>
          <cell r="C225" t="str">
            <v>En contacto</v>
          </cell>
          <cell r="D225" t="str">
            <v>En curso</v>
          </cell>
          <cell r="F225">
            <v>43321</v>
          </cell>
          <cell r="H225" t="str">
            <v>En contacto</v>
          </cell>
          <cell r="I225" t="str">
            <v>En curso</v>
          </cell>
        </row>
        <row r="226">
          <cell r="A226">
            <v>43320</v>
          </cell>
          <cell r="C226" t="str">
            <v>En contacto</v>
          </cell>
          <cell r="D226" t="str">
            <v>En curso</v>
          </cell>
          <cell r="F226">
            <v>43321</v>
          </cell>
          <cell r="H226" t="str">
            <v>En contacto</v>
          </cell>
          <cell r="I226" t="str">
            <v>En curso</v>
          </cell>
        </row>
        <row r="227">
          <cell r="A227">
            <v>43320</v>
          </cell>
          <cell r="C227" t="str">
            <v>En contacto</v>
          </cell>
          <cell r="D227" t="str">
            <v>En curso</v>
          </cell>
          <cell r="F227">
            <v>43321</v>
          </cell>
          <cell r="H227" t="str">
            <v>En contacto</v>
          </cell>
          <cell r="I227" t="str">
            <v>En curso</v>
          </cell>
        </row>
        <row r="228">
          <cell r="A228">
            <v>43320</v>
          </cell>
          <cell r="C228" t="str">
            <v>En contacto</v>
          </cell>
          <cell r="D228" t="str">
            <v>En curso</v>
          </cell>
          <cell r="F228">
            <v>43321</v>
          </cell>
          <cell r="H228" t="str">
            <v>En contacto</v>
          </cell>
          <cell r="I228" t="str">
            <v>En curso</v>
          </cell>
        </row>
        <row r="229">
          <cell r="A229">
            <v>43320</v>
          </cell>
          <cell r="C229" t="str">
            <v>En contacto</v>
          </cell>
          <cell r="D229" t="str">
            <v>En curso</v>
          </cell>
          <cell r="F229">
            <v>43321</v>
          </cell>
          <cell r="H229" t="str">
            <v>En contacto</v>
          </cell>
          <cell r="I229" t="str">
            <v>En curso</v>
          </cell>
        </row>
        <row r="230">
          <cell r="A230">
            <v>43320</v>
          </cell>
          <cell r="C230" t="str">
            <v>En contacto</v>
          </cell>
          <cell r="D230" t="str">
            <v>En curso</v>
          </cell>
          <cell r="F230">
            <v>43321</v>
          </cell>
          <cell r="H230" t="str">
            <v>En contacto</v>
          </cell>
          <cell r="I230" t="str">
            <v>En curso</v>
          </cell>
        </row>
        <row r="231">
          <cell r="A231">
            <v>43320</v>
          </cell>
          <cell r="C231" t="str">
            <v>En contacto</v>
          </cell>
          <cell r="D231" t="str">
            <v>En curso</v>
          </cell>
          <cell r="F231">
            <v>43321</v>
          </cell>
          <cell r="H231" t="str">
            <v>En contacto</v>
          </cell>
          <cell r="I231" t="str">
            <v>No contesta</v>
          </cell>
        </row>
        <row r="232">
          <cell r="A232">
            <v>43320</v>
          </cell>
          <cell r="C232" t="str">
            <v>En contacto</v>
          </cell>
          <cell r="D232" t="str">
            <v>En curso</v>
          </cell>
          <cell r="F232">
            <v>43321</v>
          </cell>
          <cell r="H232" t="str">
            <v>En contacto</v>
          </cell>
          <cell r="I232" t="str">
            <v>No contesta</v>
          </cell>
        </row>
        <row r="233">
          <cell r="A233">
            <v>43320</v>
          </cell>
          <cell r="C233" t="str">
            <v>En contacto</v>
          </cell>
          <cell r="D233" t="str">
            <v>En curso</v>
          </cell>
          <cell r="F233">
            <v>43321</v>
          </cell>
          <cell r="H233" t="str">
            <v>En contacto</v>
          </cell>
          <cell r="I233" t="str">
            <v>No contesta</v>
          </cell>
        </row>
        <row r="234">
          <cell r="A234">
            <v>43320</v>
          </cell>
          <cell r="C234" t="str">
            <v>En contacto</v>
          </cell>
          <cell r="D234" t="str">
            <v>En curso</v>
          </cell>
          <cell r="F234">
            <v>43321</v>
          </cell>
          <cell r="H234" t="str">
            <v>En contacto</v>
          </cell>
          <cell r="I234" t="str">
            <v>No contesta</v>
          </cell>
        </row>
        <row r="235">
          <cell r="A235">
            <v>43320</v>
          </cell>
          <cell r="C235" t="str">
            <v>En contacto</v>
          </cell>
          <cell r="D235" t="str">
            <v>En curso</v>
          </cell>
          <cell r="F235">
            <v>43321</v>
          </cell>
          <cell r="H235" t="str">
            <v>En contacto</v>
          </cell>
          <cell r="I235" t="str">
            <v>No contesta</v>
          </cell>
        </row>
        <row r="236">
          <cell r="A236">
            <v>43320</v>
          </cell>
          <cell r="C236" t="str">
            <v>En contacto</v>
          </cell>
          <cell r="D236" t="str">
            <v>En curso</v>
          </cell>
          <cell r="F236">
            <v>43321</v>
          </cell>
          <cell r="H236" t="str">
            <v>En contacto</v>
          </cell>
          <cell r="I236" t="str">
            <v>En curso</v>
          </cell>
        </row>
        <row r="237">
          <cell r="A237">
            <v>43320</v>
          </cell>
          <cell r="C237" t="str">
            <v>En contacto</v>
          </cell>
          <cell r="D237" t="str">
            <v>En curso</v>
          </cell>
          <cell r="F237">
            <v>43321</v>
          </cell>
          <cell r="H237" t="str">
            <v>En contacto</v>
          </cell>
          <cell r="I237" t="str">
            <v>No contesta</v>
          </cell>
        </row>
        <row r="238">
          <cell r="A238">
            <v>43320</v>
          </cell>
          <cell r="C238" t="str">
            <v>En contacto</v>
          </cell>
          <cell r="D238" t="str">
            <v>En curso</v>
          </cell>
          <cell r="F238">
            <v>43321</v>
          </cell>
          <cell r="H238" t="str">
            <v>En contacto</v>
          </cell>
          <cell r="I238" t="str">
            <v>En curso</v>
          </cell>
        </row>
        <row r="239">
          <cell r="A239">
            <v>43320</v>
          </cell>
          <cell r="C239" t="str">
            <v>En contacto</v>
          </cell>
          <cell r="D239" t="str">
            <v>En curso</v>
          </cell>
          <cell r="F239">
            <v>43321</v>
          </cell>
          <cell r="I239" t="str">
            <v>En curso</v>
          </cell>
        </row>
        <row r="240">
          <cell r="A240">
            <v>43320</v>
          </cell>
          <cell r="C240" t="str">
            <v>En contacto</v>
          </cell>
          <cell r="D240" t="str">
            <v>Perdida</v>
          </cell>
          <cell r="F240">
            <v>43321</v>
          </cell>
          <cell r="H240" t="str">
            <v>En contacto</v>
          </cell>
          <cell r="I240" t="str">
            <v>En curso</v>
          </cell>
        </row>
        <row r="241">
          <cell r="A241">
            <v>43320</v>
          </cell>
          <cell r="C241" t="str">
            <v>En contacto</v>
          </cell>
          <cell r="D241" t="str">
            <v>en curso</v>
          </cell>
          <cell r="F241">
            <v>43321</v>
          </cell>
          <cell r="H241" t="str">
            <v>En contacto</v>
          </cell>
          <cell r="I241" t="str">
            <v>En curso</v>
          </cell>
        </row>
        <row r="242">
          <cell r="A242">
            <v>43321</v>
          </cell>
          <cell r="C242" t="str">
            <v>En contacto</v>
          </cell>
          <cell r="D242" t="str">
            <v>en curso</v>
          </cell>
          <cell r="F242">
            <v>43321</v>
          </cell>
          <cell r="H242" t="str">
            <v>En contacto</v>
          </cell>
          <cell r="I242" t="str">
            <v>En curso</v>
          </cell>
        </row>
        <row r="243">
          <cell r="A243">
            <v>43321</v>
          </cell>
          <cell r="C243" t="str">
            <v>En contacto</v>
          </cell>
          <cell r="D243" t="str">
            <v>en curso</v>
          </cell>
          <cell r="F243">
            <v>43321</v>
          </cell>
          <cell r="H243" t="str">
            <v>En contacto</v>
          </cell>
          <cell r="I243" t="str">
            <v>Perdida</v>
          </cell>
        </row>
        <row r="244">
          <cell r="A244">
            <v>43320</v>
          </cell>
          <cell r="C244" t="str">
            <v>En contacto</v>
          </cell>
          <cell r="D244" t="str">
            <v>en curso</v>
          </cell>
          <cell r="F244">
            <v>43321</v>
          </cell>
          <cell r="H244" t="str">
            <v>En contacto</v>
          </cell>
          <cell r="I244" t="str">
            <v>En curso</v>
          </cell>
        </row>
        <row r="245">
          <cell r="A245">
            <v>43321</v>
          </cell>
          <cell r="C245" t="str">
            <v>En contacto</v>
          </cell>
          <cell r="D245" t="str">
            <v>En curso</v>
          </cell>
          <cell r="F245">
            <v>43321</v>
          </cell>
          <cell r="H245" t="str">
            <v>En contacto</v>
          </cell>
          <cell r="I245" t="str">
            <v>En curso</v>
          </cell>
        </row>
        <row r="246">
          <cell r="A246">
            <v>43321</v>
          </cell>
          <cell r="C246" t="str">
            <v>En contacto</v>
          </cell>
          <cell r="D246" t="str">
            <v>En curso</v>
          </cell>
          <cell r="F246">
            <v>43321</v>
          </cell>
          <cell r="H246" t="str">
            <v>En contacto</v>
          </cell>
          <cell r="I246" t="str">
            <v>En curso</v>
          </cell>
        </row>
        <row r="247">
          <cell r="A247">
            <v>43321</v>
          </cell>
          <cell r="C247" t="str">
            <v>No contesta</v>
          </cell>
          <cell r="D247" t="str">
            <v>En curso</v>
          </cell>
          <cell r="F247">
            <v>43321</v>
          </cell>
          <cell r="H247" t="str">
            <v>En contacto</v>
          </cell>
          <cell r="I247" t="str">
            <v>En curso</v>
          </cell>
        </row>
        <row r="248">
          <cell r="A248">
            <v>43321</v>
          </cell>
          <cell r="C248" t="str">
            <v>En contacto</v>
          </cell>
          <cell r="D248" t="str">
            <v>En curso</v>
          </cell>
          <cell r="F248">
            <v>43321</v>
          </cell>
          <cell r="H248" t="str">
            <v>En contacto</v>
          </cell>
          <cell r="I248" t="str">
            <v>No contesta</v>
          </cell>
        </row>
        <row r="249">
          <cell r="A249">
            <v>43321</v>
          </cell>
          <cell r="C249" t="str">
            <v>No contesta</v>
          </cell>
          <cell r="D249" t="str">
            <v>No contesta</v>
          </cell>
          <cell r="F249">
            <v>43321</v>
          </cell>
          <cell r="H249" t="str">
            <v>En contacto</v>
          </cell>
          <cell r="I249" t="str">
            <v>En curso</v>
          </cell>
        </row>
        <row r="250">
          <cell r="A250">
            <v>43321</v>
          </cell>
          <cell r="C250" t="str">
            <v>En contacto</v>
          </cell>
          <cell r="D250" t="str">
            <v>En curso</v>
          </cell>
          <cell r="F250">
            <v>43322</v>
          </cell>
          <cell r="H250" t="str">
            <v>En contacto</v>
          </cell>
          <cell r="I250" t="str">
            <v>En curso</v>
          </cell>
        </row>
        <row r="251">
          <cell r="A251">
            <v>43321</v>
          </cell>
          <cell r="C251" t="str">
            <v>En contacto</v>
          </cell>
          <cell r="D251" t="str">
            <v>en curso</v>
          </cell>
          <cell r="F251">
            <v>43322</v>
          </cell>
          <cell r="H251" t="str">
            <v>En contacto</v>
          </cell>
          <cell r="I251" t="str">
            <v>En curso</v>
          </cell>
        </row>
        <row r="252">
          <cell r="A252">
            <v>43321</v>
          </cell>
          <cell r="C252" t="str">
            <v>No contesta</v>
          </cell>
          <cell r="D252" t="str">
            <v>No contesta</v>
          </cell>
          <cell r="F252">
            <v>43322</v>
          </cell>
          <cell r="H252" t="str">
            <v>En contacto</v>
          </cell>
          <cell r="I252" t="str">
            <v>No contesta</v>
          </cell>
        </row>
        <row r="253">
          <cell r="A253">
            <v>43321</v>
          </cell>
          <cell r="C253" t="str">
            <v>No contesta</v>
          </cell>
          <cell r="D253" t="str">
            <v>No contesta</v>
          </cell>
          <cell r="F253">
            <v>43322</v>
          </cell>
          <cell r="H253" t="str">
            <v>En contacto</v>
          </cell>
          <cell r="I253" t="str">
            <v>En curso</v>
          </cell>
        </row>
        <row r="254">
          <cell r="A254">
            <v>43321</v>
          </cell>
          <cell r="C254" t="str">
            <v>En contacto</v>
          </cell>
          <cell r="D254" t="str">
            <v>En curso</v>
          </cell>
          <cell r="F254">
            <v>43322</v>
          </cell>
          <cell r="H254" t="str">
            <v>En contacto</v>
          </cell>
          <cell r="I254" t="str">
            <v>No contesta</v>
          </cell>
        </row>
        <row r="255">
          <cell r="A255">
            <v>43321</v>
          </cell>
          <cell r="C255" t="str">
            <v>En contacto</v>
          </cell>
          <cell r="D255" t="str">
            <v>En curso</v>
          </cell>
          <cell r="F255">
            <v>43322</v>
          </cell>
          <cell r="H255" t="str">
            <v>En contacto</v>
          </cell>
          <cell r="I255" t="str">
            <v>No contesta</v>
          </cell>
        </row>
        <row r="256">
          <cell r="A256">
            <v>43321</v>
          </cell>
          <cell r="C256" t="str">
            <v>No contesta</v>
          </cell>
          <cell r="D256" t="str">
            <v>No contesta</v>
          </cell>
          <cell r="F256">
            <v>43322</v>
          </cell>
          <cell r="H256" t="str">
            <v>En contacto</v>
          </cell>
          <cell r="I256" t="str">
            <v>En curso</v>
          </cell>
        </row>
        <row r="257">
          <cell r="A257">
            <v>43321</v>
          </cell>
          <cell r="C257" t="str">
            <v>No contesta</v>
          </cell>
          <cell r="D257" t="str">
            <v>No contesta</v>
          </cell>
          <cell r="F257">
            <v>43322</v>
          </cell>
          <cell r="H257" t="str">
            <v>En contacto</v>
          </cell>
          <cell r="I257" t="str">
            <v>En curso</v>
          </cell>
        </row>
        <row r="258">
          <cell r="A258">
            <v>43321</v>
          </cell>
          <cell r="C258" t="str">
            <v>No contesta</v>
          </cell>
          <cell r="D258" t="str">
            <v>No contesta</v>
          </cell>
          <cell r="F258">
            <v>43322</v>
          </cell>
          <cell r="H258" t="str">
            <v>En contacto</v>
          </cell>
          <cell r="I258" t="str">
            <v>No contesta</v>
          </cell>
        </row>
        <row r="259">
          <cell r="A259">
            <v>43321</v>
          </cell>
          <cell r="C259" t="str">
            <v>No contesta</v>
          </cell>
          <cell r="D259" t="str">
            <v>No contesta</v>
          </cell>
          <cell r="F259">
            <v>43322</v>
          </cell>
          <cell r="H259" t="str">
            <v>En contacto</v>
          </cell>
          <cell r="I259" t="str">
            <v>Perdida</v>
          </cell>
        </row>
        <row r="260">
          <cell r="A260">
            <v>43321</v>
          </cell>
          <cell r="C260" t="str">
            <v>En contacto</v>
          </cell>
          <cell r="D260" t="str">
            <v>En curso</v>
          </cell>
          <cell r="F260">
            <v>43322</v>
          </cell>
          <cell r="H260" t="str">
            <v>En contacto</v>
          </cell>
          <cell r="I260" t="str">
            <v>En curso</v>
          </cell>
        </row>
        <row r="261">
          <cell r="A261">
            <v>43321</v>
          </cell>
          <cell r="C261" t="str">
            <v>En contacto</v>
          </cell>
          <cell r="D261" t="str">
            <v>En curso</v>
          </cell>
          <cell r="F261">
            <v>43322</v>
          </cell>
          <cell r="H261" t="str">
            <v>En contacto</v>
          </cell>
          <cell r="I261" t="str">
            <v>En curso</v>
          </cell>
        </row>
        <row r="262">
          <cell r="A262">
            <v>43321</v>
          </cell>
          <cell r="C262" t="str">
            <v>No contesta</v>
          </cell>
          <cell r="D262" t="str">
            <v>En curso</v>
          </cell>
          <cell r="F262">
            <v>43322</v>
          </cell>
          <cell r="H262" t="str">
            <v>En contacto</v>
          </cell>
          <cell r="I262" t="str">
            <v>En curso</v>
          </cell>
        </row>
        <row r="263">
          <cell r="A263">
            <v>43321</v>
          </cell>
          <cell r="C263" t="str">
            <v>No contesta</v>
          </cell>
          <cell r="D263" t="str">
            <v>En curso</v>
          </cell>
          <cell r="F263">
            <v>43322</v>
          </cell>
          <cell r="H263" t="str">
            <v>En contacto</v>
          </cell>
          <cell r="I263" t="str">
            <v>En curso</v>
          </cell>
        </row>
        <row r="264">
          <cell r="A264">
            <v>43321</v>
          </cell>
          <cell r="C264" t="str">
            <v>No contesta</v>
          </cell>
          <cell r="D264" t="str">
            <v>No contesta</v>
          </cell>
          <cell r="F264">
            <v>43322</v>
          </cell>
          <cell r="H264" t="str">
            <v>En contacto</v>
          </cell>
          <cell r="I264" t="str">
            <v>No contesta</v>
          </cell>
        </row>
        <row r="265">
          <cell r="A265">
            <v>43321</v>
          </cell>
          <cell r="C265" t="str">
            <v>No contesta</v>
          </cell>
          <cell r="D265" t="str">
            <v>En curso</v>
          </cell>
          <cell r="F265">
            <v>43322</v>
          </cell>
          <cell r="H265" t="str">
            <v>En contacto</v>
          </cell>
          <cell r="I265" t="str">
            <v>No contesta</v>
          </cell>
        </row>
        <row r="266">
          <cell r="A266">
            <v>43321</v>
          </cell>
          <cell r="C266" t="str">
            <v>En contacto</v>
          </cell>
          <cell r="D266" t="str">
            <v>En curso</v>
          </cell>
          <cell r="F266">
            <v>43322</v>
          </cell>
          <cell r="H266" t="str">
            <v>En contacto</v>
          </cell>
          <cell r="I266" t="str">
            <v>No contesta</v>
          </cell>
        </row>
        <row r="267">
          <cell r="A267">
            <v>43321</v>
          </cell>
          <cell r="C267" t="str">
            <v>En contacto</v>
          </cell>
          <cell r="D267" t="str">
            <v>En curso</v>
          </cell>
          <cell r="F267">
            <v>43322</v>
          </cell>
          <cell r="H267" t="str">
            <v>En contacto</v>
          </cell>
          <cell r="I267" t="str">
            <v>No contesta</v>
          </cell>
        </row>
        <row r="268">
          <cell r="A268">
            <v>43321</v>
          </cell>
          <cell r="C268" t="str">
            <v>en contacto</v>
          </cell>
          <cell r="D268" t="str">
            <v>En curso</v>
          </cell>
          <cell r="F268">
            <v>43322</v>
          </cell>
          <cell r="H268" t="str">
            <v>En contacto</v>
          </cell>
          <cell r="I268" t="str">
            <v>En curso</v>
          </cell>
        </row>
        <row r="269">
          <cell r="A269">
            <v>43321</v>
          </cell>
          <cell r="C269" t="str">
            <v>en contacto</v>
          </cell>
          <cell r="D269" t="str">
            <v>En curso</v>
          </cell>
          <cell r="F269">
            <v>43322</v>
          </cell>
          <cell r="H269" t="str">
            <v>En contacto</v>
          </cell>
          <cell r="I269" t="str">
            <v>En curso</v>
          </cell>
        </row>
        <row r="270">
          <cell r="A270">
            <v>43321</v>
          </cell>
          <cell r="C270" t="str">
            <v>en contacto</v>
          </cell>
          <cell r="D270" t="str">
            <v>En curso</v>
          </cell>
          <cell r="F270">
            <v>43322</v>
          </cell>
          <cell r="H270" t="str">
            <v>En contacto</v>
          </cell>
          <cell r="I270" t="str">
            <v>En curso</v>
          </cell>
        </row>
        <row r="271">
          <cell r="A271">
            <v>43321</v>
          </cell>
          <cell r="C271" t="str">
            <v>en contacto</v>
          </cell>
          <cell r="D271" t="str">
            <v>Perdida</v>
          </cell>
        </row>
        <row r="272">
          <cell r="A272">
            <v>43321</v>
          </cell>
          <cell r="C272" t="str">
            <v>en contacto</v>
          </cell>
          <cell r="D272" t="str">
            <v>Perdida</v>
          </cell>
        </row>
        <row r="273">
          <cell r="A273">
            <v>43321</v>
          </cell>
          <cell r="C273" t="str">
            <v>en contacto</v>
          </cell>
          <cell r="D273" t="str">
            <v>En curso</v>
          </cell>
        </row>
        <row r="274">
          <cell r="A274">
            <v>43322</v>
          </cell>
          <cell r="C274" t="str">
            <v>en contacto</v>
          </cell>
          <cell r="D274" t="str">
            <v>En curso</v>
          </cell>
        </row>
        <row r="275">
          <cell r="A275">
            <v>43322</v>
          </cell>
          <cell r="C275" t="str">
            <v>en contacto</v>
          </cell>
          <cell r="D275" t="str">
            <v>En curso</v>
          </cell>
        </row>
        <row r="276">
          <cell r="A276">
            <v>43322</v>
          </cell>
          <cell r="C276" t="str">
            <v>en contacto</v>
          </cell>
          <cell r="D276" t="str">
            <v>En curso</v>
          </cell>
        </row>
        <row r="277">
          <cell r="A277">
            <v>43322</v>
          </cell>
          <cell r="C277" t="str">
            <v>en contacto</v>
          </cell>
          <cell r="D277" t="str">
            <v>En curso</v>
          </cell>
        </row>
        <row r="278">
          <cell r="A278">
            <v>43322</v>
          </cell>
          <cell r="C278" t="str">
            <v>No contesta</v>
          </cell>
          <cell r="D278" t="str">
            <v>En curso</v>
          </cell>
        </row>
        <row r="279">
          <cell r="A279">
            <v>43322</v>
          </cell>
          <cell r="C279" t="str">
            <v>No contesta</v>
          </cell>
          <cell r="D279" t="str">
            <v>En curso</v>
          </cell>
        </row>
        <row r="280">
          <cell r="A280">
            <v>43322</v>
          </cell>
          <cell r="C280" t="str">
            <v>en contacto</v>
          </cell>
          <cell r="D280" t="str">
            <v>En curso</v>
          </cell>
        </row>
        <row r="281">
          <cell r="A281">
            <v>43322</v>
          </cell>
          <cell r="C281" t="str">
            <v>No contesta</v>
          </cell>
          <cell r="D281" t="str">
            <v>En curso</v>
          </cell>
        </row>
        <row r="282">
          <cell r="A282">
            <v>43322</v>
          </cell>
          <cell r="C282" t="str">
            <v>No contesta</v>
          </cell>
          <cell r="D282" t="str">
            <v>En curso</v>
          </cell>
        </row>
        <row r="283">
          <cell r="A283">
            <v>43322</v>
          </cell>
          <cell r="C283" t="str">
            <v>No contesta</v>
          </cell>
          <cell r="D283" t="str">
            <v>En curso</v>
          </cell>
        </row>
        <row r="284">
          <cell r="A284">
            <v>43322</v>
          </cell>
          <cell r="C284" t="str">
            <v>en contacto</v>
          </cell>
          <cell r="D284" t="str">
            <v>Perdida</v>
          </cell>
        </row>
        <row r="285">
          <cell r="A285">
            <v>43322</v>
          </cell>
          <cell r="C285" t="str">
            <v>No contesta</v>
          </cell>
          <cell r="D285" t="str">
            <v>En curso</v>
          </cell>
        </row>
        <row r="286">
          <cell r="A286">
            <v>43322</v>
          </cell>
          <cell r="C286" t="str">
            <v>en contacto</v>
          </cell>
          <cell r="D286" t="str">
            <v>En curso</v>
          </cell>
        </row>
        <row r="287">
          <cell r="A287">
            <v>43322</v>
          </cell>
          <cell r="C287" t="str">
            <v>en contacto</v>
          </cell>
          <cell r="D287" t="str">
            <v>En curso</v>
          </cell>
        </row>
        <row r="288">
          <cell r="A288">
            <v>43322</v>
          </cell>
          <cell r="C288" t="str">
            <v>No contesta</v>
          </cell>
          <cell r="D288" t="str">
            <v>En curso</v>
          </cell>
        </row>
        <row r="289">
          <cell r="A289">
            <v>43322</v>
          </cell>
          <cell r="C289" t="str">
            <v>en contacto</v>
          </cell>
          <cell r="D289" t="str">
            <v>En curso</v>
          </cell>
        </row>
        <row r="290">
          <cell r="A290">
            <v>43322</v>
          </cell>
          <cell r="C290" t="str">
            <v>No contesta</v>
          </cell>
          <cell r="D290" t="str">
            <v>En curso</v>
          </cell>
        </row>
        <row r="291">
          <cell r="A291">
            <v>43322</v>
          </cell>
          <cell r="C291" t="str">
            <v>en contacto</v>
          </cell>
          <cell r="D291" t="str">
            <v>En curso</v>
          </cell>
        </row>
        <row r="292">
          <cell r="A292">
            <v>43322</v>
          </cell>
          <cell r="C292" t="str">
            <v>en contacto</v>
          </cell>
          <cell r="D292" t="str">
            <v>Perdida</v>
          </cell>
        </row>
        <row r="293">
          <cell r="A293">
            <v>43322</v>
          </cell>
          <cell r="C293" t="str">
            <v>en contacto</v>
          </cell>
          <cell r="D293" t="str">
            <v>En curso</v>
          </cell>
        </row>
        <row r="294">
          <cell r="A294">
            <v>43322</v>
          </cell>
          <cell r="C294" t="str">
            <v>en contacto</v>
          </cell>
          <cell r="D294" t="str">
            <v>En curso</v>
          </cell>
        </row>
        <row r="295">
          <cell r="A295">
            <v>43322</v>
          </cell>
          <cell r="C295" t="str">
            <v>en contacto</v>
          </cell>
          <cell r="D295" t="str">
            <v>En curso</v>
          </cell>
        </row>
        <row r="296">
          <cell r="A296">
            <v>43322</v>
          </cell>
          <cell r="C296" t="str">
            <v>No contesta</v>
          </cell>
          <cell r="D296" t="str">
            <v>En curso</v>
          </cell>
        </row>
        <row r="297">
          <cell r="A297">
            <v>43322</v>
          </cell>
          <cell r="C297" t="str">
            <v>En contacto</v>
          </cell>
          <cell r="D297" t="str">
            <v>En curso</v>
          </cell>
        </row>
        <row r="298">
          <cell r="A298">
            <v>43322</v>
          </cell>
          <cell r="C298" t="str">
            <v>No contesta</v>
          </cell>
          <cell r="D298" t="str">
            <v>No contesta</v>
          </cell>
        </row>
        <row r="299">
          <cell r="A299">
            <v>43322</v>
          </cell>
          <cell r="C299" t="str">
            <v>No contesta</v>
          </cell>
          <cell r="D299" t="str">
            <v>No contesta</v>
          </cell>
        </row>
        <row r="300">
          <cell r="A300">
            <v>43322</v>
          </cell>
          <cell r="C300" t="str">
            <v>No contesta</v>
          </cell>
          <cell r="D300" t="str">
            <v>No contesta</v>
          </cell>
        </row>
        <row r="301">
          <cell r="A301">
            <v>43322</v>
          </cell>
          <cell r="C301" t="str">
            <v>En contacto</v>
          </cell>
          <cell r="D301" t="str">
            <v>En curso</v>
          </cell>
        </row>
        <row r="302">
          <cell r="A302">
            <v>43322</v>
          </cell>
          <cell r="C302" t="str">
            <v>No contesta</v>
          </cell>
          <cell r="D302" t="str">
            <v>No contesta</v>
          </cell>
        </row>
        <row r="303">
          <cell r="A303">
            <v>43322</v>
          </cell>
          <cell r="C303" t="str">
            <v>No contesta</v>
          </cell>
          <cell r="D303" t="str">
            <v>No contesta</v>
          </cell>
        </row>
        <row r="304">
          <cell r="A304">
            <v>43322</v>
          </cell>
          <cell r="C304" t="str">
            <v>No contesta</v>
          </cell>
          <cell r="D304" t="str">
            <v>No contesta</v>
          </cell>
        </row>
        <row r="305">
          <cell r="A305">
            <v>43322</v>
          </cell>
          <cell r="C305" t="str">
            <v>No contesta</v>
          </cell>
          <cell r="D305" t="str">
            <v>En curso</v>
          </cell>
        </row>
        <row r="306">
          <cell r="A306">
            <v>43322</v>
          </cell>
          <cell r="C306" t="str">
            <v>No contesta</v>
          </cell>
          <cell r="D306" t="str">
            <v>No contesta</v>
          </cell>
        </row>
        <row r="307">
          <cell r="A307">
            <v>43322</v>
          </cell>
          <cell r="C307" t="str">
            <v>En contacto</v>
          </cell>
          <cell r="D307" t="str">
            <v>En curso</v>
          </cell>
        </row>
        <row r="308">
          <cell r="A308">
            <v>43322</v>
          </cell>
          <cell r="C308" t="str">
            <v>No contesta</v>
          </cell>
          <cell r="D308" t="str">
            <v>No contesta</v>
          </cell>
        </row>
        <row r="309">
          <cell r="A309">
            <v>43322</v>
          </cell>
          <cell r="C309" t="str">
            <v>En Contacto</v>
          </cell>
          <cell r="D309" t="str">
            <v>En curso</v>
          </cell>
        </row>
        <row r="310">
          <cell r="A310">
            <v>43322</v>
          </cell>
          <cell r="C310" t="str">
            <v>En contacto</v>
          </cell>
          <cell r="D310" t="str">
            <v>En curso</v>
          </cell>
        </row>
        <row r="311">
          <cell r="A311">
            <v>43322</v>
          </cell>
          <cell r="C311" t="str">
            <v>No contesta</v>
          </cell>
          <cell r="D311" t="str">
            <v>No contesta</v>
          </cell>
        </row>
        <row r="312">
          <cell r="A312">
            <v>43322</v>
          </cell>
          <cell r="C312" t="str">
            <v>En contacto</v>
          </cell>
          <cell r="D312" t="str">
            <v>En curso</v>
          </cell>
        </row>
        <row r="313">
          <cell r="A313">
            <v>43322</v>
          </cell>
          <cell r="C313" t="str">
            <v>No contesta</v>
          </cell>
          <cell r="D313" t="str">
            <v>No contesta</v>
          </cell>
        </row>
        <row r="314">
          <cell r="A314">
            <v>43320</v>
          </cell>
          <cell r="C314" t="str">
            <v>En contacto</v>
          </cell>
          <cell r="D314" t="str">
            <v>En curso</v>
          </cell>
        </row>
        <row r="315">
          <cell r="A315">
            <v>43322</v>
          </cell>
          <cell r="C315" t="str">
            <v>No contesta</v>
          </cell>
          <cell r="D315" t="str">
            <v>En curso</v>
          </cell>
        </row>
      </sheetData>
      <sheetData sheetId="9">
        <row r="3">
          <cell r="A3">
            <v>43318</v>
          </cell>
          <cell r="D3" t="str">
            <v>En contacto</v>
          </cell>
          <cell r="E3" t="str">
            <v>en espera</v>
          </cell>
          <cell r="J3" t="str">
            <v>En contacto</v>
          </cell>
          <cell r="K3" t="str">
            <v>en espera</v>
          </cell>
          <cell r="O3" t="str">
            <v>En contacto</v>
          </cell>
          <cell r="P3" t="str">
            <v>en contacto</v>
          </cell>
        </row>
        <row r="4">
          <cell r="A4">
            <v>43318</v>
          </cell>
          <cell r="D4" t="str">
            <v>En contacto</v>
          </cell>
          <cell r="E4" t="str">
            <v>perdida</v>
          </cell>
          <cell r="J4" t="str">
            <v>En contacto</v>
          </cell>
          <cell r="K4" t="str">
            <v>En curso</v>
          </cell>
          <cell r="O4" t="str">
            <v>En contacto</v>
          </cell>
          <cell r="P4" t="str">
            <v>en contacto</v>
          </cell>
        </row>
        <row r="5">
          <cell r="A5">
            <v>43318</v>
          </cell>
          <cell r="D5" t="str">
            <v>En contacto</v>
          </cell>
          <cell r="E5" t="str">
            <v>perdida</v>
          </cell>
          <cell r="J5" t="str">
            <v>En contacto</v>
          </cell>
          <cell r="K5" t="str">
            <v>No contesta</v>
          </cell>
          <cell r="O5" t="str">
            <v>En contacto</v>
          </cell>
          <cell r="P5" t="str">
            <v>en contacto</v>
          </cell>
        </row>
        <row r="6">
          <cell r="A6">
            <v>43318</v>
          </cell>
          <cell r="D6" t="str">
            <v>En contacto</v>
          </cell>
          <cell r="E6" t="str">
            <v>perdida</v>
          </cell>
          <cell r="J6" t="str">
            <v>En contacto</v>
          </cell>
          <cell r="K6" t="str">
            <v>No contesta</v>
          </cell>
          <cell r="O6" t="str">
            <v>En contacto</v>
          </cell>
          <cell r="P6" t="str">
            <v>en contacto</v>
          </cell>
        </row>
        <row r="7">
          <cell r="A7">
            <v>43318</v>
          </cell>
          <cell r="D7" t="str">
            <v>En contacto</v>
          </cell>
          <cell r="E7" t="str">
            <v>En curso</v>
          </cell>
          <cell r="J7" t="str">
            <v>En contacto</v>
          </cell>
          <cell r="K7" t="str">
            <v>En curso</v>
          </cell>
          <cell r="O7" t="str">
            <v>En contacto</v>
          </cell>
          <cell r="P7" t="str">
            <v>en contacto</v>
          </cell>
        </row>
        <row r="8">
          <cell r="A8">
            <v>43318</v>
          </cell>
          <cell r="D8" t="str">
            <v>En contacto</v>
          </cell>
          <cell r="E8" t="str">
            <v>En curso</v>
          </cell>
          <cell r="J8" t="str">
            <v>En contacto</v>
          </cell>
          <cell r="K8" t="str">
            <v>No contesta</v>
          </cell>
          <cell r="O8" t="str">
            <v>En contacto</v>
          </cell>
          <cell r="P8" t="str">
            <v>perdida</v>
          </cell>
        </row>
        <row r="9">
          <cell r="A9">
            <v>43318</v>
          </cell>
          <cell r="D9" t="str">
            <v>En contacto</v>
          </cell>
          <cell r="E9" t="str">
            <v>En curso</v>
          </cell>
          <cell r="J9" t="str">
            <v>En contacto</v>
          </cell>
          <cell r="K9" t="str">
            <v>No contesta</v>
          </cell>
          <cell r="O9" t="str">
            <v>En contacto</v>
          </cell>
          <cell r="P9" t="str">
            <v>en contacto</v>
          </cell>
        </row>
        <row r="10">
          <cell r="A10">
            <v>43318</v>
          </cell>
          <cell r="D10" t="str">
            <v>En contacto</v>
          </cell>
          <cell r="E10" t="str">
            <v>En curso</v>
          </cell>
          <cell r="J10" t="str">
            <v>En contacto</v>
          </cell>
          <cell r="K10" t="str">
            <v>Perdida</v>
          </cell>
          <cell r="O10" t="str">
            <v>En contacto</v>
          </cell>
          <cell r="P10" t="str">
            <v>perdida</v>
          </cell>
        </row>
        <row r="11">
          <cell r="A11">
            <v>43318</v>
          </cell>
          <cell r="D11" t="str">
            <v>En contacto</v>
          </cell>
          <cell r="E11" t="str">
            <v>perdida</v>
          </cell>
          <cell r="J11" t="str">
            <v>En contacto</v>
          </cell>
          <cell r="K11" t="str">
            <v>No contesta</v>
          </cell>
          <cell r="O11" t="str">
            <v>En contacto</v>
          </cell>
          <cell r="P11" t="str">
            <v>en contacto</v>
          </cell>
        </row>
        <row r="12">
          <cell r="A12">
            <v>43318</v>
          </cell>
          <cell r="D12" t="str">
            <v>En contacto</v>
          </cell>
          <cell r="E12" t="str">
            <v>En curso</v>
          </cell>
          <cell r="J12" t="str">
            <v>En contacto</v>
          </cell>
          <cell r="K12" t="str">
            <v>En curso</v>
          </cell>
          <cell r="O12" t="str">
            <v>En contacto</v>
          </cell>
          <cell r="P12" t="str">
            <v>en contacto</v>
          </cell>
        </row>
        <row r="13">
          <cell r="A13">
            <v>43318</v>
          </cell>
          <cell r="D13" t="str">
            <v>En contacto</v>
          </cell>
          <cell r="E13" t="str">
            <v>En curso</v>
          </cell>
          <cell r="J13" t="str">
            <v>En contacto</v>
          </cell>
          <cell r="K13" t="str">
            <v>En curso</v>
          </cell>
          <cell r="O13" t="str">
            <v>En contacto</v>
          </cell>
          <cell r="P13" t="str">
            <v>en contacto</v>
          </cell>
        </row>
        <row r="14">
          <cell r="A14">
            <v>43318</v>
          </cell>
          <cell r="D14" t="str">
            <v>En contacto</v>
          </cell>
          <cell r="E14" t="str">
            <v>En curso</v>
          </cell>
          <cell r="J14" t="str">
            <v>En contacto</v>
          </cell>
          <cell r="K14" t="str">
            <v>En curso</v>
          </cell>
          <cell r="O14" t="str">
            <v>En contacto</v>
          </cell>
          <cell r="P14" t="str">
            <v>en contacto</v>
          </cell>
        </row>
        <row r="15">
          <cell r="A15">
            <v>43318</v>
          </cell>
          <cell r="D15" t="str">
            <v>En contacto</v>
          </cell>
          <cell r="E15" t="str">
            <v>En curso</v>
          </cell>
          <cell r="J15" t="str">
            <v>En contacto</v>
          </cell>
          <cell r="K15" t="str">
            <v>En curso</v>
          </cell>
          <cell r="O15" t="str">
            <v>En contacto</v>
          </cell>
          <cell r="P15" t="str">
            <v>en contacto</v>
          </cell>
        </row>
        <row r="16">
          <cell r="A16">
            <v>43318</v>
          </cell>
          <cell r="D16" t="str">
            <v>En contacto</v>
          </cell>
          <cell r="E16" t="str">
            <v>perdida</v>
          </cell>
          <cell r="J16" t="str">
            <v>En contacto</v>
          </cell>
          <cell r="K16" t="str">
            <v>No contesta</v>
          </cell>
          <cell r="O16" t="str">
            <v>En contacto</v>
          </cell>
          <cell r="P16" t="str">
            <v>en contacto</v>
          </cell>
        </row>
        <row r="17">
          <cell r="A17">
            <v>43318</v>
          </cell>
          <cell r="D17" t="str">
            <v>En contacto</v>
          </cell>
          <cell r="E17" t="str">
            <v>En curso</v>
          </cell>
          <cell r="J17" t="str">
            <v>En contacto</v>
          </cell>
          <cell r="K17" t="str">
            <v>En curso</v>
          </cell>
          <cell r="O17" t="str">
            <v>En contacto</v>
          </cell>
          <cell r="P17" t="str">
            <v>en contacto</v>
          </cell>
        </row>
        <row r="18">
          <cell r="A18">
            <v>43318</v>
          </cell>
          <cell r="D18" t="str">
            <v>En contacto</v>
          </cell>
          <cell r="E18" t="str">
            <v>En curso</v>
          </cell>
          <cell r="J18" t="str">
            <v>En contacto</v>
          </cell>
          <cell r="K18" t="str">
            <v>En curso</v>
          </cell>
          <cell r="O18" t="str">
            <v>En contacto</v>
          </cell>
          <cell r="P18" t="str">
            <v>en contacto</v>
          </cell>
        </row>
        <row r="19">
          <cell r="A19">
            <v>43318</v>
          </cell>
          <cell r="D19" t="str">
            <v>En contacto</v>
          </cell>
          <cell r="E19" t="str">
            <v>En curso</v>
          </cell>
          <cell r="J19" t="str">
            <v>En contacto</v>
          </cell>
          <cell r="K19" t="str">
            <v>No contesta</v>
          </cell>
          <cell r="O19" t="str">
            <v>En contacto</v>
          </cell>
          <cell r="P19" t="str">
            <v>en contacto</v>
          </cell>
        </row>
        <row r="20">
          <cell r="A20">
            <v>43318</v>
          </cell>
          <cell r="D20" t="str">
            <v>En contacto</v>
          </cell>
          <cell r="E20" t="str">
            <v>En curso</v>
          </cell>
          <cell r="J20" t="str">
            <v>En contacto</v>
          </cell>
          <cell r="K20" t="str">
            <v>Perdida</v>
          </cell>
          <cell r="O20" t="str">
            <v>En contacto</v>
          </cell>
          <cell r="P20" t="str">
            <v>perdida</v>
          </cell>
        </row>
        <row r="21">
          <cell r="A21">
            <v>43318</v>
          </cell>
          <cell r="D21" t="str">
            <v>En contacto</v>
          </cell>
          <cell r="E21" t="str">
            <v>En curso</v>
          </cell>
          <cell r="J21" t="str">
            <v>En contacto</v>
          </cell>
          <cell r="K21" t="str">
            <v>No contesta</v>
          </cell>
          <cell r="O21" t="str">
            <v>En contacto</v>
          </cell>
          <cell r="P21" t="str">
            <v>en espera</v>
          </cell>
        </row>
        <row r="22">
          <cell r="A22">
            <v>43318</v>
          </cell>
          <cell r="D22" t="str">
            <v>En contacto</v>
          </cell>
          <cell r="E22" t="str">
            <v>En curso</v>
          </cell>
          <cell r="J22" t="str">
            <v>En contacto</v>
          </cell>
          <cell r="K22" t="str">
            <v>No contesta</v>
          </cell>
          <cell r="O22" t="str">
            <v>En contacto</v>
          </cell>
          <cell r="P22" t="str">
            <v>en espera</v>
          </cell>
        </row>
        <row r="23">
          <cell r="A23">
            <v>43318</v>
          </cell>
          <cell r="D23" t="str">
            <v>En contacto</v>
          </cell>
          <cell r="E23" t="str">
            <v>En curso</v>
          </cell>
          <cell r="J23" t="str">
            <v>En contacto</v>
          </cell>
          <cell r="K23" t="str">
            <v>En curso</v>
          </cell>
          <cell r="O23" t="str">
            <v>En contacto</v>
          </cell>
          <cell r="P23" t="str">
            <v>en espera</v>
          </cell>
        </row>
        <row r="24">
          <cell r="A24">
            <v>43318</v>
          </cell>
          <cell r="D24" t="str">
            <v>En contacto</v>
          </cell>
          <cell r="E24" t="str">
            <v>En curso</v>
          </cell>
          <cell r="J24" t="str">
            <v>En contacto</v>
          </cell>
          <cell r="K24" t="str">
            <v>En curso</v>
          </cell>
          <cell r="O24" t="str">
            <v>En contacto</v>
          </cell>
          <cell r="P24" t="str">
            <v>en espera</v>
          </cell>
        </row>
        <row r="25">
          <cell r="A25">
            <v>43318</v>
          </cell>
          <cell r="D25" t="str">
            <v>En contacto</v>
          </cell>
          <cell r="E25" t="str">
            <v>perdida</v>
          </cell>
          <cell r="J25" t="str">
            <v>En contacto</v>
          </cell>
          <cell r="K25" t="str">
            <v>Perdida</v>
          </cell>
          <cell r="O25" t="str">
            <v>En contacto</v>
          </cell>
          <cell r="P25" t="str">
            <v>en espera</v>
          </cell>
        </row>
        <row r="26">
          <cell r="A26">
            <v>43318</v>
          </cell>
          <cell r="D26" t="str">
            <v>En contacto</v>
          </cell>
          <cell r="E26" t="str">
            <v>En curso</v>
          </cell>
          <cell r="J26" t="str">
            <v>En contacto</v>
          </cell>
          <cell r="K26" t="str">
            <v>No contesta</v>
          </cell>
          <cell r="O26" t="str">
            <v>En contacto</v>
          </cell>
          <cell r="P26" t="str">
            <v>en espera</v>
          </cell>
        </row>
        <row r="27">
          <cell r="A27">
            <v>43318</v>
          </cell>
          <cell r="D27" t="str">
            <v>En contacto</v>
          </cell>
          <cell r="E27" t="str">
            <v>En curso</v>
          </cell>
          <cell r="J27" t="str">
            <v>En contacto</v>
          </cell>
          <cell r="K27" t="str">
            <v>No contesta</v>
          </cell>
          <cell r="O27" t="str">
            <v>En contacto</v>
          </cell>
          <cell r="P27" t="str">
            <v>en espera</v>
          </cell>
        </row>
        <row r="28">
          <cell r="A28">
            <v>43318</v>
          </cell>
          <cell r="D28" t="str">
            <v>En contacto</v>
          </cell>
          <cell r="E28" t="str">
            <v>perdida</v>
          </cell>
          <cell r="J28" t="str">
            <v>En contacto</v>
          </cell>
          <cell r="K28" t="str">
            <v>Perdida</v>
          </cell>
          <cell r="O28" t="str">
            <v>En contacto</v>
          </cell>
          <cell r="P28" t="str">
            <v>en espera</v>
          </cell>
        </row>
        <row r="29">
          <cell r="A29">
            <v>43318</v>
          </cell>
          <cell r="D29" t="str">
            <v>En contacto</v>
          </cell>
          <cell r="E29" t="str">
            <v>En curso</v>
          </cell>
          <cell r="J29" t="str">
            <v>En contacto</v>
          </cell>
          <cell r="K29" t="str">
            <v>No contesta</v>
          </cell>
          <cell r="O29" t="str">
            <v>En contacto</v>
          </cell>
          <cell r="P29" t="str">
            <v>en espera</v>
          </cell>
        </row>
        <row r="30">
          <cell r="A30">
            <v>43318</v>
          </cell>
          <cell r="D30" t="str">
            <v>En contacto</v>
          </cell>
          <cell r="E30" t="str">
            <v>perdida</v>
          </cell>
          <cell r="J30" t="str">
            <v>En contacto</v>
          </cell>
          <cell r="K30" t="str">
            <v>No contesta</v>
          </cell>
          <cell r="O30" t="str">
            <v>En contacto</v>
          </cell>
          <cell r="P30" t="str">
            <v>perdida</v>
          </cell>
        </row>
        <row r="31">
          <cell r="A31">
            <v>43318</v>
          </cell>
          <cell r="D31" t="str">
            <v>En contacto</v>
          </cell>
          <cell r="E31" t="str">
            <v>En curso</v>
          </cell>
          <cell r="J31" t="str">
            <v>En contacto</v>
          </cell>
          <cell r="K31" t="str">
            <v>No contesta</v>
          </cell>
          <cell r="O31" t="str">
            <v>En contacto</v>
          </cell>
          <cell r="P31" t="str">
            <v>en espera</v>
          </cell>
        </row>
        <row r="32">
          <cell r="A32">
            <v>43318</v>
          </cell>
          <cell r="D32" t="str">
            <v>En contacto</v>
          </cell>
          <cell r="E32" t="str">
            <v>perdida</v>
          </cell>
          <cell r="J32" t="str">
            <v>En contacto</v>
          </cell>
          <cell r="K32" t="str">
            <v>No contesta</v>
          </cell>
          <cell r="O32" t="str">
            <v>En contacto</v>
          </cell>
          <cell r="P32" t="str">
            <v>en espera</v>
          </cell>
        </row>
        <row r="33">
          <cell r="A33">
            <v>43318</v>
          </cell>
          <cell r="D33" t="str">
            <v>En contacto</v>
          </cell>
          <cell r="E33" t="str">
            <v>perdida</v>
          </cell>
          <cell r="J33" t="str">
            <v>En contacto</v>
          </cell>
          <cell r="K33" t="str">
            <v>En curso</v>
          </cell>
          <cell r="O33" t="str">
            <v>En contacto</v>
          </cell>
          <cell r="P33" t="str">
            <v>en espera</v>
          </cell>
        </row>
        <row r="34">
          <cell r="A34">
            <v>43318</v>
          </cell>
          <cell r="D34" t="str">
            <v>En contacto</v>
          </cell>
          <cell r="E34" t="str">
            <v>En curso</v>
          </cell>
          <cell r="J34" t="str">
            <v>En contacto</v>
          </cell>
          <cell r="K34" t="str">
            <v>En curso</v>
          </cell>
          <cell r="O34" t="str">
            <v>En contacto</v>
          </cell>
          <cell r="P34" t="str">
            <v>en espera</v>
          </cell>
        </row>
        <row r="35">
          <cell r="A35">
            <v>43318</v>
          </cell>
          <cell r="D35" t="str">
            <v>En contacto</v>
          </cell>
          <cell r="E35" t="str">
            <v>En curso</v>
          </cell>
          <cell r="J35" t="str">
            <v>En contacto</v>
          </cell>
          <cell r="K35" t="str">
            <v>En curso</v>
          </cell>
          <cell r="O35" t="str">
            <v>En contacto</v>
          </cell>
          <cell r="P35" t="str">
            <v>en espera</v>
          </cell>
        </row>
        <row r="36">
          <cell r="A36">
            <v>43318</v>
          </cell>
          <cell r="D36" t="str">
            <v>En contacto</v>
          </cell>
          <cell r="E36" t="str">
            <v>perdida</v>
          </cell>
          <cell r="J36" t="str">
            <v>En contacto</v>
          </cell>
          <cell r="K36" t="str">
            <v>En curso</v>
          </cell>
          <cell r="O36" t="str">
            <v>En contacto</v>
          </cell>
          <cell r="P36" t="str">
            <v>en espera</v>
          </cell>
        </row>
        <row r="37">
          <cell r="A37">
            <v>43318</v>
          </cell>
          <cell r="D37" t="str">
            <v>En contacto</v>
          </cell>
          <cell r="E37" t="str">
            <v>En curso</v>
          </cell>
          <cell r="J37" t="str">
            <v>En contacto</v>
          </cell>
          <cell r="K37" t="str">
            <v>No contesta</v>
          </cell>
          <cell r="O37" t="str">
            <v>En contacto</v>
          </cell>
          <cell r="P37" t="str">
            <v>en espera</v>
          </cell>
        </row>
        <row r="38">
          <cell r="A38">
            <v>43318</v>
          </cell>
          <cell r="D38" t="str">
            <v>En contacto</v>
          </cell>
          <cell r="E38" t="str">
            <v>En curso</v>
          </cell>
          <cell r="J38" t="str">
            <v>En contacto</v>
          </cell>
          <cell r="K38" t="str">
            <v>No contesta</v>
          </cell>
          <cell r="O38" t="str">
            <v>En contacto</v>
          </cell>
          <cell r="P38" t="str">
            <v>en espera</v>
          </cell>
        </row>
        <row r="39">
          <cell r="A39">
            <v>43318</v>
          </cell>
          <cell r="D39" t="str">
            <v>En contacto</v>
          </cell>
          <cell r="E39" t="str">
            <v>En curso</v>
          </cell>
          <cell r="J39" t="str">
            <v>En contacto</v>
          </cell>
          <cell r="K39" t="str">
            <v>Perdida</v>
          </cell>
          <cell r="O39" t="str">
            <v>En contacto</v>
          </cell>
          <cell r="P39" t="str">
            <v>en espera</v>
          </cell>
        </row>
        <row r="40">
          <cell r="A40">
            <v>43319</v>
          </cell>
          <cell r="D40" t="str">
            <v>En contacto</v>
          </cell>
          <cell r="E40" t="str">
            <v>En curso</v>
          </cell>
          <cell r="J40" t="str">
            <v>En contacto</v>
          </cell>
          <cell r="K40" t="str">
            <v>En curso</v>
          </cell>
          <cell r="O40" t="str">
            <v>En contacto</v>
          </cell>
          <cell r="P40" t="str">
            <v>en espera</v>
          </cell>
        </row>
        <row r="41">
          <cell r="A41">
            <v>43319</v>
          </cell>
          <cell r="D41" t="str">
            <v>En contacto</v>
          </cell>
          <cell r="E41" t="str">
            <v>En curso</v>
          </cell>
          <cell r="J41" t="str">
            <v>En contacto</v>
          </cell>
          <cell r="K41" t="str">
            <v>En curso</v>
          </cell>
          <cell r="O41" t="str">
            <v>En contacto</v>
          </cell>
          <cell r="P41" t="str">
            <v>en espera</v>
          </cell>
        </row>
        <row r="42">
          <cell r="A42">
            <v>43319</v>
          </cell>
          <cell r="D42" t="str">
            <v>En contacto</v>
          </cell>
          <cell r="E42" t="str">
            <v>En curso</v>
          </cell>
          <cell r="J42" t="str">
            <v>En contacto</v>
          </cell>
          <cell r="K42" t="str">
            <v>No contesta</v>
          </cell>
          <cell r="O42" t="str">
            <v>En contacto</v>
          </cell>
          <cell r="P42" t="str">
            <v>en espera</v>
          </cell>
        </row>
        <row r="43">
          <cell r="A43">
            <v>43319</v>
          </cell>
          <cell r="D43" t="str">
            <v>En contacto</v>
          </cell>
          <cell r="E43" t="str">
            <v>En curso</v>
          </cell>
          <cell r="J43" t="str">
            <v>En contacto</v>
          </cell>
          <cell r="K43" t="str">
            <v>En espera</v>
          </cell>
          <cell r="O43" t="str">
            <v>En contacto</v>
          </cell>
          <cell r="P43" t="str">
            <v>en espera</v>
          </cell>
        </row>
        <row r="44">
          <cell r="A44">
            <v>43319</v>
          </cell>
          <cell r="D44" t="str">
            <v>En contacto</v>
          </cell>
          <cell r="E44" t="str">
            <v>En curso</v>
          </cell>
          <cell r="J44" t="str">
            <v>En contacto</v>
          </cell>
          <cell r="K44" t="str">
            <v>No contesta</v>
          </cell>
          <cell r="O44" t="str">
            <v>En contacto</v>
          </cell>
          <cell r="P44" t="str">
            <v>en espera</v>
          </cell>
        </row>
        <row r="45">
          <cell r="A45">
            <v>43319</v>
          </cell>
          <cell r="D45" t="str">
            <v>En contacto</v>
          </cell>
          <cell r="E45" t="str">
            <v>En curso</v>
          </cell>
          <cell r="J45" t="str">
            <v>En contacto</v>
          </cell>
          <cell r="K45" t="str">
            <v>No contesta</v>
          </cell>
          <cell r="O45" t="str">
            <v>En contacto</v>
          </cell>
          <cell r="P45" t="str">
            <v>en espera</v>
          </cell>
        </row>
        <row r="46">
          <cell r="A46">
            <v>43319</v>
          </cell>
          <cell r="D46" t="str">
            <v>En contacto</v>
          </cell>
          <cell r="E46" t="str">
            <v>perdida</v>
          </cell>
          <cell r="J46" t="str">
            <v>En contacto</v>
          </cell>
          <cell r="K46" t="str">
            <v>No contesta</v>
          </cell>
          <cell r="O46" t="str">
            <v>En contacto</v>
          </cell>
          <cell r="P46" t="str">
            <v>en espera</v>
          </cell>
        </row>
        <row r="47">
          <cell r="A47">
            <v>43319</v>
          </cell>
          <cell r="D47" t="str">
            <v>En contacto</v>
          </cell>
          <cell r="E47" t="str">
            <v>perdida</v>
          </cell>
          <cell r="J47" t="str">
            <v>En contacto</v>
          </cell>
          <cell r="K47" t="str">
            <v>En curso</v>
          </cell>
          <cell r="O47" t="str">
            <v>En contacto</v>
          </cell>
          <cell r="P47" t="str">
            <v>en espera</v>
          </cell>
        </row>
        <row r="48">
          <cell r="A48">
            <v>43319</v>
          </cell>
          <cell r="D48" t="str">
            <v>En contacto</v>
          </cell>
          <cell r="E48" t="str">
            <v>En curso</v>
          </cell>
          <cell r="J48" t="str">
            <v>En contacto</v>
          </cell>
          <cell r="K48" t="str">
            <v>No contesta</v>
          </cell>
          <cell r="O48" t="str">
            <v>En contacto</v>
          </cell>
          <cell r="P48" t="str">
            <v>en espera</v>
          </cell>
        </row>
        <row r="49">
          <cell r="A49">
            <v>43319</v>
          </cell>
          <cell r="D49" t="str">
            <v>En contacto</v>
          </cell>
          <cell r="E49" t="str">
            <v>En curso</v>
          </cell>
          <cell r="J49" t="str">
            <v>En contacto</v>
          </cell>
          <cell r="K49" t="str">
            <v>En curso</v>
          </cell>
          <cell r="O49" t="str">
            <v>En contacto</v>
          </cell>
          <cell r="P49" t="str">
            <v>en espera</v>
          </cell>
        </row>
        <row r="50">
          <cell r="A50">
            <v>43319</v>
          </cell>
          <cell r="D50" t="str">
            <v>En contacto</v>
          </cell>
          <cell r="E50" t="str">
            <v>En curso</v>
          </cell>
          <cell r="J50" t="str">
            <v>En contacto</v>
          </cell>
          <cell r="K50" t="str">
            <v>No contesta</v>
          </cell>
          <cell r="O50" t="str">
            <v>En contacto</v>
          </cell>
          <cell r="P50" t="str">
            <v>en espera</v>
          </cell>
        </row>
        <row r="51">
          <cell r="A51">
            <v>43319</v>
          </cell>
          <cell r="D51" t="str">
            <v>En contacto</v>
          </cell>
          <cell r="E51" t="str">
            <v>En curso</v>
          </cell>
          <cell r="J51" t="str">
            <v>En contacto</v>
          </cell>
          <cell r="K51" t="str">
            <v>En curso</v>
          </cell>
          <cell r="O51" t="str">
            <v>En contacto</v>
          </cell>
          <cell r="P51" t="str">
            <v>perdida</v>
          </cell>
        </row>
        <row r="52">
          <cell r="A52">
            <v>43319</v>
          </cell>
          <cell r="D52" t="str">
            <v>En contacto</v>
          </cell>
          <cell r="E52" t="str">
            <v>En curso</v>
          </cell>
          <cell r="J52" t="str">
            <v>En contacto</v>
          </cell>
          <cell r="K52" t="str">
            <v>En curso</v>
          </cell>
          <cell r="O52" t="str">
            <v>En contacto</v>
          </cell>
          <cell r="P52" t="str">
            <v>en espera</v>
          </cell>
        </row>
        <row r="53">
          <cell r="A53">
            <v>43319</v>
          </cell>
          <cell r="D53" t="str">
            <v>En contacto</v>
          </cell>
          <cell r="E53" t="str">
            <v>En curso</v>
          </cell>
          <cell r="J53" t="str">
            <v>En contacto</v>
          </cell>
          <cell r="K53" t="str">
            <v>En curso</v>
          </cell>
          <cell r="O53" t="str">
            <v>En contacto</v>
          </cell>
          <cell r="P53" t="str">
            <v>en espera</v>
          </cell>
        </row>
        <row r="54">
          <cell r="A54">
            <v>43319</v>
          </cell>
          <cell r="D54" t="str">
            <v>En contacto</v>
          </cell>
          <cell r="E54" t="str">
            <v>En curso</v>
          </cell>
          <cell r="J54" t="str">
            <v>En contacto</v>
          </cell>
          <cell r="K54" t="str">
            <v>No contesta</v>
          </cell>
          <cell r="O54" t="str">
            <v>En contacto</v>
          </cell>
          <cell r="P54" t="str">
            <v>en espera</v>
          </cell>
        </row>
        <row r="55">
          <cell r="A55">
            <v>43319</v>
          </cell>
          <cell r="D55" t="str">
            <v>En contacto</v>
          </cell>
          <cell r="E55" t="str">
            <v>En curso</v>
          </cell>
          <cell r="J55" t="str">
            <v>En contacto</v>
          </cell>
          <cell r="K55" t="str">
            <v>Perdida</v>
          </cell>
          <cell r="O55" t="str">
            <v>En contacto</v>
          </cell>
          <cell r="P55" t="str">
            <v>perdida</v>
          </cell>
        </row>
        <row r="56">
          <cell r="A56">
            <v>43319</v>
          </cell>
          <cell r="D56" t="str">
            <v>En contacto</v>
          </cell>
          <cell r="E56" t="str">
            <v>En curso</v>
          </cell>
          <cell r="J56" t="str">
            <v>En contacto</v>
          </cell>
          <cell r="K56" t="str">
            <v>No contesta</v>
          </cell>
          <cell r="O56" t="str">
            <v>En contacto</v>
          </cell>
          <cell r="P56" t="str">
            <v>en espera</v>
          </cell>
        </row>
        <row r="57">
          <cell r="A57">
            <v>43319</v>
          </cell>
          <cell r="D57" t="str">
            <v>En contacto</v>
          </cell>
          <cell r="E57" t="str">
            <v>En curso</v>
          </cell>
          <cell r="I57" t="str">
            <v>Ingreso por Examen de Admisión</v>
          </cell>
          <cell r="J57" t="str">
            <v>En contacto</v>
          </cell>
          <cell r="K57" t="str">
            <v>En curso</v>
          </cell>
          <cell r="O57" t="str">
            <v>En contacto</v>
          </cell>
          <cell r="P57" t="str">
            <v>en espera</v>
          </cell>
        </row>
        <row r="58">
          <cell r="A58">
            <v>43319</v>
          </cell>
          <cell r="D58" t="str">
            <v>No calificado</v>
          </cell>
          <cell r="E58" t="str">
            <v>perdida</v>
          </cell>
          <cell r="J58" t="str">
            <v>En contacto</v>
          </cell>
          <cell r="K58" t="str">
            <v>Perdida</v>
          </cell>
          <cell r="O58" t="str">
            <v>En contacto</v>
          </cell>
          <cell r="P58" t="str">
            <v>en espera</v>
          </cell>
        </row>
        <row r="59">
          <cell r="A59">
            <v>43320</v>
          </cell>
          <cell r="D59" t="str">
            <v>En contacto</v>
          </cell>
          <cell r="E59" t="str">
            <v>En curso</v>
          </cell>
          <cell r="I59" t="str">
            <v>Ingreso por Examen de Admisión</v>
          </cell>
          <cell r="J59" t="str">
            <v>En contacto</v>
          </cell>
          <cell r="K59" t="str">
            <v>En curso</v>
          </cell>
          <cell r="O59" t="str">
            <v>En contacto</v>
          </cell>
          <cell r="P59" t="str">
            <v>en espera</v>
          </cell>
        </row>
        <row r="60">
          <cell r="A60">
            <v>43320</v>
          </cell>
          <cell r="D60" t="str">
            <v>En contacto</v>
          </cell>
          <cell r="E60" t="str">
            <v>En curso</v>
          </cell>
          <cell r="O60" t="str">
            <v>En contacto</v>
          </cell>
          <cell r="P60" t="str">
            <v>en espera</v>
          </cell>
        </row>
        <row r="61">
          <cell r="A61">
            <v>43320</v>
          </cell>
          <cell r="D61" t="str">
            <v>En contacto</v>
          </cell>
          <cell r="E61" t="str">
            <v>En curso</v>
          </cell>
          <cell r="O61" t="str">
            <v>En contacto</v>
          </cell>
          <cell r="P61" t="str">
            <v>en espera</v>
          </cell>
        </row>
        <row r="62">
          <cell r="A62">
            <v>43320</v>
          </cell>
          <cell r="D62" t="str">
            <v>En contacto</v>
          </cell>
          <cell r="E62" t="str">
            <v>En curso</v>
          </cell>
          <cell r="O62" t="str">
            <v>En contacto</v>
          </cell>
          <cell r="P62" t="str">
            <v>en espera</v>
          </cell>
        </row>
        <row r="63">
          <cell r="A63">
            <v>43320</v>
          </cell>
          <cell r="D63" t="str">
            <v>En contacto</v>
          </cell>
          <cell r="E63" t="str">
            <v>perdida</v>
          </cell>
          <cell r="O63" t="str">
            <v>En contacto</v>
          </cell>
          <cell r="P63" t="str">
            <v>en espera</v>
          </cell>
        </row>
        <row r="64">
          <cell r="A64">
            <v>43320</v>
          </cell>
          <cell r="D64" t="str">
            <v>En contacto</v>
          </cell>
          <cell r="E64" t="str">
            <v>En curso</v>
          </cell>
          <cell r="O64" t="str">
            <v>En contacto</v>
          </cell>
          <cell r="P64" t="str">
            <v>perdida</v>
          </cell>
        </row>
        <row r="65">
          <cell r="A65">
            <v>43320</v>
          </cell>
          <cell r="D65" t="str">
            <v>En contacto</v>
          </cell>
          <cell r="E65" t="str">
            <v>En curso</v>
          </cell>
          <cell r="O65" t="str">
            <v>En contacto</v>
          </cell>
          <cell r="P65" t="str">
            <v>en espera</v>
          </cell>
        </row>
        <row r="66">
          <cell r="A66">
            <v>43320</v>
          </cell>
          <cell r="D66" t="str">
            <v>En contacto</v>
          </cell>
          <cell r="E66" t="str">
            <v>En curso</v>
          </cell>
          <cell r="O66" t="str">
            <v>En contacto</v>
          </cell>
          <cell r="P66" t="str">
            <v>en espera</v>
          </cell>
        </row>
        <row r="67">
          <cell r="A67">
            <v>43320</v>
          </cell>
          <cell r="D67" t="str">
            <v>En contacto</v>
          </cell>
          <cell r="E67" t="str">
            <v>En curso</v>
          </cell>
          <cell r="O67" t="str">
            <v>En contacto</v>
          </cell>
          <cell r="P67" t="str">
            <v>en espera</v>
          </cell>
        </row>
        <row r="68">
          <cell r="A68">
            <v>43320</v>
          </cell>
          <cell r="D68" t="str">
            <v>En contacto</v>
          </cell>
          <cell r="E68" t="str">
            <v>perdida</v>
          </cell>
          <cell r="O68" t="str">
            <v>En contacto</v>
          </cell>
          <cell r="P68" t="str">
            <v>en espera</v>
          </cell>
        </row>
        <row r="69">
          <cell r="A69">
            <v>43320</v>
          </cell>
          <cell r="D69" t="str">
            <v>En contacto</v>
          </cell>
          <cell r="E69" t="str">
            <v>En curso</v>
          </cell>
          <cell r="O69" t="str">
            <v>En contacto</v>
          </cell>
          <cell r="P69" t="str">
            <v>en espera</v>
          </cell>
        </row>
        <row r="70">
          <cell r="A70">
            <v>43320</v>
          </cell>
          <cell r="D70" t="str">
            <v>En contacto</v>
          </cell>
          <cell r="E70" t="str">
            <v>En curso</v>
          </cell>
          <cell r="O70" t="str">
            <v>En contacto</v>
          </cell>
          <cell r="P70" t="str">
            <v>en espera</v>
          </cell>
        </row>
        <row r="71">
          <cell r="A71">
            <v>43320</v>
          </cell>
          <cell r="D71" t="str">
            <v>En contacto</v>
          </cell>
          <cell r="E71" t="str">
            <v>En curso</v>
          </cell>
          <cell r="O71" t="str">
            <v>En contacto</v>
          </cell>
          <cell r="P71" t="str">
            <v>perdida</v>
          </cell>
        </row>
        <row r="72">
          <cell r="A72">
            <v>43320</v>
          </cell>
          <cell r="D72" t="str">
            <v>En contacto</v>
          </cell>
          <cell r="E72" t="str">
            <v>En curso</v>
          </cell>
          <cell r="O72" t="str">
            <v>En contacto</v>
          </cell>
          <cell r="P72" t="str">
            <v>en espera</v>
          </cell>
        </row>
        <row r="73">
          <cell r="A73">
            <v>43320</v>
          </cell>
          <cell r="D73" t="str">
            <v>En contacto</v>
          </cell>
          <cell r="E73" t="str">
            <v>En curso</v>
          </cell>
          <cell r="O73" t="str">
            <v>En contacto</v>
          </cell>
          <cell r="P73" t="str">
            <v>en espera</v>
          </cell>
        </row>
        <row r="74">
          <cell r="A74">
            <v>43320</v>
          </cell>
          <cell r="D74" t="str">
            <v>En contacto</v>
          </cell>
          <cell r="E74" t="str">
            <v>perdida</v>
          </cell>
          <cell r="O74" t="str">
            <v>En contacto</v>
          </cell>
          <cell r="P74" t="str">
            <v>en espera</v>
          </cell>
        </row>
        <row r="75">
          <cell r="A75">
            <v>43320</v>
          </cell>
          <cell r="D75" t="str">
            <v>En contacto</v>
          </cell>
          <cell r="E75" t="str">
            <v>perdida</v>
          </cell>
          <cell r="O75" t="str">
            <v>En contacto</v>
          </cell>
          <cell r="P75" t="str">
            <v>en espera</v>
          </cell>
        </row>
        <row r="76">
          <cell r="A76">
            <v>43320</v>
          </cell>
          <cell r="D76" t="str">
            <v>En contacto</v>
          </cell>
          <cell r="E76" t="str">
            <v>En curso</v>
          </cell>
          <cell r="O76" t="str">
            <v>En contacto</v>
          </cell>
          <cell r="P76" t="str">
            <v>en espera</v>
          </cell>
        </row>
        <row r="77">
          <cell r="A77">
            <v>43320</v>
          </cell>
          <cell r="D77" t="str">
            <v>En contacto</v>
          </cell>
          <cell r="E77" t="str">
            <v>En curso</v>
          </cell>
          <cell r="O77" t="str">
            <v>En contacto</v>
          </cell>
          <cell r="P77" t="str">
            <v>perdida</v>
          </cell>
        </row>
        <row r="78">
          <cell r="A78">
            <v>43320</v>
          </cell>
          <cell r="D78" t="str">
            <v>En contacto</v>
          </cell>
          <cell r="E78" t="str">
            <v>En curso</v>
          </cell>
          <cell r="O78" t="str">
            <v>En contacto</v>
          </cell>
          <cell r="P78" t="str">
            <v>en espera</v>
          </cell>
        </row>
        <row r="79">
          <cell r="A79">
            <v>43320</v>
          </cell>
          <cell r="D79" t="str">
            <v>En contacto</v>
          </cell>
          <cell r="E79" t="str">
            <v>En curso</v>
          </cell>
          <cell r="O79" t="str">
            <v>En contacto</v>
          </cell>
          <cell r="P79" t="str">
            <v>en espera</v>
          </cell>
        </row>
        <row r="80">
          <cell r="A80">
            <v>43320</v>
          </cell>
          <cell r="D80" t="str">
            <v>En contacto</v>
          </cell>
          <cell r="E80" t="str">
            <v>En curso</v>
          </cell>
          <cell r="O80" t="str">
            <v>En contacto</v>
          </cell>
          <cell r="P80" t="str">
            <v>en espera</v>
          </cell>
        </row>
        <row r="81">
          <cell r="A81">
            <v>43320</v>
          </cell>
          <cell r="D81" t="str">
            <v>En contacto</v>
          </cell>
          <cell r="E81" t="str">
            <v>perdida</v>
          </cell>
          <cell r="O81" t="str">
            <v>En contacto</v>
          </cell>
          <cell r="P81" t="str">
            <v>en espera</v>
          </cell>
        </row>
        <row r="82">
          <cell r="A82">
            <v>43320</v>
          </cell>
          <cell r="D82" t="str">
            <v>En contacto</v>
          </cell>
          <cell r="E82" t="str">
            <v>En curso</v>
          </cell>
          <cell r="O82" t="str">
            <v>En contacto</v>
          </cell>
          <cell r="P82" t="str">
            <v>perdida</v>
          </cell>
        </row>
        <row r="83">
          <cell r="A83">
            <v>43320</v>
          </cell>
          <cell r="D83" t="str">
            <v>En contacto</v>
          </cell>
          <cell r="E83" t="str">
            <v>En curso</v>
          </cell>
          <cell r="O83" t="str">
            <v>En contacto</v>
          </cell>
          <cell r="P83" t="str">
            <v>en espera</v>
          </cell>
        </row>
        <row r="84">
          <cell r="A84">
            <v>43320</v>
          </cell>
          <cell r="D84" t="str">
            <v>No contesta</v>
          </cell>
          <cell r="E84" t="str">
            <v>En curso</v>
          </cell>
          <cell r="O84" t="str">
            <v>En contacto</v>
          </cell>
          <cell r="P84" t="str">
            <v>en espera</v>
          </cell>
        </row>
        <row r="85">
          <cell r="A85">
            <v>43320</v>
          </cell>
          <cell r="D85" t="str">
            <v>No contesta</v>
          </cell>
          <cell r="E85" t="str">
            <v>En curso</v>
          </cell>
          <cell r="O85" t="str">
            <v>En contacto</v>
          </cell>
          <cell r="P85" t="str">
            <v>en espera</v>
          </cell>
        </row>
        <row r="86">
          <cell r="A86">
            <v>43320</v>
          </cell>
          <cell r="D86" t="str">
            <v>En contacto</v>
          </cell>
          <cell r="E86" t="str">
            <v>En curso</v>
          </cell>
          <cell r="O86" t="str">
            <v>En contacto</v>
          </cell>
          <cell r="P86" t="str">
            <v>En curso</v>
          </cell>
        </row>
        <row r="87">
          <cell r="A87">
            <v>43320</v>
          </cell>
          <cell r="D87" t="str">
            <v>En contacto</v>
          </cell>
          <cell r="E87" t="str">
            <v>En curso</v>
          </cell>
          <cell r="O87" t="str">
            <v>En contacto</v>
          </cell>
          <cell r="P87" t="str">
            <v>En curso</v>
          </cell>
        </row>
        <row r="88">
          <cell r="A88">
            <v>43320</v>
          </cell>
          <cell r="D88" t="str">
            <v>No contesta</v>
          </cell>
          <cell r="E88" t="str">
            <v>perdida</v>
          </cell>
          <cell r="O88" t="str">
            <v>En contacto</v>
          </cell>
          <cell r="P88" t="str">
            <v>En curso</v>
          </cell>
        </row>
        <row r="89">
          <cell r="A89">
            <v>43320</v>
          </cell>
          <cell r="D89" t="str">
            <v>En contacto</v>
          </cell>
          <cell r="E89" t="str">
            <v>En curso</v>
          </cell>
          <cell r="O89" t="str">
            <v>En contacto</v>
          </cell>
          <cell r="P89" t="str">
            <v>En curso</v>
          </cell>
        </row>
        <row r="90">
          <cell r="A90">
            <v>43320</v>
          </cell>
          <cell r="D90" t="str">
            <v>En contacto</v>
          </cell>
          <cell r="E90" t="str">
            <v>En curso</v>
          </cell>
          <cell r="O90" t="str">
            <v>En contacto</v>
          </cell>
          <cell r="P90" t="str">
            <v>En curso</v>
          </cell>
        </row>
        <row r="91">
          <cell r="A91">
            <v>43320</v>
          </cell>
          <cell r="D91" t="str">
            <v>No contesta</v>
          </cell>
          <cell r="E91" t="str">
            <v>En curso</v>
          </cell>
          <cell r="O91" t="str">
            <v>En contacto</v>
          </cell>
          <cell r="P91" t="str">
            <v>En curso</v>
          </cell>
        </row>
        <row r="92">
          <cell r="A92">
            <v>43320</v>
          </cell>
          <cell r="D92" t="str">
            <v>No contesta</v>
          </cell>
          <cell r="E92" t="str">
            <v>En curso</v>
          </cell>
          <cell r="O92" t="str">
            <v>En contacto</v>
          </cell>
          <cell r="P92" t="str">
            <v>En curso</v>
          </cell>
        </row>
        <row r="93">
          <cell r="A93">
            <v>43320</v>
          </cell>
          <cell r="D93" t="str">
            <v>No contesta</v>
          </cell>
          <cell r="E93" t="str">
            <v>En curso</v>
          </cell>
          <cell r="O93" t="str">
            <v>En contacto</v>
          </cell>
          <cell r="P93" t="str">
            <v>En curso</v>
          </cell>
        </row>
        <row r="94">
          <cell r="A94">
            <v>43320</v>
          </cell>
          <cell r="D94" t="str">
            <v>En contacto</v>
          </cell>
          <cell r="E94" t="str">
            <v>En curso</v>
          </cell>
          <cell r="O94" t="str">
            <v>En contacto</v>
          </cell>
          <cell r="P94" t="str">
            <v>En curso</v>
          </cell>
        </row>
        <row r="95">
          <cell r="A95">
            <v>43320</v>
          </cell>
          <cell r="D95" t="str">
            <v>No contesta</v>
          </cell>
          <cell r="E95" t="str">
            <v>En curso</v>
          </cell>
          <cell r="O95" t="str">
            <v>En contacto</v>
          </cell>
          <cell r="P95" t="str">
            <v>En curso</v>
          </cell>
        </row>
        <row r="96">
          <cell r="A96">
            <v>43320</v>
          </cell>
          <cell r="D96" t="str">
            <v>En contacto</v>
          </cell>
          <cell r="E96" t="str">
            <v>Perdida</v>
          </cell>
          <cell r="O96" t="str">
            <v>En contacto</v>
          </cell>
          <cell r="P96" t="str">
            <v>En curso</v>
          </cell>
        </row>
        <row r="97">
          <cell r="A97">
            <v>43320</v>
          </cell>
          <cell r="D97" t="str">
            <v>No contesta</v>
          </cell>
          <cell r="E97" t="str">
            <v>En curso</v>
          </cell>
          <cell r="O97" t="str">
            <v>En contacto</v>
          </cell>
          <cell r="P97" t="str">
            <v>No contesta</v>
          </cell>
        </row>
        <row r="98">
          <cell r="A98">
            <v>43320</v>
          </cell>
          <cell r="D98" t="str">
            <v>En contacto</v>
          </cell>
          <cell r="E98" t="str">
            <v>En curso</v>
          </cell>
          <cell r="O98" t="str">
            <v>En contacto</v>
          </cell>
          <cell r="P98" t="str">
            <v>En curso</v>
          </cell>
        </row>
        <row r="99">
          <cell r="A99">
            <v>43320</v>
          </cell>
          <cell r="D99" t="str">
            <v>No contesta</v>
          </cell>
          <cell r="E99" t="str">
            <v>En curso</v>
          </cell>
          <cell r="O99" t="str">
            <v>En contacto</v>
          </cell>
          <cell r="P99" t="str">
            <v>En curso</v>
          </cell>
        </row>
        <row r="100">
          <cell r="A100">
            <v>43322</v>
          </cell>
          <cell r="D100" t="str">
            <v>No contesta</v>
          </cell>
          <cell r="E100" t="str">
            <v>En curso</v>
          </cell>
          <cell r="O100" t="str">
            <v>En contacto</v>
          </cell>
          <cell r="P100" t="str">
            <v>En curso</v>
          </cell>
        </row>
        <row r="101">
          <cell r="A101">
            <v>43322</v>
          </cell>
          <cell r="D101" t="str">
            <v>En contacto</v>
          </cell>
          <cell r="E101" t="str">
            <v>En curso</v>
          </cell>
          <cell r="O101" t="str">
            <v>En contacto</v>
          </cell>
          <cell r="P101" t="str">
            <v>En curso</v>
          </cell>
        </row>
        <row r="102">
          <cell r="A102">
            <v>43322</v>
          </cell>
          <cell r="D102" t="str">
            <v>No contesta</v>
          </cell>
          <cell r="E102" t="str">
            <v>En curso</v>
          </cell>
          <cell r="O102" t="str">
            <v>En contacto</v>
          </cell>
          <cell r="P102" t="str">
            <v>No contesta</v>
          </cell>
        </row>
        <row r="103">
          <cell r="A103">
            <v>43322</v>
          </cell>
          <cell r="D103" t="str">
            <v>No contesta</v>
          </cell>
          <cell r="E103" t="str">
            <v>En curso</v>
          </cell>
          <cell r="O103" t="str">
            <v>En contacto</v>
          </cell>
          <cell r="P103" t="str">
            <v>Perdida</v>
          </cell>
        </row>
        <row r="104">
          <cell r="A104">
            <v>43322</v>
          </cell>
          <cell r="D104" t="str">
            <v>No contesta</v>
          </cell>
          <cell r="E104" t="str">
            <v>En curso</v>
          </cell>
          <cell r="O104" t="str">
            <v>En contacto</v>
          </cell>
          <cell r="P104" t="str">
            <v>En curso</v>
          </cell>
        </row>
        <row r="105">
          <cell r="A105">
            <v>43322</v>
          </cell>
          <cell r="D105" t="str">
            <v>En contacto</v>
          </cell>
          <cell r="E105" t="str">
            <v>En curso</v>
          </cell>
          <cell r="O105" t="str">
            <v>En contacto</v>
          </cell>
          <cell r="P105" t="str">
            <v>No contesta</v>
          </cell>
        </row>
        <row r="106">
          <cell r="A106">
            <v>43322</v>
          </cell>
          <cell r="D106" t="str">
            <v>No contesta</v>
          </cell>
          <cell r="E106" t="str">
            <v>En curso</v>
          </cell>
          <cell r="O106" t="str">
            <v>En contacto</v>
          </cell>
          <cell r="P106" t="str">
            <v>En curso</v>
          </cell>
        </row>
        <row r="107">
          <cell r="A107">
            <v>43322</v>
          </cell>
          <cell r="D107" t="str">
            <v>No contesta</v>
          </cell>
          <cell r="E107" t="str">
            <v>En curso</v>
          </cell>
          <cell r="O107" t="str">
            <v>En contacto</v>
          </cell>
          <cell r="P107" t="str">
            <v>No contesta</v>
          </cell>
        </row>
        <row r="108">
          <cell r="A108">
            <v>43322</v>
          </cell>
          <cell r="D108" t="str">
            <v>No contesta</v>
          </cell>
          <cell r="E108" t="str">
            <v>En curso</v>
          </cell>
          <cell r="O108" t="str">
            <v>En contacto</v>
          </cell>
          <cell r="P108" t="str">
            <v>No contesta</v>
          </cell>
        </row>
        <row r="109">
          <cell r="A109">
            <v>43322</v>
          </cell>
          <cell r="D109" t="str">
            <v>No contesta</v>
          </cell>
          <cell r="E109" t="str">
            <v>En curso</v>
          </cell>
          <cell r="O109" t="str">
            <v>En contacto</v>
          </cell>
          <cell r="P109" t="str">
            <v>No contesta</v>
          </cell>
        </row>
        <row r="110">
          <cell r="A110">
            <v>43322</v>
          </cell>
          <cell r="D110" t="str">
            <v>En contacto</v>
          </cell>
          <cell r="E110" t="str">
            <v>En curso</v>
          </cell>
          <cell r="O110" t="str">
            <v>En contacto</v>
          </cell>
          <cell r="P110" t="str">
            <v>En curso</v>
          </cell>
        </row>
        <row r="111">
          <cell r="A111">
            <v>43322</v>
          </cell>
          <cell r="D111" t="str">
            <v>En contacto</v>
          </cell>
          <cell r="E111" t="str">
            <v>En curso</v>
          </cell>
          <cell r="O111" t="str">
            <v>En contacto</v>
          </cell>
          <cell r="P111" t="str">
            <v>Perdida</v>
          </cell>
        </row>
        <row r="112">
          <cell r="A112">
            <v>43322</v>
          </cell>
          <cell r="D112" t="str">
            <v>En contacto</v>
          </cell>
          <cell r="E112" t="str">
            <v>En curso</v>
          </cell>
          <cell r="O112" t="str">
            <v>En contacto</v>
          </cell>
          <cell r="P112" t="str">
            <v>Perdida</v>
          </cell>
        </row>
        <row r="113">
          <cell r="A113">
            <v>43322</v>
          </cell>
          <cell r="D113" t="str">
            <v>En contacto</v>
          </cell>
          <cell r="E113" t="str">
            <v>en espera</v>
          </cell>
          <cell r="O113" t="str">
            <v>En contacto</v>
          </cell>
          <cell r="P113" t="str">
            <v>No contesta</v>
          </cell>
        </row>
        <row r="114">
          <cell r="A114">
            <v>43322</v>
          </cell>
          <cell r="D114" t="str">
            <v>No contesta</v>
          </cell>
          <cell r="E114" t="str">
            <v>En curso</v>
          </cell>
          <cell r="O114" t="str">
            <v>En contacto</v>
          </cell>
          <cell r="P114" t="str">
            <v>No contesta</v>
          </cell>
        </row>
        <row r="115">
          <cell r="A115">
            <v>43322</v>
          </cell>
          <cell r="D115" t="str">
            <v>No contesta</v>
          </cell>
          <cell r="E115" t="str">
            <v>En curso</v>
          </cell>
          <cell r="O115" t="str">
            <v>En contacto</v>
          </cell>
          <cell r="P115" t="str">
            <v>No contesta</v>
          </cell>
        </row>
        <row r="116">
          <cell r="A116">
            <v>43322</v>
          </cell>
          <cell r="D116" t="str">
            <v>No contesta</v>
          </cell>
          <cell r="E116" t="str">
            <v>En curso</v>
          </cell>
          <cell r="O116" t="str">
            <v>En contacto</v>
          </cell>
          <cell r="P116" t="str">
            <v>No contesta</v>
          </cell>
        </row>
        <row r="117">
          <cell r="A117">
            <v>43322</v>
          </cell>
          <cell r="D117" t="str">
            <v>No contesta</v>
          </cell>
          <cell r="E117" t="str">
            <v>En curso</v>
          </cell>
          <cell r="O117" t="str">
            <v>En contacto</v>
          </cell>
          <cell r="P117" t="str">
            <v>No contesta</v>
          </cell>
        </row>
        <row r="118">
          <cell r="A118">
            <v>43322</v>
          </cell>
          <cell r="D118" t="str">
            <v>No contesta</v>
          </cell>
          <cell r="E118" t="str">
            <v>En curso</v>
          </cell>
          <cell r="O118" t="str">
            <v>En contacto</v>
          </cell>
          <cell r="P118" t="str">
            <v>No contesta</v>
          </cell>
        </row>
        <row r="119">
          <cell r="A119">
            <v>43322</v>
          </cell>
          <cell r="D119" t="str">
            <v>No contesta</v>
          </cell>
          <cell r="E119" t="str">
            <v>En curso</v>
          </cell>
          <cell r="O119" t="str">
            <v>En contacto</v>
          </cell>
          <cell r="P119" t="str">
            <v>No contesta</v>
          </cell>
        </row>
        <row r="120">
          <cell r="A120">
            <v>43322</v>
          </cell>
          <cell r="D120" t="str">
            <v>En contacto</v>
          </cell>
          <cell r="E120" t="str">
            <v>En curso</v>
          </cell>
          <cell r="O120" t="str">
            <v>En contacto</v>
          </cell>
          <cell r="P120" t="str">
            <v>No contesta</v>
          </cell>
        </row>
        <row r="121">
          <cell r="A121">
            <v>43322</v>
          </cell>
          <cell r="D121" t="str">
            <v>No contesta</v>
          </cell>
          <cell r="E121" t="str">
            <v>En curso</v>
          </cell>
          <cell r="O121" t="str">
            <v>En contacto</v>
          </cell>
          <cell r="P121" t="str">
            <v>Perdida</v>
          </cell>
        </row>
        <row r="122">
          <cell r="A122">
            <v>43322</v>
          </cell>
          <cell r="D122" t="str">
            <v>No contesta</v>
          </cell>
          <cell r="E122" t="str">
            <v>En curso</v>
          </cell>
          <cell r="O122" t="str">
            <v>En contacto</v>
          </cell>
          <cell r="P122" t="str">
            <v>No contesta</v>
          </cell>
        </row>
        <row r="123">
          <cell r="A123">
            <v>43322</v>
          </cell>
          <cell r="D123" t="str">
            <v>En contacto</v>
          </cell>
          <cell r="E123" t="str">
            <v>En curso</v>
          </cell>
          <cell r="O123" t="str">
            <v>En contacto</v>
          </cell>
          <cell r="P123" t="str">
            <v>No contesta</v>
          </cell>
        </row>
        <row r="124">
          <cell r="A124">
            <v>43322</v>
          </cell>
          <cell r="D124" t="str">
            <v>No contesta</v>
          </cell>
          <cell r="E124" t="str">
            <v>En curso</v>
          </cell>
          <cell r="O124" t="str">
            <v>En contacto</v>
          </cell>
          <cell r="P124" t="str">
            <v>No contesta</v>
          </cell>
        </row>
        <row r="125">
          <cell r="A125">
            <v>43322</v>
          </cell>
          <cell r="D125" t="str">
            <v>No contesta</v>
          </cell>
          <cell r="E125" t="str">
            <v>En curso</v>
          </cell>
          <cell r="O125" t="str">
            <v>En contacto</v>
          </cell>
          <cell r="P125" t="str">
            <v>No contesta</v>
          </cell>
        </row>
        <row r="126">
          <cell r="A126">
            <v>43322</v>
          </cell>
          <cell r="D126" t="str">
            <v>En contacto</v>
          </cell>
          <cell r="E126" t="str">
            <v>En curso</v>
          </cell>
          <cell r="O126" t="str">
            <v>En contacto</v>
          </cell>
          <cell r="P126" t="str">
            <v>No contesta</v>
          </cell>
        </row>
        <row r="127">
          <cell r="A127">
            <v>43322</v>
          </cell>
          <cell r="D127" t="str">
            <v>En contacto</v>
          </cell>
          <cell r="E127" t="str">
            <v>En curso</v>
          </cell>
          <cell r="O127" t="str">
            <v>En contacto</v>
          </cell>
          <cell r="P127" t="str">
            <v>No contesta</v>
          </cell>
        </row>
        <row r="128">
          <cell r="A128">
            <v>43322</v>
          </cell>
          <cell r="D128" t="str">
            <v>En contacto</v>
          </cell>
          <cell r="E128" t="str">
            <v>En curso</v>
          </cell>
          <cell r="O128" t="str">
            <v>En contacto</v>
          </cell>
          <cell r="P128" t="str">
            <v>No contesta</v>
          </cell>
        </row>
        <row r="129">
          <cell r="A129">
            <v>43322</v>
          </cell>
          <cell r="D129" t="str">
            <v>No contesta</v>
          </cell>
          <cell r="E129" t="str">
            <v>En curso</v>
          </cell>
          <cell r="O129" t="str">
            <v>En contacto</v>
          </cell>
          <cell r="P129" t="str">
            <v>Perdida</v>
          </cell>
        </row>
        <row r="130">
          <cell r="A130">
            <v>43322</v>
          </cell>
          <cell r="D130" t="str">
            <v>En contacto</v>
          </cell>
          <cell r="E130" t="str">
            <v>En curso</v>
          </cell>
          <cell r="O130" t="str">
            <v>En contacto</v>
          </cell>
          <cell r="P130" t="str">
            <v>En curso</v>
          </cell>
        </row>
        <row r="131">
          <cell r="A131">
            <v>43322</v>
          </cell>
          <cell r="D131" t="str">
            <v>En contacto</v>
          </cell>
          <cell r="E131" t="str">
            <v>En curso</v>
          </cell>
          <cell r="O131" t="str">
            <v>En contacto</v>
          </cell>
          <cell r="P131" t="str">
            <v>En curso</v>
          </cell>
        </row>
        <row r="132">
          <cell r="A132">
            <v>43322</v>
          </cell>
          <cell r="D132" t="str">
            <v>No contesta</v>
          </cell>
          <cell r="E132" t="str">
            <v>En curso</v>
          </cell>
          <cell r="O132" t="str">
            <v>En contacto</v>
          </cell>
          <cell r="P132" t="str">
            <v>No contesta</v>
          </cell>
        </row>
        <row r="133">
          <cell r="A133">
            <v>43322</v>
          </cell>
          <cell r="D133" t="str">
            <v>No contesta</v>
          </cell>
          <cell r="E133" t="str">
            <v>En curso</v>
          </cell>
          <cell r="O133" t="str">
            <v>En contacto</v>
          </cell>
          <cell r="P133" t="str">
            <v>Perdida</v>
          </cell>
        </row>
        <row r="134">
          <cell r="A134">
            <v>43322</v>
          </cell>
          <cell r="D134" t="str">
            <v>No contesta</v>
          </cell>
          <cell r="E134" t="str">
            <v>En curso</v>
          </cell>
          <cell r="O134" t="str">
            <v>En contacto</v>
          </cell>
          <cell r="P134" t="str">
            <v>Perdida</v>
          </cell>
        </row>
        <row r="135">
          <cell r="A135">
            <v>43322</v>
          </cell>
          <cell r="D135" t="str">
            <v>No contesta</v>
          </cell>
          <cell r="E135" t="str">
            <v>En curso</v>
          </cell>
          <cell r="O135" t="str">
            <v>En contacto</v>
          </cell>
          <cell r="P135" t="str">
            <v>Perdida</v>
          </cell>
        </row>
        <row r="136">
          <cell r="A136">
            <v>43322</v>
          </cell>
          <cell r="D136" t="str">
            <v>En contacto</v>
          </cell>
          <cell r="E136" t="str">
            <v>En curso</v>
          </cell>
          <cell r="O136" t="str">
            <v>En contacto</v>
          </cell>
          <cell r="P136" t="str">
            <v>Perdida</v>
          </cell>
        </row>
        <row r="137">
          <cell r="A137">
            <v>43322</v>
          </cell>
          <cell r="D137" t="str">
            <v>En contacto</v>
          </cell>
          <cell r="E137" t="str">
            <v>En curso</v>
          </cell>
          <cell r="O137" t="str">
            <v>En contacto</v>
          </cell>
          <cell r="P137" t="str">
            <v>No contesta</v>
          </cell>
        </row>
        <row r="138">
          <cell r="A138">
            <v>43322</v>
          </cell>
          <cell r="D138" t="str">
            <v>En contacto</v>
          </cell>
          <cell r="E138" t="str">
            <v>Perdida</v>
          </cell>
          <cell r="O138" t="str">
            <v>En contacto</v>
          </cell>
          <cell r="P138" t="str">
            <v>No contesta</v>
          </cell>
        </row>
        <row r="139">
          <cell r="A139">
            <v>43322</v>
          </cell>
          <cell r="D139" t="str">
            <v>No contesta</v>
          </cell>
          <cell r="E139" t="str">
            <v>En curso</v>
          </cell>
          <cell r="O139" t="str">
            <v>En contacto</v>
          </cell>
          <cell r="P139" t="str">
            <v>No contesta</v>
          </cell>
        </row>
        <row r="140">
          <cell r="A140">
            <v>43322</v>
          </cell>
          <cell r="D140" t="str">
            <v>En contacto</v>
          </cell>
          <cell r="E140" t="str">
            <v>En curso</v>
          </cell>
          <cell r="O140" t="str">
            <v>En contacto</v>
          </cell>
          <cell r="P140" t="str">
            <v>No contesta</v>
          </cell>
        </row>
        <row r="141">
          <cell r="A141">
            <v>43322</v>
          </cell>
          <cell r="D141" t="str">
            <v>En contacto</v>
          </cell>
          <cell r="E141" t="str">
            <v>En curso</v>
          </cell>
          <cell r="O141" t="str">
            <v>En contacto</v>
          </cell>
          <cell r="P141" t="str">
            <v>No contesta</v>
          </cell>
        </row>
        <row r="142">
          <cell r="A142">
            <v>43322</v>
          </cell>
          <cell r="D142" t="str">
            <v>En contacto</v>
          </cell>
          <cell r="E142" t="str">
            <v>Perdida</v>
          </cell>
          <cell r="O142" t="str">
            <v>En contacto</v>
          </cell>
          <cell r="P142" t="str">
            <v>Perdida</v>
          </cell>
        </row>
        <row r="143">
          <cell r="A143">
            <v>43322</v>
          </cell>
          <cell r="D143" t="str">
            <v>En contacto</v>
          </cell>
          <cell r="E143" t="str">
            <v>En curso</v>
          </cell>
          <cell r="O143" t="str">
            <v>En contacto</v>
          </cell>
          <cell r="P143" t="str">
            <v>Perdida</v>
          </cell>
        </row>
        <row r="144">
          <cell r="A144">
            <v>43322</v>
          </cell>
          <cell r="D144" t="str">
            <v>En contacto</v>
          </cell>
          <cell r="E144" t="str">
            <v>En curso</v>
          </cell>
          <cell r="O144" t="str">
            <v>En contacto</v>
          </cell>
          <cell r="P144" t="str">
            <v>Perdida</v>
          </cell>
        </row>
        <row r="145">
          <cell r="A145">
            <v>43322</v>
          </cell>
          <cell r="D145" t="str">
            <v>No contesta</v>
          </cell>
          <cell r="E145" t="str">
            <v>En curso</v>
          </cell>
          <cell r="O145" t="str">
            <v>En contacto</v>
          </cell>
          <cell r="P145" t="str">
            <v>En curso</v>
          </cell>
        </row>
        <row r="146">
          <cell r="O146" t="str">
            <v>En contacto</v>
          </cell>
          <cell r="P146" t="str">
            <v>No contesta</v>
          </cell>
        </row>
        <row r="147">
          <cell r="O147" t="str">
            <v>En contacto</v>
          </cell>
          <cell r="P147" t="str">
            <v>Perdida</v>
          </cell>
        </row>
        <row r="148">
          <cell r="O148" t="str">
            <v>En contacto</v>
          </cell>
          <cell r="P148" t="str">
            <v>No contesta</v>
          </cell>
        </row>
        <row r="149">
          <cell r="O149" t="str">
            <v>En contacto</v>
          </cell>
          <cell r="P149" t="str">
            <v>No contesta</v>
          </cell>
        </row>
        <row r="150">
          <cell r="O150" t="str">
            <v>En contacto</v>
          </cell>
          <cell r="P150" t="str">
            <v>Perdida</v>
          </cell>
        </row>
        <row r="151">
          <cell r="A151">
            <v>43322</v>
          </cell>
          <cell r="D151" t="str">
            <v>En contacto</v>
          </cell>
          <cell r="E151" t="str">
            <v>En curso</v>
          </cell>
          <cell r="O151" t="str">
            <v>En contacto</v>
          </cell>
          <cell r="P151" t="str">
            <v>Perdida</v>
          </cell>
        </row>
        <row r="152">
          <cell r="A152">
            <v>43322</v>
          </cell>
          <cell r="D152" t="str">
            <v>No contesta</v>
          </cell>
          <cell r="E152" t="str">
            <v>No contesta</v>
          </cell>
          <cell r="O152" t="str">
            <v>En contacto</v>
          </cell>
          <cell r="P152" t="str">
            <v>No contesta</v>
          </cell>
        </row>
        <row r="153">
          <cell r="A153">
            <v>43322</v>
          </cell>
          <cell r="D153" t="str">
            <v>No contesta</v>
          </cell>
          <cell r="E153" t="str">
            <v>No contesta</v>
          </cell>
          <cell r="O153" t="str">
            <v>En contacto</v>
          </cell>
          <cell r="P153" t="str">
            <v>No contesta</v>
          </cell>
        </row>
        <row r="154">
          <cell r="A154">
            <v>43322</v>
          </cell>
          <cell r="D154" t="str">
            <v>No contesta</v>
          </cell>
          <cell r="E154" t="str">
            <v>No contesta</v>
          </cell>
          <cell r="O154" t="str">
            <v>En contacto</v>
          </cell>
          <cell r="P154" t="str">
            <v>Perdida</v>
          </cell>
        </row>
        <row r="155">
          <cell r="A155">
            <v>43322</v>
          </cell>
          <cell r="D155" t="str">
            <v>No contesta</v>
          </cell>
          <cell r="E155" t="str">
            <v>No contesta</v>
          </cell>
          <cell r="O155" t="str">
            <v>En contacto</v>
          </cell>
          <cell r="P155" t="str">
            <v>No contesta</v>
          </cell>
        </row>
        <row r="156">
          <cell r="A156">
            <v>43322</v>
          </cell>
          <cell r="D156" t="str">
            <v>No contesta</v>
          </cell>
          <cell r="E156" t="str">
            <v>No contesta</v>
          </cell>
          <cell r="O156" t="str">
            <v>En contacto</v>
          </cell>
          <cell r="P156" t="str">
            <v>No contesta</v>
          </cell>
        </row>
        <row r="157">
          <cell r="A157">
            <v>43322</v>
          </cell>
          <cell r="D157" t="str">
            <v>En contacto</v>
          </cell>
          <cell r="E157" t="str">
            <v>En curso</v>
          </cell>
          <cell r="O157" t="str">
            <v>En contacto</v>
          </cell>
          <cell r="P157" t="str">
            <v>No contesta</v>
          </cell>
        </row>
        <row r="158">
          <cell r="A158">
            <v>43322</v>
          </cell>
          <cell r="D158" t="str">
            <v>No contesta</v>
          </cell>
          <cell r="E158" t="str">
            <v>Perdida</v>
          </cell>
          <cell r="O158" t="str">
            <v>En contacto</v>
          </cell>
          <cell r="P158" t="str">
            <v>En curso</v>
          </cell>
        </row>
        <row r="159">
          <cell r="A159">
            <v>43322</v>
          </cell>
          <cell r="D159" t="str">
            <v>No contesta</v>
          </cell>
          <cell r="E159" t="str">
            <v>No contesta</v>
          </cell>
          <cell r="O159" t="str">
            <v>En contacto</v>
          </cell>
          <cell r="P159" t="str">
            <v>No contesta</v>
          </cell>
        </row>
        <row r="160">
          <cell r="A160">
            <v>43322</v>
          </cell>
          <cell r="D160" t="str">
            <v>En contacto</v>
          </cell>
          <cell r="E160" t="str">
            <v>En curso</v>
          </cell>
          <cell r="O160" t="str">
            <v>En contacto</v>
          </cell>
          <cell r="P160" t="str">
            <v>No contesta</v>
          </cell>
        </row>
        <row r="161">
          <cell r="A161">
            <v>43322</v>
          </cell>
          <cell r="D161" t="str">
            <v>No contesta</v>
          </cell>
          <cell r="E161" t="str">
            <v>No contesta</v>
          </cell>
          <cell r="O161" t="str">
            <v>En contacto</v>
          </cell>
          <cell r="P161" t="str">
            <v>En curso</v>
          </cell>
        </row>
        <row r="162">
          <cell r="A162">
            <v>43322</v>
          </cell>
          <cell r="D162" t="str">
            <v>En contacto</v>
          </cell>
          <cell r="E162" t="str">
            <v>En curso</v>
          </cell>
          <cell r="O162" t="str">
            <v>En contacto</v>
          </cell>
          <cell r="P162" t="str">
            <v>En curso</v>
          </cell>
        </row>
        <row r="163">
          <cell r="A163">
            <v>43322</v>
          </cell>
          <cell r="D163" t="str">
            <v>No contesta</v>
          </cell>
          <cell r="E163" t="str">
            <v>No contesta</v>
          </cell>
          <cell r="O163" t="str">
            <v>En contacto</v>
          </cell>
          <cell r="P163" t="str">
            <v>No contesta</v>
          </cell>
        </row>
        <row r="164">
          <cell r="A164">
            <v>43322</v>
          </cell>
          <cell r="D164" t="str">
            <v>En contacto</v>
          </cell>
          <cell r="E164" t="str">
            <v>Perdida</v>
          </cell>
          <cell r="O164" t="str">
            <v>En contacto</v>
          </cell>
          <cell r="P164" t="str">
            <v>No contesta</v>
          </cell>
        </row>
        <row r="165">
          <cell r="A165">
            <v>43322</v>
          </cell>
          <cell r="D165" t="str">
            <v>No contesta</v>
          </cell>
          <cell r="E165" t="str">
            <v>No contesta</v>
          </cell>
          <cell r="O165" t="str">
            <v>En contacto</v>
          </cell>
          <cell r="P165" t="str">
            <v>No contesta</v>
          </cell>
        </row>
        <row r="166">
          <cell r="A166">
            <v>43322</v>
          </cell>
          <cell r="D166" t="str">
            <v>En contacto</v>
          </cell>
          <cell r="E166" t="str">
            <v>Perdida</v>
          </cell>
          <cell r="O166" t="str">
            <v>En contacto</v>
          </cell>
          <cell r="P166" t="str">
            <v>No contesta</v>
          </cell>
        </row>
        <row r="167">
          <cell r="A167">
            <v>43322</v>
          </cell>
          <cell r="D167" t="str">
            <v>No contesta</v>
          </cell>
          <cell r="E167" t="str">
            <v>No contesta</v>
          </cell>
          <cell r="O167" t="str">
            <v>En contacto</v>
          </cell>
          <cell r="P167" t="str">
            <v>En curso</v>
          </cell>
        </row>
        <row r="168">
          <cell r="A168">
            <v>43322</v>
          </cell>
          <cell r="D168" t="str">
            <v>No contesta</v>
          </cell>
          <cell r="E168" t="str">
            <v>No contesta</v>
          </cell>
          <cell r="O168" t="str">
            <v>En contacto</v>
          </cell>
          <cell r="P168" t="str">
            <v>No contesta</v>
          </cell>
        </row>
        <row r="169">
          <cell r="A169">
            <v>43322</v>
          </cell>
          <cell r="D169" t="str">
            <v>En contacto</v>
          </cell>
          <cell r="E169" t="str">
            <v>Perdida</v>
          </cell>
          <cell r="O169" t="str">
            <v>En contacto</v>
          </cell>
          <cell r="P169" t="str">
            <v>No contesta</v>
          </cell>
        </row>
        <row r="170">
          <cell r="A170">
            <v>43322</v>
          </cell>
          <cell r="D170" t="str">
            <v>No contesta</v>
          </cell>
          <cell r="E170" t="str">
            <v>No contesta</v>
          </cell>
          <cell r="O170" t="str">
            <v>En contacto</v>
          </cell>
          <cell r="P170" t="str">
            <v>No contesta</v>
          </cell>
        </row>
        <row r="171">
          <cell r="A171">
            <v>43322</v>
          </cell>
          <cell r="D171" t="str">
            <v>En contacto</v>
          </cell>
          <cell r="E171" t="str">
            <v>Perdida</v>
          </cell>
          <cell r="O171" t="str">
            <v>En contacto</v>
          </cell>
          <cell r="P171" t="str">
            <v>No contesta</v>
          </cell>
        </row>
        <row r="172">
          <cell r="A172">
            <v>43322</v>
          </cell>
          <cell r="D172" t="str">
            <v>No contesta</v>
          </cell>
          <cell r="E172" t="str">
            <v>No contesta</v>
          </cell>
          <cell r="O172" t="str">
            <v>En contacto</v>
          </cell>
          <cell r="P172" t="str">
            <v>En curso</v>
          </cell>
        </row>
        <row r="173">
          <cell r="A173">
            <v>43322</v>
          </cell>
          <cell r="D173" t="str">
            <v>No contesta</v>
          </cell>
          <cell r="E173" t="str">
            <v>No contesta</v>
          </cell>
          <cell r="O173" t="str">
            <v>En contacto</v>
          </cell>
          <cell r="P173" t="str">
            <v>No contesta</v>
          </cell>
        </row>
        <row r="174">
          <cell r="A174">
            <v>43322</v>
          </cell>
          <cell r="D174" t="str">
            <v>No contesta</v>
          </cell>
          <cell r="E174" t="str">
            <v>No contesta</v>
          </cell>
          <cell r="O174" t="str">
            <v>En contacto</v>
          </cell>
          <cell r="P174" t="str">
            <v>No contesta</v>
          </cell>
        </row>
        <row r="175">
          <cell r="A175">
            <v>43322</v>
          </cell>
          <cell r="D175" t="str">
            <v>En contacto</v>
          </cell>
          <cell r="E175" t="str">
            <v>En curso</v>
          </cell>
          <cell r="O175" t="str">
            <v>En contacto</v>
          </cell>
          <cell r="P175" t="str">
            <v>No contesta</v>
          </cell>
        </row>
        <row r="176">
          <cell r="A176">
            <v>43322</v>
          </cell>
          <cell r="D176" t="str">
            <v>En contacto</v>
          </cell>
          <cell r="E176" t="str">
            <v>Perdida</v>
          </cell>
          <cell r="O176" t="str">
            <v>En contacto</v>
          </cell>
          <cell r="P176" t="str">
            <v>No contesta</v>
          </cell>
        </row>
        <row r="177">
          <cell r="A177">
            <v>43322</v>
          </cell>
          <cell r="D177" t="str">
            <v>No contesta</v>
          </cell>
          <cell r="E177" t="str">
            <v>No contesta</v>
          </cell>
          <cell r="O177" t="str">
            <v>En contacto</v>
          </cell>
          <cell r="P177" t="str">
            <v>No contesta</v>
          </cell>
        </row>
        <row r="178">
          <cell r="A178">
            <v>43322</v>
          </cell>
          <cell r="D178" t="str">
            <v>En contacto</v>
          </cell>
          <cell r="E178" t="str">
            <v>Perdida</v>
          </cell>
          <cell r="O178" t="str">
            <v>En contacto</v>
          </cell>
          <cell r="P178" t="str">
            <v>No contesta</v>
          </cell>
        </row>
        <row r="179">
          <cell r="A179">
            <v>43322</v>
          </cell>
          <cell r="D179" t="str">
            <v>No contesta</v>
          </cell>
          <cell r="E179" t="str">
            <v>No contesta</v>
          </cell>
          <cell r="O179" t="str">
            <v>En contacto</v>
          </cell>
          <cell r="P179" t="str">
            <v>No contesta</v>
          </cell>
        </row>
        <row r="180">
          <cell r="A180">
            <v>43322</v>
          </cell>
          <cell r="D180" t="str">
            <v>No contesta</v>
          </cell>
          <cell r="E180" t="str">
            <v>No contesta</v>
          </cell>
          <cell r="O180" t="str">
            <v>En contacto</v>
          </cell>
          <cell r="P180" t="str">
            <v>No contesta</v>
          </cell>
        </row>
        <row r="181">
          <cell r="A181">
            <v>43322</v>
          </cell>
          <cell r="D181" t="str">
            <v>No contesta</v>
          </cell>
          <cell r="E181" t="str">
            <v>No contesta</v>
          </cell>
        </row>
        <row r="182">
          <cell r="A182">
            <v>43322</v>
          </cell>
          <cell r="D182" t="str">
            <v>En contacto</v>
          </cell>
          <cell r="E182" t="str">
            <v>En curso</v>
          </cell>
        </row>
        <row r="183">
          <cell r="A183">
            <v>43322</v>
          </cell>
          <cell r="D183" t="str">
            <v>No contesta</v>
          </cell>
          <cell r="E183" t="str">
            <v>No contesta</v>
          </cell>
        </row>
        <row r="184">
          <cell r="A184">
            <v>43322</v>
          </cell>
          <cell r="D184" t="str">
            <v>En contacto</v>
          </cell>
          <cell r="E184" t="str">
            <v>En curso</v>
          </cell>
        </row>
        <row r="185">
          <cell r="A185">
            <v>43322</v>
          </cell>
          <cell r="D185" t="str">
            <v>No contesta</v>
          </cell>
          <cell r="E185" t="str">
            <v>No contesta</v>
          </cell>
        </row>
        <row r="186">
          <cell r="A186">
            <v>43322</v>
          </cell>
          <cell r="D186" t="str">
            <v>No contesta</v>
          </cell>
          <cell r="E186" t="str">
            <v>No contesta</v>
          </cell>
        </row>
        <row r="187">
          <cell r="A187">
            <v>43322</v>
          </cell>
          <cell r="D187" t="str">
            <v>En contacto</v>
          </cell>
          <cell r="E187" t="str">
            <v>Perdida</v>
          </cell>
        </row>
        <row r="188">
          <cell r="A188">
            <v>43322</v>
          </cell>
          <cell r="D188" t="str">
            <v>En contacto</v>
          </cell>
          <cell r="E188" t="str">
            <v>En curso</v>
          </cell>
        </row>
        <row r="189">
          <cell r="A189">
            <v>43322</v>
          </cell>
          <cell r="D189" t="str">
            <v>En contacto</v>
          </cell>
          <cell r="E189" t="str">
            <v>Perdida</v>
          </cell>
        </row>
        <row r="190">
          <cell r="A190">
            <v>43322</v>
          </cell>
          <cell r="D190" t="str">
            <v>No contesta</v>
          </cell>
          <cell r="E190" t="str">
            <v>No contesta</v>
          </cell>
        </row>
        <row r="191">
          <cell r="A191">
            <v>43322</v>
          </cell>
          <cell r="D191" t="str">
            <v>No contesta</v>
          </cell>
          <cell r="E191" t="str">
            <v>No contesta</v>
          </cell>
        </row>
        <row r="192">
          <cell r="A192">
            <v>43322</v>
          </cell>
          <cell r="D192" t="str">
            <v>En contacto</v>
          </cell>
          <cell r="E192" t="str">
            <v>Perdida</v>
          </cell>
        </row>
        <row r="193">
          <cell r="A193">
            <v>43322</v>
          </cell>
          <cell r="D193" t="str">
            <v>En contacto</v>
          </cell>
          <cell r="E193" t="str">
            <v>En curso</v>
          </cell>
        </row>
        <row r="194">
          <cell r="A194">
            <v>43322</v>
          </cell>
          <cell r="D194" t="str">
            <v>No contesta</v>
          </cell>
          <cell r="E194" t="str">
            <v>No contesta</v>
          </cell>
        </row>
        <row r="195">
          <cell r="A195">
            <v>43322</v>
          </cell>
          <cell r="D195" t="str">
            <v>No contesta</v>
          </cell>
          <cell r="E195" t="str">
            <v>No contesta</v>
          </cell>
        </row>
        <row r="196">
          <cell r="A196">
            <v>43322</v>
          </cell>
          <cell r="D196" t="str">
            <v>En contacto</v>
          </cell>
          <cell r="E196" t="str">
            <v>Perdida</v>
          </cell>
        </row>
        <row r="8565">
          <cell r="A8565" t="str">
            <v>6 de agosto</v>
          </cell>
          <cell r="D8565" t="str">
            <v>En Contacto</v>
          </cell>
          <cell r="E8565" t="str">
            <v>En Curso</v>
          </cell>
        </row>
        <row r="8566">
          <cell r="D8566" t="str">
            <v>En Contacto</v>
          </cell>
          <cell r="E8566" t="str">
            <v>Oportunidad perdida</v>
          </cell>
        </row>
        <row r="8567">
          <cell r="D8567" t="str">
            <v>No Contestan</v>
          </cell>
        </row>
        <row r="8568">
          <cell r="D8568" t="str">
            <v>Mensaje de Voz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53A99-2E39-48C1-A801-CB4F54E03D28}">
  <dimension ref="A1:J28"/>
  <sheetViews>
    <sheetView tabSelected="1" zoomScale="115" zoomScaleNormal="115" workbookViewId="0">
      <selection activeCell="F3" sqref="F3"/>
    </sheetView>
  </sheetViews>
  <sheetFormatPr baseColWidth="10" defaultRowHeight="15" x14ac:dyDescent="0.25"/>
  <cols>
    <col min="1" max="1" width="4.28515625" style="15" customWidth="1"/>
    <col min="2" max="2" width="39.28515625" style="15" customWidth="1"/>
    <col min="3" max="3" width="5.7109375" style="15" bestFit="1" customWidth="1"/>
    <col min="4" max="4" width="9.140625" style="15" bestFit="1" customWidth="1"/>
    <col min="5" max="5" width="11" style="15" bestFit="1" customWidth="1"/>
    <col min="6" max="6" width="11.28515625" style="15" bestFit="1" customWidth="1"/>
    <col min="7" max="7" width="14" style="15" bestFit="1" customWidth="1"/>
    <col min="8" max="8" width="11.140625" style="15" bestFit="1" customWidth="1"/>
    <col min="9" max="9" width="11.42578125" style="15" bestFit="1" customWidth="1"/>
    <col min="10" max="10" width="14" style="15" bestFit="1" customWidth="1"/>
  </cols>
  <sheetData>
    <row r="1" spans="1:10" s="1" customFormat="1" ht="12" x14ac:dyDescent="0.2">
      <c r="A1" s="5"/>
      <c r="B1" s="6" t="s">
        <v>29</v>
      </c>
      <c r="C1" s="6"/>
      <c r="D1" s="6"/>
      <c r="E1" s="6"/>
      <c r="F1" s="6"/>
      <c r="G1" s="6"/>
      <c r="H1" s="6"/>
      <c r="I1" s="6"/>
      <c r="J1" s="6"/>
    </row>
    <row r="2" spans="1:10" s="1" customFormat="1" ht="12" x14ac:dyDescent="0.2">
      <c r="A2" s="5"/>
      <c r="B2" s="3" t="s">
        <v>0</v>
      </c>
      <c r="C2" s="7" t="s">
        <v>1</v>
      </c>
      <c r="D2" s="7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</row>
    <row r="3" spans="1:10" s="1" customFormat="1" ht="12" x14ac:dyDescent="0.2">
      <c r="A3" s="5"/>
      <c r="B3" s="9" t="s">
        <v>9</v>
      </c>
      <c r="C3" s="10" t="e">
        <f t="shared" ref="C3:C5" si="0">SUM(E3:I3)</f>
        <v>#REF!</v>
      </c>
      <c r="D3" s="11" t="e">
        <f>AVERAGE(E3:J3)</f>
        <v>#REF!</v>
      </c>
      <c r="E3" s="12" t="e">
        <f>+#REF!</f>
        <v>#REF!</v>
      </c>
      <c r="F3" s="12" t="e">
        <f>+#REF!</f>
        <v>#REF!</v>
      </c>
      <c r="G3" s="12" t="e">
        <f>+#REF!</f>
        <v>#REF!</v>
      </c>
      <c r="H3" s="12" t="e">
        <f>+#REF!</f>
        <v>#REF!</v>
      </c>
      <c r="I3" s="13" t="e">
        <f>+#REF!</f>
        <v>#REF!</v>
      </c>
      <c r="J3" s="12" t="e">
        <f>+#REF!</f>
        <v>#REF!</v>
      </c>
    </row>
    <row r="4" spans="1:10" s="1" customFormat="1" ht="12" x14ac:dyDescent="0.2">
      <c r="A4" s="5"/>
      <c r="B4" s="9" t="s">
        <v>10</v>
      </c>
      <c r="C4" s="10" t="e">
        <f t="shared" si="0"/>
        <v>#REF!</v>
      </c>
      <c r="D4" s="11" t="e">
        <f t="shared" ref="D4:D5" si="1">AVERAGE(E4:J4)</f>
        <v>#REF!</v>
      </c>
      <c r="E4" s="12" t="e">
        <f>+#REF!</f>
        <v>#REF!</v>
      </c>
      <c r="F4" s="12" t="e">
        <f>+#REF!</f>
        <v>#REF!</v>
      </c>
      <c r="G4" s="12" t="e">
        <f>+#REF!</f>
        <v>#REF!</v>
      </c>
      <c r="H4" s="12" t="e">
        <f>+#REF!</f>
        <v>#REF!</v>
      </c>
      <c r="I4" s="13" t="e">
        <f>+#REF!</f>
        <v>#REF!</v>
      </c>
      <c r="J4" s="12" t="e">
        <f>+#REF!</f>
        <v>#REF!</v>
      </c>
    </row>
    <row r="5" spans="1:10" s="1" customFormat="1" ht="12" x14ac:dyDescent="0.2">
      <c r="A5" s="5"/>
      <c r="B5" s="9" t="s">
        <v>11</v>
      </c>
      <c r="C5" s="10" t="e">
        <f t="shared" si="0"/>
        <v>#REF!</v>
      </c>
      <c r="D5" s="11" t="e">
        <f t="shared" si="1"/>
        <v>#REF!</v>
      </c>
      <c r="E5" s="12" t="e">
        <f>+#REF!</f>
        <v>#REF!</v>
      </c>
      <c r="F5" s="12" t="e">
        <f>+#REF!</f>
        <v>#REF!</v>
      </c>
      <c r="G5" s="12" t="e">
        <f>+#REF!</f>
        <v>#REF!</v>
      </c>
      <c r="H5" s="12" t="e">
        <f>+#REF!</f>
        <v>#REF!</v>
      </c>
      <c r="I5" s="13" t="e">
        <f>+#REF!</f>
        <v>#REF!</v>
      </c>
      <c r="J5" s="12" t="e">
        <f>+#REF!</f>
        <v>#REF!</v>
      </c>
    </row>
    <row r="6" spans="1:10" s="2" customFormat="1" ht="12" x14ac:dyDescent="0.2">
      <c r="A6" s="14"/>
      <c r="B6" s="14"/>
      <c r="C6" s="14"/>
      <c r="D6" s="14"/>
      <c r="E6" s="14"/>
      <c r="F6" s="14"/>
      <c r="G6" s="14"/>
      <c r="H6" s="14"/>
      <c r="I6" s="14"/>
      <c r="J6" s="14"/>
    </row>
    <row r="7" spans="1:10" s="1" customFormat="1" ht="12" x14ac:dyDescent="0.2">
      <c r="A7" s="5"/>
      <c r="B7" s="6" t="s">
        <v>30</v>
      </c>
      <c r="C7" s="6"/>
      <c r="D7" s="6"/>
      <c r="E7" s="6"/>
      <c r="F7" s="6"/>
      <c r="G7" s="6"/>
      <c r="H7" s="6"/>
      <c r="I7" s="6"/>
      <c r="J7" s="6"/>
    </row>
    <row r="8" spans="1:10" s="1" customFormat="1" ht="12" x14ac:dyDescent="0.2">
      <c r="A8" s="5"/>
      <c r="B8" s="3" t="s">
        <v>0</v>
      </c>
      <c r="C8" s="7" t="s">
        <v>1</v>
      </c>
      <c r="D8" s="7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</row>
    <row r="9" spans="1:10" s="1" customFormat="1" ht="12" x14ac:dyDescent="0.2">
      <c r="A9" s="5"/>
      <c r="B9" s="9" t="s">
        <v>12</v>
      </c>
      <c r="C9" s="10" t="e">
        <f t="shared" ref="C9:C13" si="2">SUM(E9:I9)</f>
        <v>#REF!</v>
      </c>
      <c r="D9" s="11" t="e">
        <f t="shared" ref="D9:D13" si="3">AVERAGE(E9:J9)</f>
        <v>#REF!</v>
      </c>
      <c r="E9" s="12" t="e">
        <f>+#REF!</f>
        <v>#REF!</v>
      </c>
      <c r="F9" s="13" t="e">
        <f>+#REF!</f>
        <v>#REF!</v>
      </c>
      <c r="G9" s="13" t="e">
        <f>+#REF!</f>
        <v>#REF!</v>
      </c>
      <c r="H9" s="13" t="e">
        <f>+#REF!</f>
        <v>#REF!</v>
      </c>
      <c r="I9" s="13" t="e">
        <f>+#REF!</f>
        <v>#REF!</v>
      </c>
      <c r="J9" s="13" t="e">
        <f>+#REF!</f>
        <v>#REF!</v>
      </c>
    </row>
    <row r="10" spans="1:10" s="1" customFormat="1" ht="12" x14ac:dyDescent="0.2">
      <c r="A10" s="5"/>
      <c r="B10" s="9" t="s">
        <v>13</v>
      </c>
      <c r="C10" s="10" t="e">
        <f t="shared" si="2"/>
        <v>#REF!</v>
      </c>
      <c r="D10" s="11" t="e">
        <f t="shared" si="3"/>
        <v>#REF!</v>
      </c>
      <c r="E10" s="12" t="e">
        <f>+#REF!</f>
        <v>#REF!</v>
      </c>
      <c r="F10" s="13" t="e">
        <f>+#REF!</f>
        <v>#REF!</v>
      </c>
      <c r="G10" s="13" t="e">
        <f>+#REF!</f>
        <v>#REF!</v>
      </c>
      <c r="H10" s="13" t="e">
        <f>+#REF!</f>
        <v>#REF!</v>
      </c>
      <c r="I10" s="13" t="e">
        <f>+#REF!</f>
        <v>#REF!</v>
      </c>
      <c r="J10" s="13" t="e">
        <f>+#REF!</f>
        <v>#REF!</v>
      </c>
    </row>
    <row r="11" spans="1:10" s="1" customFormat="1" ht="12" x14ac:dyDescent="0.2">
      <c r="A11" s="5"/>
      <c r="B11" s="9" t="s">
        <v>14</v>
      </c>
      <c r="C11" s="10" t="e">
        <f t="shared" si="2"/>
        <v>#REF!</v>
      </c>
      <c r="D11" s="11" t="e">
        <f t="shared" si="3"/>
        <v>#REF!</v>
      </c>
      <c r="E11" s="12" t="e">
        <f>+#REF!</f>
        <v>#REF!</v>
      </c>
      <c r="F11" s="13" t="e">
        <f>+#REF!</f>
        <v>#REF!</v>
      </c>
      <c r="G11" s="13" t="e">
        <f>+#REF!</f>
        <v>#REF!</v>
      </c>
      <c r="H11" s="13" t="e">
        <f>+#REF!</f>
        <v>#REF!</v>
      </c>
      <c r="I11" s="13" t="e">
        <f>+#REF!</f>
        <v>#REF!</v>
      </c>
      <c r="J11" s="13" t="e">
        <f>+#REF!</f>
        <v>#REF!</v>
      </c>
    </row>
    <row r="12" spans="1:10" s="1" customFormat="1" ht="12" x14ac:dyDescent="0.2">
      <c r="A12" s="5"/>
      <c r="B12" s="9" t="s">
        <v>15</v>
      </c>
      <c r="C12" s="10" t="e">
        <f t="shared" si="2"/>
        <v>#REF!</v>
      </c>
      <c r="D12" s="11" t="e">
        <f t="shared" si="3"/>
        <v>#REF!</v>
      </c>
      <c r="E12" s="12" t="e">
        <f>+#REF!</f>
        <v>#REF!</v>
      </c>
      <c r="F12" s="13" t="e">
        <f>+#REF!</f>
        <v>#REF!</v>
      </c>
      <c r="G12" s="13" t="e">
        <f>+#REF!</f>
        <v>#REF!</v>
      </c>
      <c r="H12" s="13" t="e">
        <f>+#REF!</f>
        <v>#REF!</v>
      </c>
      <c r="I12" s="13" t="e">
        <f>+#REF!</f>
        <v>#REF!</v>
      </c>
      <c r="J12" s="13" t="e">
        <f>+#REF!</f>
        <v>#REF!</v>
      </c>
    </row>
    <row r="13" spans="1:10" s="1" customFormat="1" ht="12" x14ac:dyDescent="0.2">
      <c r="A13" s="5"/>
      <c r="B13" s="9" t="s">
        <v>16</v>
      </c>
      <c r="C13" s="10" t="e">
        <f t="shared" si="2"/>
        <v>#REF!</v>
      </c>
      <c r="D13" s="11" t="e">
        <f t="shared" si="3"/>
        <v>#REF!</v>
      </c>
      <c r="E13" s="12" t="e">
        <f>+#REF!</f>
        <v>#REF!</v>
      </c>
      <c r="F13" s="13" t="e">
        <f>+#REF!</f>
        <v>#REF!</v>
      </c>
      <c r="G13" s="13" t="e">
        <f>+#REF!</f>
        <v>#REF!</v>
      </c>
      <c r="H13" s="13" t="e">
        <f>+#REF!</f>
        <v>#REF!</v>
      </c>
      <c r="I13" s="13" t="e">
        <f>+#REF!</f>
        <v>#REF!</v>
      </c>
      <c r="J13" s="13" t="e">
        <f>+#REF!</f>
        <v>#REF!</v>
      </c>
    </row>
    <row r="14" spans="1:10" s="1" customFormat="1" ht="12" x14ac:dyDescent="0.2">
      <c r="A14" s="5"/>
      <c r="B14" s="9" t="s">
        <v>17</v>
      </c>
      <c r="C14" s="10" t="e">
        <f>SUM(C9:C13)</f>
        <v>#REF!</v>
      </c>
      <c r="D14" s="11" t="e">
        <f>AVERAGE(D9:D13)</f>
        <v>#REF!</v>
      </c>
      <c r="E14" s="11" t="e">
        <f>SUM(E9:E13)</f>
        <v>#REF!</v>
      </c>
      <c r="F14" s="11" t="e">
        <f>SUM(F9:F13)</f>
        <v>#REF!</v>
      </c>
      <c r="G14" s="11" t="e">
        <f>SUM(G9:G13)</f>
        <v>#REF!</v>
      </c>
      <c r="H14" s="11" t="e">
        <f>SUM(H9:H13)</f>
        <v>#REF!</v>
      </c>
      <c r="I14" s="11" t="e">
        <f>SUM(I9:I13)</f>
        <v>#REF!</v>
      </c>
      <c r="J14" s="11" t="e">
        <f>SUM(J9:J13)</f>
        <v>#REF!</v>
      </c>
    </row>
    <row r="15" spans="1:10" s="2" customFormat="1" ht="12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 x14ac:dyDescent="0.25">
      <c r="B16" s="16" t="s">
        <v>31</v>
      </c>
      <c r="C16" s="16"/>
      <c r="D16" s="16"/>
      <c r="E16" s="16"/>
      <c r="F16" s="16"/>
      <c r="G16" s="16"/>
      <c r="H16" s="16"/>
      <c r="I16" s="16"/>
      <c r="J16" s="16"/>
    </row>
    <row r="17" spans="2:10" ht="15.75" thickBot="1" x14ac:dyDescent="0.3">
      <c r="B17" s="4" t="s">
        <v>0</v>
      </c>
      <c r="C17" s="17" t="s">
        <v>1</v>
      </c>
      <c r="D17" s="17" t="s">
        <v>2</v>
      </c>
      <c r="E17" s="18" t="s">
        <v>3</v>
      </c>
      <c r="F17" s="18" t="s">
        <v>4</v>
      </c>
      <c r="G17" s="18" t="s">
        <v>5</v>
      </c>
      <c r="H17" s="18" t="s">
        <v>6</v>
      </c>
      <c r="I17" s="18" t="s">
        <v>7</v>
      </c>
      <c r="J17" s="18" t="s">
        <v>8</v>
      </c>
    </row>
    <row r="18" spans="2:10" ht="15.75" thickBot="1" x14ac:dyDescent="0.3">
      <c r="B18" s="19" t="s">
        <v>18</v>
      </c>
      <c r="C18" s="12" t="e">
        <f t="shared" ref="C18:C22" si="4">SUM(E18:I18)</f>
        <v>#REF!</v>
      </c>
      <c r="D18" s="13" t="e">
        <f t="shared" ref="D18:D22" si="5">AVERAGE(E18:J18)</f>
        <v>#REF!</v>
      </c>
      <c r="E18" s="12" t="e">
        <f>+#REF!</f>
        <v>#REF!</v>
      </c>
      <c r="F18" s="13" t="e">
        <f>+#REF!</f>
        <v>#REF!</v>
      </c>
      <c r="G18" s="13" t="e">
        <f>+#REF!</f>
        <v>#REF!</v>
      </c>
      <c r="H18" s="13" t="e">
        <f>+#REF!</f>
        <v>#REF!</v>
      </c>
      <c r="I18" s="13" t="e">
        <f>+#REF!</f>
        <v>#REF!</v>
      </c>
      <c r="J18" s="13" t="e">
        <f>+#REF!</f>
        <v>#REF!</v>
      </c>
    </row>
    <row r="19" spans="2:10" ht="15.75" thickBot="1" x14ac:dyDescent="0.3">
      <c r="B19" s="20" t="s">
        <v>19</v>
      </c>
      <c r="C19" s="12" t="e">
        <f t="shared" si="4"/>
        <v>#REF!</v>
      </c>
      <c r="D19" s="13" t="e">
        <f t="shared" si="5"/>
        <v>#REF!</v>
      </c>
      <c r="E19" s="12" t="e">
        <f>+#REF!</f>
        <v>#REF!</v>
      </c>
      <c r="F19" s="13" t="e">
        <f>+#REF!</f>
        <v>#REF!</v>
      </c>
      <c r="G19" s="13" t="e">
        <f>+#REF!</f>
        <v>#REF!</v>
      </c>
      <c r="H19" s="13" t="e">
        <f>+#REF!</f>
        <v>#REF!</v>
      </c>
      <c r="I19" s="13" t="e">
        <f>+#REF!</f>
        <v>#REF!</v>
      </c>
      <c r="J19" s="13" t="e">
        <f>+#REF!</f>
        <v>#REF!</v>
      </c>
    </row>
    <row r="20" spans="2:10" ht="15.75" thickBot="1" x14ac:dyDescent="0.3">
      <c r="B20" s="20" t="s">
        <v>20</v>
      </c>
      <c r="C20" s="12" t="e">
        <f t="shared" si="4"/>
        <v>#REF!</v>
      </c>
      <c r="D20" s="13" t="e">
        <f t="shared" si="5"/>
        <v>#REF!</v>
      </c>
      <c r="E20" s="12" t="e">
        <f>+#REF!</f>
        <v>#REF!</v>
      </c>
      <c r="F20" s="13" t="e">
        <f>+#REF!</f>
        <v>#REF!</v>
      </c>
      <c r="G20" s="13" t="e">
        <f>+#REF!</f>
        <v>#REF!</v>
      </c>
      <c r="H20" s="13" t="e">
        <f>+#REF!</f>
        <v>#REF!</v>
      </c>
      <c r="I20" s="13" t="e">
        <f>+#REF!</f>
        <v>#REF!</v>
      </c>
      <c r="J20" s="13" t="e">
        <f>+#REF!</f>
        <v>#REF!</v>
      </c>
    </row>
    <row r="21" spans="2:10" ht="15.75" thickBot="1" x14ac:dyDescent="0.3">
      <c r="B21" s="20" t="s">
        <v>21</v>
      </c>
      <c r="C21" s="12" t="e">
        <f t="shared" si="4"/>
        <v>#REF!</v>
      </c>
      <c r="D21" s="13" t="e">
        <f t="shared" si="5"/>
        <v>#REF!</v>
      </c>
      <c r="E21" s="12" t="e">
        <f>+#REF!</f>
        <v>#REF!</v>
      </c>
      <c r="F21" s="13" t="e">
        <f>+#REF!</f>
        <v>#REF!</v>
      </c>
      <c r="G21" s="13" t="e">
        <f>+#REF!</f>
        <v>#REF!</v>
      </c>
      <c r="H21" s="13" t="e">
        <f>+#REF!</f>
        <v>#REF!</v>
      </c>
      <c r="I21" s="13" t="e">
        <f>+#REF!</f>
        <v>#REF!</v>
      </c>
      <c r="J21" s="13" t="e">
        <f>+#REF!</f>
        <v>#REF!</v>
      </c>
    </row>
    <row r="22" spans="2:10" ht="15.75" thickBot="1" x14ac:dyDescent="0.3">
      <c r="B22" s="20" t="s">
        <v>22</v>
      </c>
      <c r="C22" s="12" t="e">
        <f t="shared" si="4"/>
        <v>#REF!</v>
      </c>
      <c r="D22" s="13" t="e">
        <f t="shared" si="5"/>
        <v>#REF!</v>
      </c>
      <c r="E22" s="12" t="e">
        <f>+#REF!</f>
        <v>#REF!</v>
      </c>
      <c r="F22" s="13" t="e">
        <f>+#REF!</f>
        <v>#REF!</v>
      </c>
      <c r="G22" s="13" t="e">
        <f>+#REF!</f>
        <v>#REF!</v>
      </c>
      <c r="H22" s="13" t="e">
        <f>+#REF!</f>
        <v>#REF!</v>
      </c>
      <c r="I22" s="13" t="e">
        <f>+#REF!</f>
        <v>#REF!</v>
      </c>
      <c r="J22" s="13" t="e">
        <f>+#REF!</f>
        <v>#REF!</v>
      </c>
    </row>
    <row r="23" spans="2:10" ht="15.75" thickBot="1" x14ac:dyDescent="0.3">
      <c r="B23" s="20" t="s">
        <v>23</v>
      </c>
      <c r="C23" s="12" t="e">
        <f>SUM(C18:C22)</f>
        <v>#REF!</v>
      </c>
      <c r="D23" s="13" t="e">
        <f>AVERAGE(D18:D22)</f>
        <v>#REF!</v>
      </c>
      <c r="E23" s="13" t="e">
        <f>SUM(E18:E22)</f>
        <v>#REF!</v>
      </c>
      <c r="F23" s="13" t="e">
        <f>SUM(F18:F22)</f>
        <v>#REF!</v>
      </c>
      <c r="G23" s="13" t="e">
        <f>SUM(G18:G22)</f>
        <v>#REF!</v>
      </c>
      <c r="H23" s="13" t="e">
        <f>SUM(H18:H22)</f>
        <v>#REF!</v>
      </c>
      <c r="I23" s="13" t="e">
        <f>SUM(I18:I22)</f>
        <v>#REF!</v>
      </c>
      <c r="J23" s="13" t="e">
        <f>SUM(J18:J22)</f>
        <v>#REF!</v>
      </c>
    </row>
    <row r="24" spans="2:10" ht="15.75" thickBot="1" x14ac:dyDescent="0.3">
      <c r="B24" s="20" t="s">
        <v>24</v>
      </c>
      <c r="C24" s="12" t="e">
        <f t="shared" ref="C24:C27" si="6">SUM(C19:C23)</f>
        <v>#REF!</v>
      </c>
      <c r="D24" s="13" t="e">
        <f t="shared" ref="D24:D27" si="7">AVERAGE(D19:D23)</f>
        <v>#REF!</v>
      </c>
      <c r="E24" s="13" t="e">
        <f t="shared" ref="E24:J24" si="8">SUM(E19:E23)</f>
        <v>#REF!</v>
      </c>
      <c r="F24" s="13" t="e">
        <f t="shared" si="8"/>
        <v>#REF!</v>
      </c>
      <c r="G24" s="13" t="e">
        <f t="shared" si="8"/>
        <v>#REF!</v>
      </c>
      <c r="H24" s="13" t="e">
        <f t="shared" si="8"/>
        <v>#REF!</v>
      </c>
      <c r="I24" s="13" t="e">
        <f t="shared" si="8"/>
        <v>#REF!</v>
      </c>
      <c r="J24" s="13" t="e">
        <f t="shared" si="8"/>
        <v>#REF!</v>
      </c>
    </row>
    <row r="25" spans="2:10" ht="15.75" thickBot="1" x14ac:dyDescent="0.3">
      <c r="B25" s="20" t="s">
        <v>25</v>
      </c>
      <c r="C25" s="12" t="e">
        <f t="shared" si="6"/>
        <v>#REF!</v>
      </c>
      <c r="D25" s="13" t="e">
        <f t="shared" si="7"/>
        <v>#REF!</v>
      </c>
      <c r="E25" s="13" t="e">
        <f t="shared" ref="E25:J25" si="9">SUM(E20:E24)</f>
        <v>#REF!</v>
      </c>
      <c r="F25" s="13" t="e">
        <f t="shared" si="9"/>
        <v>#REF!</v>
      </c>
      <c r="G25" s="13" t="e">
        <f t="shared" si="9"/>
        <v>#REF!</v>
      </c>
      <c r="H25" s="13" t="e">
        <f t="shared" si="9"/>
        <v>#REF!</v>
      </c>
      <c r="I25" s="13" t="e">
        <f t="shared" si="9"/>
        <v>#REF!</v>
      </c>
      <c r="J25" s="13" t="e">
        <f t="shared" si="9"/>
        <v>#REF!</v>
      </c>
    </row>
    <row r="26" spans="2:10" ht="15.75" thickBot="1" x14ac:dyDescent="0.3">
      <c r="B26" s="20" t="s">
        <v>26</v>
      </c>
      <c r="C26" s="12" t="e">
        <f t="shared" si="6"/>
        <v>#REF!</v>
      </c>
      <c r="D26" s="13" t="e">
        <f t="shared" si="7"/>
        <v>#REF!</v>
      </c>
      <c r="E26" s="13" t="e">
        <f t="shared" ref="E26:J26" si="10">SUM(E21:E25)</f>
        <v>#REF!</v>
      </c>
      <c r="F26" s="13" t="e">
        <f t="shared" si="10"/>
        <v>#REF!</v>
      </c>
      <c r="G26" s="13" t="e">
        <f t="shared" si="10"/>
        <v>#REF!</v>
      </c>
      <c r="H26" s="13" t="e">
        <f t="shared" si="10"/>
        <v>#REF!</v>
      </c>
      <c r="I26" s="13" t="e">
        <f t="shared" si="10"/>
        <v>#REF!</v>
      </c>
      <c r="J26" s="13" t="e">
        <f t="shared" si="10"/>
        <v>#REF!</v>
      </c>
    </row>
    <row r="27" spans="2:10" ht="15.75" thickBot="1" x14ac:dyDescent="0.3">
      <c r="B27" s="20" t="s">
        <v>27</v>
      </c>
      <c r="C27" s="12" t="e">
        <f t="shared" si="6"/>
        <v>#REF!</v>
      </c>
      <c r="D27" s="13" t="e">
        <f t="shared" si="7"/>
        <v>#REF!</v>
      </c>
      <c r="E27" s="13" t="e">
        <f t="shared" ref="E27:J27" si="11">SUM(E22:E26)</f>
        <v>#REF!</v>
      </c>
      <c r="F27" s="13" t="e">
        <f t="shared" si="11"/>
        <v>#REF!</v>
      </c>
      <c r="G27" s="13" t="e">
        <f t="shared" si="11"/>
        <v>#REF!</v>
      </c>
      <c r="H27" s="13" t="e">
        <f t="shared" si="11"/>
        <v>#REF!</v>
      </c>
      <c r="I27" s="13" t="e">
        <f t="shared" si="11"/>
        <v>#REF!</v>
      </c>
      <c r="J27" s="13" t="e">
        <f t="shared" si="11"/>
        <v>#REF!</v>
      </c>
    </row>
    <row r="28" spans="2:10" ht="15.75" thickBot="1" x14ac:dyDescent="0.3">
      <c r="B28" s="20" t="s">
        <v>28</v>
      </c>
      <c r="C28" s="12" t="e">
        <f>SUM(C23:C27)</f>
        <v>#REF!</v>
      </c>
      <c r="D28" s="13" t="e">
        <f>AVERAGE(D23:D27)</f>
        <v>#REF!</v>
      </c>
      <c r="E28" s="13" t="e">
        <f>SUM(E23:E27)</f>
        <v>#REF!</v>
      </c>
      <c r="F28" s="13" t="e">
        <f>SUM(F23:F27)</f>
        <v>#REF!</v>
      </c>
      <c r="G28" s="13" t="e">
        <f>SUM(G23:G27)</f>
        <v>#REF!</v>
      </c>
      <c r="H28" s="13" t="e">
        <f>SUM(H23:H27)</f>
        <v>#REF!</v>
      </c>
      <c r="I28" s="13" t="e">
        <f>SUM(I23:I27)</f>
        <v>#REF!</v>
      </c>
      <c r="J28" s="13" t="e">
        <f>SUM(J23:J27)</f>
        <v>#REF!</v>
      </c>
    </row>
  </sheetData>
  <mergeCells count="5">
    <mergeCell ref="B7:J7"/>
    <mergeCell ref="A6:XFD6"/>
    <mergeCell ref="B1:J1"/>
    <mergeCell ref="B16:J16"/>
    <mergeCell ref="A15:XFD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0F70C-B2B9-45EA-A668-5F2F1940B142}">
  <dimension ref="A1:BJ35"/>
  <sheetViews>
    <sheetView workbookViewId="0">
      <selection activeCell="C2" sqref="C2:I2"/>
    </sheetView>
  </sheetViews>
  <sheetFormatPr baseColWidth="10" defaultRowHeight="15" x14ac:dyDescent="0.25"/>
  <cols>
    <col min="1" max="1" width="9.7109375" bestFit="1" customWidth="1"/>
    <col min="2" max="3" width="3.85546875" bestFit="1" customWidth="1"/>
    <col min="4" max="11" width="3.7109375" bestFit="1" customWidth="1"/>
    <col min="12" max="13" width="3.85546875" bestFit="1" customWidth="1"/>
    <col min="14" max="21" width="3.7109375" bestFit="1" customWidth="1"/>
    <col min="22" max="23" width="3.85546875" bestFit="1" customWidth="1"/>
    <col min="24" max="31" width="3.7109375" bestFit="1" customWidth="1"/>
    <col min="32" max="33" width="3.85546875" bestFit="1" customWidth="1"/>
    <col min="34" max="41" width="3.7109375" bestFit="1" customWidth="1"/>
    <col min="42" max="43" width="3.85546875" bestFit="1" customWidth="1"/>
    <col min="44" max="51" width="3.7109375" bestFit="1" customWidth="1"/>
    <col min="52" max="53" width="3.85546875" bestFit="1" customWidth="1"/>
    <col min="54" max="61" width="3.7109375" bestFit="1" customWidth="1"/>
    <col min="62" max="62" width="3.85546875" bestFit="1" customWidth="1"/>
  </cols>
  <sheetData>
    <row r="1" spans="1:62" ht="18.75" x14ac:dyDescent="0.3">
      <c r="A1" s="21" t="s">
        <v>32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</row>
    <row r="2" spans="1:62" x14ac:dyDescent="0.25">
      <c r="A2" s="23" t="s">
        <v>33</v>
      </c>
      <c r="B2" s="24" t="s">
        <v>17</v>
      </c>
      <c r="C2" s="25" t="s">
        <v>3</v>
      </c>
      <c r="D2" s="25"/>
      <c r="E2" s="25"/>
      <c r="F2" s="25"/>
      <c r="G2" s="25"/>
      <c r="H2" s="25"/>
      <c r="I2" s="25"/>
      <c r="J2" s="26"/>
      <c r="K2" s="26"/>
      <c r="L2" s="24" t="s">
        <v>17</v>
      </c>
      <c r="M2" s="25" t="s">
        <v>4</v>
      </c>
      <c r="N2" s="25"/>
      <c r="O2" s="25"/>
      <c r="P2" s="25"/>
      <c r="Q2" s="25"/>
      <c r="R2" s="25"/>
      <c r="S2" s="25"/>
      <c r="T2" s="25"/>
      <c r="U2" s="26"/>
      <c r="V2" s="24" t="s">
        <v>17</v>
      </c>
      <c r="W2" s="25" t="s">
        <v>5</v>
      </c>
      <c r="X2" s="25"/>
      <c r="Y2" s="25"/>
      <c r="Z2" s="25"/>
      <c r="AA2" s="25"/>
      <c r="AB2" s="25"/>
      <c r="AC2" s="25"/>
      <c r="AD2" s="25"/>
      <c r="AE2" s="26"/>
      <c r="AF2" s="24" t="s">
        <v>17</v>
      </c>
      <c r="AG2" s="25" t="s">
        <v>34</v>
      </c>
      <c r="AH2" s="25"/>
      <c r="AI2" s="25"/>
      <c r="AJ2" s="25"/>
      <c r="AK2" s="25"/>
      <c r="AL2" s="25"/>
      <c r="AM2" s="25"/>
      <c r="AN2" s="25"/>
      <c r="AO2" s="26"/>
      <c r="AP2" s="24" t="s">
        <v>17</v>
      </c>
      <c r="AQ2" s="25" t="s">
        <v>35</v>
      </c>
      <c r="AR2" s="25"/>
      <c r="AS2" s="25"/>
      <c r="AT2" s="25"/>
      <c r="AU2" s="25"/>
      <c r="AV2" s="25"/>
      <c r="AW2" s="25"/>
      <c r="AX2" s="25"/>
      <c r="AY2" s="26"/>
      <c r="AZ2" s="24" t="s">
        <v>17</v>
      </c>
      <c r="BA2" s="25" t="s">
        <v>36</v>
      </c>
      <c r="BB2" s="25"/>
      <c r="BC2" s="25"/>
      <c r="BD2" s="25"/>
      <c r="BE2" s="25"/>
      <c r="BF2" s="25"/>
      <c r="BG2" s="25"/>
      <c r="BH2" s="25"/>
      <c r="BI2" s="26"/>
      <c r="BJ2" s="24" t="s">
        <v>37</v>
      </c>
    </row>
    <row r="3" spans="1:62" ht="75" x14ac:dyDescent="0.25">
      <c r="A3" s="27"/>
      <c r="B3" s="28"/>
      <c r="C3" s="39" t="s">
        <v>9</v>
      </c>
      <c r="D3" s="40" t="s">
        <v>10</v>
      </c>
      <c r="E3" s="40" t="s">
        <v>11</v>
      </c>
      <c r="F3" s="29" t="s">
        <v>12</v>
      </c>
      <c r="G3" s="29" t="s">
        <v>13</v>
      </c>
      <c r="H3" s="29" t="s">
        <v>14</v>
      </c>
      <c r="I3" s="29" t="s">
        <v>15</v>
      </c>
      <c r="J3" s="30" t="s">
        <v>16</v>
      </c>
      <c r="K3" s="30" t="s">
        <v>38</v>
      </c>
      <c r="L3" s="28"/>
      <c r="M3" s="39" t="s">
        <v>9</v>
      </c>
      <c r="N3" s="40" t="s">
        <v>10</v>
      </c>
      <c r="O3" s="40" t="s">
        <v>11</v>
      </c>
      <c r="P3" s="29" t="s">
        <v>12</v>
      </c>
      <c r="Q3" s="29" t="s">
        <v>13</v>
      </c>
      <c r="R3" s="29" t="s">
        <v>14</v>
      </c>
      <c r="S3" s="29" t="s">
        <v>15</v>
      </c>
      <c r="T3" s="30" t="s">
        <v>16</v>
      </c>
      <c r="U3" s="30" t="s">
        <v>38</v>
      </c>
      <c r="V3" s="28"/>
      <c r="W3" s="39" t="s">
        <v>9</v>
      </c>
      <c r="X3" s="40" t="s">
        <v>10</v>
      </c>
      <c r="Y3" s="40" t="s">
        <v>11</v>
      </c>
      <c r="Z3" s="29" t="s">
        <v>12</v>
      </c>
      <c r="AA3" s="29" t="s">
        <v>13</v>
      </c>
      <c r="AB3" s="29" t="s">
        <v>14</v>
      </c>
      <c r="AC3" s="29" t="s">
        <v>15</v>
      </c>
      <c r="AD3" s="30" t="s">
        <v>16</v>
      </c>
      <c r="AE3" s="30" t="s">
        <v>38</v>
      </c>
      <c r="AF3" s="28"/>
      <c r="AG3" s="39" t="s">
        <v>9</v>
      </c>
      <c r="AH3" s="40" t="s">
        <v>10</v>
      </c>
      <c r="AI3" s="40" t="s">
        <v>11</v>
      </c>
      <c r="AJ3" s="29" t="s">
        <v>12</v>
      </c>
      <c r="AK3" s="29" t="s">
        <v>13</v>
      </c>
      <c r="AL3" s="29" t="s">
        <v>14</v>
      </c>
      <c r="AM3" s="29" t="s">
        <v>15</v>
      </c>
      <c r="AN3" s="30" t="s">
        <v>16</v>
      </c>
      <c r="AO3" s="30" t="s">
        <v>38</v>
      </c>
      <c r="AP3" s="28"/>
      <c r="AQ3" s="39" t="s">
        <v>9</v>
      </c>
      <c r="AR3" s="40" t="s">
        <v>10</v>
      </c>
      <c r="AS3" s="40" t="s">
        <v>11</v>
      </c>
      <c r="AT3" s="29" t="s">
        <v>12</v>
      </c>
      <c r="AU3" s="29" t="s">
        <v>13</v>
      </c>
      <c r="AV3" s="29" t="s">
        <v>14</v>
      </c>
      <c r="AW3" s="29" t="s">
        <v>15</v>
      </c>
      <c r="AX3" s="30" t="s">
        <v>16</v>
      </c>
      <c r="AY3" s="30" t="s">
        <v>38</v>
      </c>
      <c r="AZ3" s="28"/>
      <c r="BA3" s="39" t="s">
        <v>9</v>
      </c>
      <c r="BB3" s="40" t="s">
        <v>10</v>
      </c>
      <c r="BC3" s="40" t="s">
        <v>11</v>
      </c>
      <c r="BD3" s="29" t="s">
        <v>12</v>
      </c>
      <c r="BE3" s="29" t="s">
        <v>13</v>
      </c>
      <c r="BF3" s="29" t="s">
        <v>14</v>
      </c>
      <c r="BG3" s="29" t="s">
        <v>15</v>
      </c>
      <c r="BH3" s="30" t="s">
        <v>16</v>
      </c>
      <c r="BI3" s="30" t="s">
        <v>38</v>
      </c>
      <c r="BJ3" s="28"/>
    </row>
    <row r="4" spans="1:62" x14ac:dyDescent="0.25">
      <c r="A4" s="31">
        <v>43313</v>
      </c>
      <c r="B4" s="32">
        <f>SUM(C4:E4)</f>
        <v>0</v>
      </c>
      <c r="C4" s="32">
        <f>COUNTIFS('[1] BACK DRIVE LEADS'!$C$3:$C$50000,"En contacto",'[1] BACK DRIVE LEADS'!$A$3:$A$50000,'[1]Resultado Drive'!A4)</f>
        <v>0</v>
      </c>
      <c r="D4" s="32">
        <f>COUNTIFS('[1] BACK DRIVE LEADS'!$C$3:$C$50000,"Calificado",'[1] BACK DRIVE LEADS'!$A$3:$A$50000,'[1]Resultado Drive'!A4)</f>
        <v>0</v>
      </c>
      <c r="E4" s="32">
        <f>COUNTIFS('[1] BACK DRIVE LEADS'!$C$3:$C$50000,"No calificado",'[1] BACK DRIVE LEADS'!$A$3:$A$50000,'[1]Resultado Drive'!A4)</f>
        <v>0</v>
      </c>
      <c r="F4" s="32">
        <f>COUNTIFS('[1] BACK DRIVE LEADS'!$D$3:$D$50000,"En curso",'[1] BACK DRIVE LEADS'!$A$3:$A$50000,'[1]Resultado Drive'!A4)</f>
        <v>0</v>
      </c>
      <c r="G4" s="32">
        <f>COUNTIFS('[1] BACK DRIVE LEADS'!$D$3:$D$50000,"En Espera",'[1] BACK DRIVE LEADS'!$A$3:$A$50000,'[1]Resultado Drive'!A4)</f>
        <v>0</v>
      </c>
      <c r="H4" s="32">
        <f>COUNTIFS('[1] BACK DRIVE LEADS'!$D$3:$D$50000,"ganada",'[1] BACK DRIVE LEADS'!$A$3:$A$50000,'[1]Resultado Drive'!A4)</f>
        <v>0</v>
      </c>
      <c r="I4" s="32">
        <f>COUNTIFS('[1] BACK DRIVE LEADS'!$D$3:$D$50000,"perdida",'[1] BACK DRIVE LEADS'!$A$3:$A$50000,'[1]Resultado Drive'!A4)</f>
        <v>0</v>
      </c>
      <c r="J4" s="32">
        <f>COUNTIFS('[1] BACK DRIVE LEADS'!$D$3:$D$50000,"listo para pago",'[1] BACK DRIVE LEADS'!$A$3:$A$50000,'[1]Resultado Drive'!A4)</f>
        <v>0</v>
      </c>
      <c r="K4" s="32">
        <f>COUNTIFS('[1] BACK DRIVE LEADS'!$D$3:$D$50000,"No contesta",'[1] BACK DRIVE LEADS'!$A$3:$A$50000,'[1]Resultado Drive'!A4)</f>
        <v>0</v>
      </c>
      <c r="L4" s="32">
        <f>SUM(M4:O4)</f>
        <v>0</v>
      </c>
      <c r="M4" s="33">
        <f>COUNTIFS('[1] BACK DRIVE LEADS'!$H$3:$H$49999,"En contacto",'[1] BACK DRIVE LEADS'!$F$3:$F$49999,'[1]Resultado Drive'!A4)</f>
        <v>0</v>
      </c>
      <c r="N4" s="33">
        <f>COUNTIFS('[1] BACK DRIVE LEADS'!$H$3:$H$49999,"Calificado
",'[1] BACK DRIVE LEADS'!$F$3:$F$49999,'[1]Resultado Drive'!A4)</f>
        <v>0</v>
      </c>
      <c r="O4" s="33">
        <f>COUNTIFS('[1] BACK DRIVE LEADS'!$H$3:$H$49999,"No Calificado
",'[1] BACK DRIVE LEADS'!$F$3:$F$49999,'[1]Resultado Drive'!A4)</f>
        <v>0</v>
      </c>
      <c r="P4" s="33">
        <f>COUNTIFS('[1] BACK DRIVE LEADS'!$I$3:$I$49999,"En curso",'[1] BACK DRIVE LEADS'!$F$3:$F$49999,'[1]Resultado Drive'!A4)</f>
        <v>0</v>
      </c>
      <c r="Q4" s="33">
        <f>COUNTIFS('[1] BACK DRIVE LEADS'!$I$3:$I$49999,"En espera",'[1] BACK DRIVE LEADS'!$F$3:$F$49999,'[1]Resultado Drive'!A4)</f>
        <v>0</v>
      </c>
      <c r="R4" s="33">
        <f>COUNTIFS('[1] BACK DRIVE LEADS'!$I$3:$I$49999,"Ganada",'[1] BACK DRIVE LEADS'!$F$3:$F$49999,'[1]Resultado Drive'!A4)</f>
        <v>0</v>
      </c>
      <c r="S4" s="33">
        <f>COUNTIFS('[1] BACK DRIVE LEADS'!$I$3:$I$49999,"Perdida",'[1] BACK DRIVE LEADS'!$F$3:$F$49999,'[1]Resultado Drive'!A4)</f>
        <v>0</v>
      </c>
      <c r="T4" s="33">
        <f>COUNTIFS('[1] BACK DRIVE LEADS'!$I$3:$I$49999,"Listo para pago",'[1] BACK DRIVE LEADS'!$F$3:$F$49999,'[1]Resultado Drive'!A4)</f>
        <v>0</v>
      </c>
      <c r="U4" s="33">
        <f>COUNTIFS('[1] BACK DRIVE LEADS'!$I$3:$I$49999,"No Contesta",'[1] BACK DRIVE LEADS'!$F$3:$F$49999,'[1]Resultado Drive'!A4)</f>
        <v>0</v>
      </c>
      <c r="V4" s="34">
        <f>SUM(W4:Y4)</f>
        <v>0</v>
      </c>
      <c r="W4" s="32">
        <f>COUNTIFS('[1] BACK DRIVE LEADS'!$M$3:$M$50000,"En contacto",'[1] BACK DRIVE LEADS'!$K$3:$K$50000,'[1]Resultado Drive'!A4)</f>
        <v>0</v>
      </c>
      <c r="X4" s="32">
        <f>COUNTIFS('[1] BACK DRIVE LEADS'!$M$3:$M$50000,"Calificado",'[1] BACK DRIVE LEADS'!$K$3:$K$50000,'[1]Resultado Drive'!A4)</f>
        <v>0</v>
      </c>
      <c r="Y4" s="32">
        <f>COUNTIFS('[1] BACK DRIVE LEADS'!$M$3:$M$50000,"No Calificado",'[1] BACK DRIVE LEADS'!$K$3:$K$50000,'[1]Resultado Drive'!A4)</f>
        <v>0</v>
      </c>
      <c r="Z4" s="32">
        <f>COUNTIFS('[1] BACK DRIVE LEADS'!$N$3:$N$50000,"En curso",'[1] BACK DRIVE LEADS'!$K$3:$K$50000,'[1]Resultado Drive'!A4)</f>
        <v>0</v>
      </c>
      <c r="AA4" s="32">
        <f>COUNTIFS('[1] BACK DRIVE LEADS'!$N$3:$N$50000,"En espera",'[1] BACK DRIVE LEADS'!$K$3:$K$50000,'[1]Resultado Drive'!A4)</f>
        <v>0</v>
      </c>
      <c r="AB4" s="32">
        <f>COUNTIFS('[1] BACK DRIVE LEADS'!$N$3:$N$50000,"Ganada",'[1] BACK DRIVE LEADS'!$K$3:$K$50000,'[1]Resultado Drive'!A4)</f>
        <v>0</v>
      </c>
      <c r="AC4" s="32">
        <f>COUNTIFS('[1] BACK DRIVE LEADS'!$N$3:$N$50000,"Perdida",'[1] BACK DRIVE LEADS'!$K$3:$K$50000,'[1]Resultado Drive'!A4)</f>
        <v>0</v>
      </c>
      <c r="AD4" s="32">
        <f>COUNTIFS('[1] BACK DRIVE LEADS'!$N$3:$N$50000,"Listo para pago",'[1] BACK DRIVE LEADS'!$K$3:$K$50000,'[1]Resultado Drive'!A4)</f>
        <v>0</v>
      </c>
      <c r="AE4" s="32">
        <f>COUNTIFS('[1] BACK DRIVE LEADS'!$N$3:$N$50000,"No contesta",'[1] BACK DRIVE LEADS'!$K$3:$K$50000,'[1]Resultado Drive'!A4)</f>
        <v>0</v>
      </c>
      <c r="AF4" s="34">
        <f>SUM(AG4:AI4)</f>
        <v>0</v>
      </c>
      <c r="AG4" s="34">
        <f>COUNTIFS('[1]BACK BASE GESTION'!$D$3:$D$50000,"En contacto",'[1]BACK BASE GESTION'!$A$3:$A$50000,'[1]Resultado Drive'!A4)</f>
        <v>0</v>
      </c>
      <c r="AH4" s="34">
        <f>COUNTIFS('[1]BACK BASE GESTION'!$D$3:$D$50000,"Calificado",'[1]BACK BASE GESTION'!$A$3:$A$50000,'[1]Resultado Drive'!A4)</f>
        <v>0</v>
      </c>
      <c r="AI4" s="34">
        <f>COUNTIFS('[1]BACK BASE GESTION'!$D$3:$D$50000,"No Calificado",'[1]BACK BASE GESTION'!$A$3:$A$50000,'[1]Resultado Drive'!A4)</f>
        <v>0</v>
      </c>
      <c r="AJ4" s="34">
        <f>COUNTIFS('[1]BACK BASE GESTION'!$E$3:$E$50000,"En curso",'[1]BACK BASE GESTION'!$A$3:$A$50000,'[1]Resultado Drive'!A4)</f>
        <v>0</v>
      </c>
      <c r="AK4" s="34">
        <f>COUNTIFS('[1]BACK BASE GESTION'!$E$3:$E$50000,"En espera",'[1]BACK BASE GESTION'!$A$3:$A$50000,'[1]Resultado Drive'!A4)</f>
        <v>0</v>
      </c>
      <c r="AL4" s="34">
        <f>COUNTIFS('[1]BACK BASE GESTION'!$E$3:$E$50000,"Ganada",'[1]BACK BASE GESTION'!$A$3:$A$50000,'[1]Resultado Drive'!A4)</f>
        <v>0</v>
      </c>
      <c r="AM4" s="34">
        <f>COUNTIFS('[1]BACK BASE GESTION'!$E$3:$E$50000,"Perdida",'[1]BACK BASE GESTION'!$A$3:$A$50000,'[1]Resultado Drive'!A4)</f>
        <v>0</v>
      </c>
      <c r="AN4" s="34">
        <f>COUNTIFS('[1]BACK BASE GESTION'!$E$3:$E$50000,"Listo para pago",'[1]BACK BASE GESTION'!$A$3:$A$50000,'[1]Resultado Drive'!A4)</f>
        <v>0</v>
      </c>
      <c r="AO4" s="34">
        <f>COUNTIFS('[1]BACK BASE GESTION'!$E$3:$E$50000,"No contesta",'[1]BACK BASE GESTION'!$A$3:$A$50000,'[1]Resultado Drive'!A4)</f>
        <v>0</v>
      </c>
      <c r="AP4" s="34">
        <f>SUM(AQ4:AS4)</f>
        <v>0</v>
      </c>
      <c r="AQ4" s="34">
        <f>COUNTIFS('[1]BACK BASE GESTION'!$J$3:$J$50000,"En contacto",'[1]BACK BASE GESTION'!$A$3:$A$50000,'[1]Resultado Drive'!A4)</f>
        <v>0</v>
      </c>
      <c r="AR4" s="34">
        <f>COUNTIFS('[1]BACK BASE GESTION'!$J$3:$J$50000,"Calificado",'[1]BACK BASE GESTION'!$A$3:$A$50000,'[1]Resultado Drive'!A4)</f>
        <v>0</v>
      </c>
      <c r="AS4" s="34">
        <f>COUNTIFS('[1]BACK BASE GESTION'!$J$3:$J$50000,"No Calificado",'[1]BACK BASE GESTION'!$A$3:$A$50000,'[1]Resultado Drive'!A4)</f>
        <v>0</v>
      </c>
      <c r="AT4" s="34">
        <f>COUNTIFS('[1]BACK BASE GESTION'!$K$3:$K$50000,"En curso",'[1]BACK BASE GESTION'!$A$3:$A$50000,'[1]Resultado Drive'!A4)</f>
        <v>0</v>
      </c>
      <c r="AU4" s="34">
        <f>COUNTIFS('[1]BACK BASE GESTION'!$K$3:$K$50000,"En espera",'[1]BACK BASE GESTION'!$A$3:$A$50000,'[1]Resultado Drive'!A4)</f>
        <v>0</v>
      </c>
      <c r="AV4" s="34">
        <f>COUNTIFS('[1]BACK BASE GESTION'!$K$3:$K$50000,"Ganada",'[1]BACK BASE GESTION'!$A$3:$A$50000,'[1]Resultado Drive'!A4)</f>
        <v>0</v>
      </c>
      <c r="AW4" s="34">
        <f>COUNTIFS('[1]BACK BASE GESTION'!$K$3:$K$50000,"Perdida",'[1]BACK BASE GESTION'!$A$3:$A$50000,'[1]Resultado Drive'!A4)</f>
        <v>0</v>
      </c>
      <c r="AX4" s="34">
        <f>COUNTIFS('[1]BACK BASE GESTION'!$J$3:$J$50000,"Listo para pago",'[1]BACK BASE GESTION'!$A$3:$A$50000,'[1]Resultado Drive'!A4)</f>
        <v>0</v>
      </c>
      <c r="AY4" s="34">
        <f>COUNTIFS('[1]BACK BASE GESTION'!$J$3:$J$50000,"No contesta",'[1]BACK BASE GESTION'!$A$3:$A$50000,'[1]Resultado Drive'!A4)</f>
        <v>0</v>
      </c>
      <c r="AZ4" s="32">
        <f>IFERROR(SUM(BA4:BC4),"")</f>
        <v>0</v>
      </c>
      <c r="BA4" s="34">
        <f>COUNTIFS('[1]BACK BASE GESTION'!$O$3:$O$50000,"En Contacto",'[1]BACK BASE GESTION'!$A$3:$A$50000,'[1]Resultado Drive'!A4)</f>
        <v>0</v>
      </c>
      <c r="BB4" s="34">
        <f>COUNTIFS('[1]BACK BASE GESTION'!$O$3:$O$50000,"Calificado",'[1]BACK BASE GESTION'!$A$3:$A$50000,'[1]Resultado Drive'!A4)</f>
        <v>0</v>
      </c>
      <c r="BC4" s="34">
        <f>COUNTIFS('[1]BACK BASE GESTION'!$O$3:$O$50000,"No Calificado",'[1]BACK BASE GESTION'!$A$3:$A$50000,'[1]Resultado Drive'!A4)</f>
        <v>0</v>
      </c>
      <c r="BD4" s="34">
        <f>COUNTIFS('[1]BACK BASE GESTION'!$P$3:$P$50000,"En curso",'[1]BACK BASE GESTION'!$A$3:$A$50000,'[1]Resultado Drive'!A4)</f>
        <v>0</v>
      </c>
      <c r="BE4" s="34">
        <f>COUNTIFS('[1]BACK BASE GESTION'!$P$3:$P$50000,"En espera",'[1]BACK BASE GESTION'!$A$3:$A$50000,'[1]Resultado Drive'!A4)</f>
        <v>0</v>
      </c>
      <c r="BF4" s="34">
        <f>COUNTIFS('[1]BACK BASE GESTION'!$P$3:$P$50000,"Ganada",'[1]BACK BASE GESTION'!$A$3:$A$50000,'[1]Resultado Drive'!A4)</f>
        <v>0</v>
      </c>
      <c r="BG4" s="34">
        <f>COUNTIFS('[1]BACK BASE GESTION'!$P$3:$P$50000,"Perdida",'[1]BACK BASE GESTION'!$A$3:$A$50000,'[1]Resultado Drive'!A4)</f>
        <v>0</v>
      </c>
      <c r="BH4" s="34">
        <f>COUNTIFS('[1]BACK BASE GESTION'!$P$3:$P$50000,"Listo para pago",'[1]BACK BASE GESTION'!$A$3:$A$50000,'[1]Resultado Drive'!A4)</f>
        <v>0</v>
      </c>
      <c r="BI4" s="34">
        <f>COUNTIFS('[1]BACK BASE GESTION'!$P$3:$P$50000,"No contesta",'[1]BACK BASE GESTION'!$A$3:$A$50000,'[1]Resultado Drive'!A4)</f>
        <v>0</v>
      </c>
      <c r="BJ4" s="32">
        <f>+B4+L4+V4+AF4+AP4+AZ4</f>
        <v>0</v>
      </c>
    </row>
    <row r="5" spans="1:62" x14ac:dyDescent="0.25">
      <c r="A5" s="31">
        <v>43314</v>
      </c>
      <c r="B5" s="32">
        <f t="shared" ref="B5:B13" si="0">SUM(C5:E5)</f>
        <v>0</v>
      </c>
      <c r="C5" s="32">
        <f>COUNTIFS('[1] BACK DRIVE LEADS'!$C$3:$C$50000,"En contacto",'[1] BACK DRIVE LEADS'!$A$3:$A$50000,'[1]Resultado Drive'!A5)</f>
        <v>0</v>
      </c>
      <c r="D5" s="32">
        <f>COUNTIFS('[1] BACK DRIVE LEADS'!$C$3:$C$50000,"Calificado",'[1] BACK DRIVE LEADS'!$A$3:$A$50000,'[1]Resultado Drive'!A5)</f>
        <v>0</v>
      </c>
      <c r="E5" s="32">
        <f>COUNTIFS('[1] BACK DRIVE LEADS'!$C$3:$C$50000,"No calificado",'[1] BACK DRIVE LEADS'!$A$3:$A$50000,'[1]Resultado Drive'!A5)</f>
        <v>0</v>
      </c>
      <c r="F5" s="32">
        <f>COUNTIFS('[1] BACK DRIVE LEADS'!$D$3:$D$50000,"En curso",'[1] BACK DRIVE LEADS'!$A$3:$A$50000,'[1]Resultado Drive'!A5)</f>
        <v>0</v>
      </c>
      <c r="G5" s="32">
        <f>COUNTIFS('[1] BACK DRIVE LEADS'!$D$3:$D$50000,"En Espera",'[1] BACK DRIVE LEADS'!$A$3:$A$50000,'[1]Resultado Drive'!A5)</f>
        <v>0</v>
      </c>
      <c r="H5" s="32">
        <f>COUNTIFS('[1] BACK DRIVE LEADS'!$D$3:$D$50000,"ganada",'[1] BACK DRIVE LEADS'!$A$3:$A$50000,'[1]Resultado Drive'!A5)</f>
        <v>0</v>
      </c>
      <c r="I5" s="32">
        <f>COUNTIFS('[1] BACK DRIVE LEADS'!$D$3:$D$50000,"perdida",'[1] BACK DRIVE LEADS'!$A$3:$A$50000,'[1]Resultado Drive'!A5)</f>
        <v>0</v>
      </c>
      <c r="J5" s="32">
        <f>COUNTIFS('[1] BACK DRIVE LEADS'!$D$3:$D$50000,"listo para pago",'[1] BACK DRIVE LEADS'!$A$3:$A$50000,'[1]Resultado Drive'!A5)</f>
        <v>0</v>
      </c>
      <c r="K5" s="32">
        <f>COUNTIFS('[1] BACK DRIVE LEADS'!$D$3:$D$50000,"No contesta",'[1] BACK DRIVE LEADS'!$A$3:$A$50000,'[1]Resultado Drive'!A5)</f>
        <v>0</v>
      </c>
      <c r="L5" s="32">
        <f t="shared" ref="L5:L10" si="1">SUM(M5:O5)</f>
        <v>0</v>
      </c>
      <c r="M5" s="33">
        <f>COUNTIFS('[1] BACK DRIVE LEADS'!$H$3:$H$49999,"En contacto",'[1] BACK DRIVE LEADS'!$F$3:$F$49999,'[1]Resultado Drive'!A5)</f>
        <v>0</v>
      </c>
      <c r="N5" s="33">
        <f>COUNTIFS('[1] BACK DRIVE LEADS'!$H$3:$H$49999,"Calificado
",'[1] BACK DRIVE LEADS'!$F$3:$F$49999,'[1]Resultado Drive'!A5)</f>
        <v>0</v>
      </c>
      <c r="O5" s="33">
        <f>COUNTIFS('[1] BACK DRIVE LEADS'!$H$3:$H$49999,"No Calificado
",'[1] BACK DRIVE LEADS'!$F$3:$F$49999,'[1]Resultado Drive'!A5)</f>
        <v>0</v>
      </c>
      <c r="P5" s="33">
        <f>COUNTIFS('[1] BACK DRIVE LEADS'!$I$3:$I$49999,"En curso",'[1] BACK DRIVE LEADS'!$F$3:$F$49999,'[1]Resultado Drive'!A5)</f>
        <v>0</v>
      </c>
      <c r="Q5" s="33">
        <f>COUNTIFS('[1] BACK DRIVE LEADS'!$I$3:$I$49999,"En espera",'[1] BACK DRIVE LEADS'!$F$3:$F$49999,'[1]Resultado Drive'!A5)</f>
        <v>0</v>
      </c>
      <c r="R5" s="33">
        <f>COUNTIFS('[1] BACK DRIVE LEADS'!$I$3:$I$49999,"Ganada",'[1] BACK DRIVE LEADS'!$F$3:$F$49999,'[1]Resultado Drive'!A5)</f>
        <v>0</v>
      </c>
      <c r="S5" s="33">
        <f>COUNTIFS('[1] BACK DRIVE LEADS'!$I$3:$I$49999,"Perdida",'[1] BACK DRIVE LEADS'!$F$3:$F$49999,'[1]Resultado Drive'!A5)</f>
        <v>0</v>
      </c>
      <c r="T5" s="33">
        <f>COUNTIFS('[1] BACK DRIVE LEADS'!$I$3:$I$49999,"Listo para pago",'[1] BACK DRIVE LEADS'!$F$3:$F$49999,'[1]Resultado Drive'!A5)</f>
        <v>0</v>
      </c>
      <c r="U5" s="33">
        <f>COUNTIFS('[1] BACK DRIVE LEADS'!$I$3:$I$49999,"No Contesta",'[1] BACK DRIVE LEADS'!$F$3:$F$49999,'[1]Resultado Drive'!A5)</f>
        <v>0</v>
      </c>
      <c r="V5" s="34">
        <f t="shared" ref="V5:V13" si="2">SUM(W5:Y5)</f>
        <v>0</v>
      </c>
      <c r="W5" s="32">
        <f>COUNTIFS('[1] BACK DRIVE LEADS'!$M$3:$M$50000,"En contacto",'[1] BACK DRIVE LEADS'!$K$3:$K$50000,'[1]Resultado Drive'!A5)</f>
        <v>0</v>
      </c>
      <c r="X5" s="32">
        <f>COUNTIFS('[1] BACK DRIVE LEADS'!$M$3:$M$50000,"Calificado",'[1] BACK DRIVE LEADS'!$K$3:$K$50000,'[1]Resultado Drive'!A5)</f>
        <v>0</v>
      </c>
      <c r="Y5" s="32">
        <f>COUNTIFS('[1] BACK DRIVE LEADS'!$M$3:$M$50000,"No Calificado",'[1] BACK DRIVE LEADS'!$K$3:$K$50000,'[1]Resultado Drive'!A5)</f>
        <v>0</v>
      </c>
      <c r="Z5" s="32">
        <f>COUNTIFS('[1] BACK DRIVE LEADS'!$N$3:$N$50000,"En curso",'[1] BACK DRIVE LEADS'!$K$3:$K$50000,'[1]Resultado Drive'!A5)</f>
        <v>0</v>
      </c>
      <c r="AA5" s="32">
        <f>COUNTIFS('[1] BACK DRIVE LEADS'!$N$3:$N$50000,"En espera",'[1] BACK DRIVE LEADS'!$K$3:$K$50000,'[1]Resultado Drive'!A5)</f>
        <v>0</v>
      </c>
      <c r="AB5" s="32">
        <f>COUNTIFS('[1] BACK DRIVE LEADS'!$N$3:$N$50000,"Ganada
",'[1] BACK DRIVE LEADS'!$K$3:$K$50000,'[1]Resultado Drive'!A5)</f>
        <v>0</v>
      </c>
      <c r="AC5" s="32">
        <f>COUNTIFS('[1] BACK DRIVE LEADS'!$N$3:$N$50000,"Perdida",'[1] BACK DRIVE LEADS'!$K$3:$K$50000,'[1]Resultado Drive'!A5)</f>
        <v>0</v>
      </c>
      <c r="AD5" s="32">
        <f>COUNTIFS('[1] BACK DRIVE LEADS'!$N$3:$N$50000,"Listo para pago",'[1] BACK DRIVE LEADS'!$K$3:$K$50000,'[1]Resultado Drive'!A5)</f>
        <v>0</v>
      </c>
      <c r="AE5" s="32">
        <f>COUNTIFS('[1] BACK DRIVE LEADS'!$N$3:$N$50000,"No contesta",'[1] BACK DRIVE LEADS'!$K$3:$K$50000,'[1]Resultado Drive'!A5)</f>
        <v>0</v>
      </c>
      <c r="AF5" s="34">
        <f t="shared" ref="AF5:AF10" si="3">SUM(AG5:AI5)</f>
        <v>0</v>
      </c>
      <c r="AG5" s="34">
        <f>COUNTIFS('[1]BACK BASE GESTION'!$D$3:$D$50000,"En contacto",'[1]BACK BASE GESTION'!$A$3:$A$50000,'[1]Resultado Drive'!A5)</f>
        <v>0</v>
      </c>
      <c r="AH5" s="34">
        <f>COUNTIFS('[1]BACK BASE GESTION'!$D$3:$D$50000,"Calificado",'[1]BACK BASE GESTION'!$A$3:$A$50000,'[1]Resultado Drive'!A5)</f>
        <v>0</v>
      </c>
      <c r="AI5" s="34">
        <f>COUNTIFS('[1]BACK BASE GESTION'!$D$3:$D$50000,"No Calificado",'[1]BACK BASE GESTION'!$A$3:$A$50000,'[1]Resultado Drive'!A5)</f>
        <v>0</v>
      </c>
      <c r="AJ5" s="34">
        <f>COUNTIFS('[1]BACK BASE GESTION'!$E$3:$E$50000,"En curso",'[1]BACK BASE GESTION'!$A$3:$A$50000,'[1]Resultado Drive'!A5)</f>
        <v>0</v>
      </c>
      <c r="AK5" s="34">
        <f>COUNTIFS('[1]BACK BASE GESTION'!$E$3:$E$50000,"En espera",'[1]BACK BASE GESTION'!$A$3:$A$50000,'[1]Resultado Drive'!A5)</f>
        <v>0</v>
      </c>
      <c r="AL5" s="34">
        <f>COUNTIFS('[1]BACK BASE GESTION'!$E$3:$E$50000,"Ganada",'[1]BACK BASE GESTION'!$A$3:$A$50000,'[1]Resultado Drive'!A5)</f>
        <v>0</v>
      </c>
      <c r="AM5" s="34">
        <f>COUNTIFS('[1]BACK BASE GESTION'!$E$3:$E$50000,"Perdida",'[1]BACK BASE GESTION'!$A$3:$A$50000,'[1]Resultado Drive'!A5)</f>
        <v>0</v>
      </c>
      <c r="AN5" s="34">
        <f>COUNTIFS('[1]BACK BASE GESTION'!$E$3:$E$50000,"Listo para pago",'[1]BACK BASE GESTION'!$A$3:$A$50000,'[1]Resultado Drive'!A5)</f>
        <v>0</v>
      </c>
      <c r="AO5" s="34">
        <f>COUNTIFS('[1]BACK BASE GESTION'!$E$3:$E$50000,"No contesta",'[1]BACK BASE GESTION'!$A$3:$A$50000,'[1]Resultado Drive'!A5)</f>
        <v>0</v>
      </c>
      <c r="AP5" s="34">
        <f t="shared" ref="AP5:AP34" si="4">SUM(AQ5:AS5)</f>
        <v>0</v>
      </c>
      <c r="AQ5" s="34">
        <f>COUNTIFS('[1]BACK BASE GESTION'!$J$3:$J$50000,"En contacto",'[1]BACK BASE GESTION'!$A$3:$A$50000,'[1]Resultado Drive'!A5)</f>
        <v>0</v>
      </c>
      <c r="AR5" s="34">
        <f>COUNTIFS('[1]BACK BASE GESTION'!$J$3:$J$50000,"Calificado",'[1]BACK BASE GESTION'!$A$3:$A$50000,'[1]Resultado Drive'!A5)</f>
        <v>0</v>
      </c>
      <c r="AS5" s="34">
        <f>COUNTIFS('[1]BACK BASE GESTION'!$J$3:$J$50000,"No Calificado",'[1]BACK BASE GESTION'!$A$3:$A$50000,'[1]Resultado Drive'!A5)</f>
        <v>0</v>
      </c>
      <c r="AT5" s="34">
        <f>COUNTIFS('[1]BACK BASE GESTION'!$K$3:$K$50000,"En curso",'[1]BACK BASE GESTION'!$A$3:$A$50000,'[1]Resultado Drive'!A5)</f>
        <v>0</v>
      </c>
      <c r="AU5" s="34">
        <f>COUNTIFS('[1]BACK BASE GESTION'!$K$3:$K$50000,"En espera",'[1]BACK BASE GESTION'!$A$3:$A$50000,'[1]Resultado Drive'!A5)</f>
        <v>0</v>
      </c>
      <c r="AV5" s="34">
        <f>COUNTIFS('[1]BACK BASE GESTION'!$K$3:$K$50000,"Ganada",'[1]BACK BASE GESTION'!$A$3:$A$50000,'[1]Resultado Drive'!A5)</f>
        <v>0</v>
      </c>
      <c r="AW5" s="34">
        <f>COUNTIFS('[1]BACK BASE GESTION'!$K$3:$K$50000,"Perdida",'[1]BACK BASE GESTION'!$A$3:$A$50000,'[1]Resultado Drive'!A5)</f>
        <v>0</v>
      </c>
      <c r="AX5" s="34">
        <f>COUNTIFS('[1]BACK BASE GESTION'!$J$3:$J$50000,"Listo para pago",'[1]BACK BASE GESTION'!$A$3:$A$50000,'[1]Resultado Drive'!A5)</f>
        <v>0</v>
      </c>
      <c r="AY5" s="34">
        <f>COUNTIFS('[1]BACK BASE GESTION'!$J$3:$J$50000,"No contesta",'[1]BACK BASE GESTION'!$A$3:$A$50000,'[1]Resultado Drive'!A5)</f>
        <v>0</v>
      </c>
      <c r="AZ5" s="32">
        <f t="shared" ref="AZ5:AZ34" si="5">IFERROR(SUM(BA5:BC5),"")</f>
        <v>0</v>
      </c>
      <c r="BA5" s="34">
        <f>COUNTIFS('[1]BACK BASE GESTION'!$O$3:$O$50000,"En Contacto",'[1]BACK BASE GESTION'!$A$3:$A$50000,'[1]Resultado Drive'!A5)</f>
        <v>0</v>
      </c>
      <c r="BB5" s="34">
        <f>COUNTIFS('[1]BACK BASE GESTION'!$O$3:$O$50000,"Calificado",'[1]BACK BASE GESTION'!$A$3:$A$50000,'[1]Resultado Drive'!A5)</f>
        <v>0</v>
      </c>
      <c r="BC5" s="34">
        <f>COUNTIFS('[1]BACK BASE GESTION'!$O$3:$O$50000,"No Calificado",'[1]BACK BASE GESTION'!$A$3:$A$50000,'[1]Resultado Drive'!A5)</f>
        <v>0</v>
      </c>
      <c r="BD5" s="34">
        <f>COUNTIFS('[1]BACK BASE GESTION'!$P$3:$P$50000,"En curso",'[1]BACK BASE GESTION'!$A$3:$A$50000,'[1]Resultado Drive'!A5)</f>
        <v>0</v>
      </c>
      <c r="BE5" s="34">
        <f>COUNTIFS('[1]BACK BASE GESTION'!$P$3:$P$50000,"En espera",'[1]BACK BASE GESTION'!$A$3:$A$50000,'[1]Resultado Drive'!A5)</f>
        <v>0</v>
      </c>
      <c r="BF5" s="34">
        <f>COUNTIFS('[1]BACK BASE GESTION'!$P$3:$P$50000,"Ganada",'[1]BACK BASE GESTION'!$A$3:$A$50000,'[1]Resultado Drive'!A5)</f>
        <v>0</v>
      </c>
      <c r="BG5" s="34">
        <f>COUNTIFS('[1]BACK BASE GESTION'!$P$3:$P$50000,"Perdida",'[1]BACK BASE GESTION'!$A$3:$A$50000,'[1]Resultado Drive'!A5)</f>
        <v>0</v>
      </c>
      <c r="BH5" s="34">
        <f>COUNTIFS('[1]BACK BASE GESTION'!$P$3:$P$50000,"Listo para pago",'[1]BACK BASE GESTION'!$A$3:$A$50000,'[1]Resultado Drive'!A5)</f>
        <v>0</v>
      </c>
      <c r="BI5" s="34">
        <f>COUNTIFS('[1]BACK BASE GESTION'!$P$3:$P$50000,"No contesta",'[1]BACK BASE GESTION'!$A$3:$A$50000,'[1]Resultado Drive'!A5)</f>
        <v>0</v>
      </c>
      <c r="BJ5" s="32">
        <f t="shared" ref="BJ5:BJ34" si="6">+B5+L5+V5+AF5+AP5+AZ5</f>
        <v>0</v>
      </c>
    </row>
    <row r="6" spans="1:62" x14ac:dyDescent="0.25">
      <c r="A6" s="31">
        <v>43315</v>
      </c>
      <c r="B6" s="32">
        <f t="shared" si="0"/>
        <v>0</v>
      </c>
      <c r="C6" s="32">
        <f>COUNTIFS('[1] BACK DRIVE LEADS'!$C$3:$C$50000,"En contacto",'[1] BACK DRIVE LEADS'!$A$3:$A$50000,'[1]Resultado Drive'!A6)</f>
        <v>0</v>
      </c>
      <c r="D6" s="32">
        <f>COUNTIFS('[1] BACK DRIVE LEADS'!$C$3:$C$50000,"Calificado",'[1] BACK DRIVE LEADS'!$A$3:$A$50000,'[1]Resultado Drive'!A6)</f>
        <v>0</v>
      </c>
      <c r="E6" s="32">
        <f>COUNTIFS('[1] BACK DRIVE LEADS'!$C$3:$C$50000,"No calificado",'[1] BACK DRIVE LEADS'!$A$3:$A$50000,'[1]Resultado Drive'!A6)</f>
        <v>0</v>
      </c>
      <c r="F6" s="32">
        <f>COUNTIFS('[1] BACK DRIVE LEADS'!$D$3:$D$50000,"En curso",'[1] BACK DRIVE LEADS'!$A$3:$A$50000,'[1]Resultado Drive'!A6)</f>
        <v>0</v>
      </c>
      <c r="G6" s="32">
        <f>COUNTIFS('[1] BACK DRIVE LEADS'!$D$3:$D$50000,"En Espera",'[1] BACK DRIVE LEADS'!$A$3:$A$50000,'[1]Resultado Drive'!A6)</f>
        <v>0</v>
      </c>
      <c r="H6" s="32">
        <f>COUNTIFS('[1] BACK DRIVE LEADS'!$D$3:$D$50000,"ganada",'[1] BACK DRIVE LEADS'!$A$3:$A$50000,'[1]Resultado Drive'!A6)</f>
        <v>0</v>
      </c>
      <c r="I6" s="32">
        <f>COUNTIFS('[1] BACK DRIVE LEADS'!$D$3:$D$50000,"perdida",'[1] BACK DRIVE LEADS'!$A$3:$A$50000,'[1]Resultado Drive'!A6)</f>
        <v>0</v>
      </c>
      <c r="J6" s="32">
        <f>COUNTIFS('[1] BACK DRIVE LEADS'!$D$3:$D$50000,"listo para pago",'[1] BACK DRIVE LEADS'!$A$3:$A$50000,'[1]Resultado Drive'!A6)</f>
        <v>0</v>
      </c>
      <c r="K6" s="32">
        <f>COUNTIFS('[1] BACK DRIVE LEADS'!$D$3:$D$50000,"No contesta",'[1] BACK DRIVE LEADS'!$A$3:$A$50000,'[1]Resultado Drive'!A6)</f>
        <v>0</v>
      </c>
      <c r="L6" s="32">
        <f t="shared" si="1"/>
        <v>0</v>
      </c>
      <c r="M6" s="33">
        <f>COUNTIFS('[1] BACK DRIVE LEADS'!$H$3:$H$49999,"En contacto",'[1] BACK DRIVE LEADS'!$F$3:$F$49999,'[1]Resultado Drive'!A6)</f>
        <v>0</v>
      </c>
      <c r="N6" s="33">
        <f>COUNTIFS('[1] BACK DRIVE LEADS'!$H$3:$H$49999,"Calificado
",'[1] BACK DRIVE LEADS'!$F$3:$F$49999,'[1]Resultado Drive'!A6)</f>
        <v>0</v>
      </c>
      <c r="O6" s="33">
        <f>COUNTIFS('[1] BACK DRIVE LEADS'!$H$3:$H$49999,"No Calificado
",'[1] BACK DRIVE LEADS'!$F$3:$F$49999,'[1]Resultado Drive'!A6)</f>
        <v>0</v>
      </c>
      <c r="P6" s="33">
        <f>COUNTIFS('[1] BACK DRIVE LEADS'!$I$3:$I$49999,"En curso",'[1] BACK DRIVE LEADS'!$F$3:$F$49999,'[1]Resultado Drive'!A6)</f>
        <v>0</v>
      </c>
      <c r="Q6" s="33">
        <f>COUNTIFS('[1] BACK DRIVE LEADS'!$I$3:$I$49999,"En espera",'[1] BACK DRIVE LEADS'!$F$3:$F$49999,'[1]Resultado Drive'!A6)</f>
        <v>0</v>
      </c>
      <c r="R6" s="33">
        <f>COUNTIFS('[1] BACK DRIVE LEADS'!$I$3:$I$49999,"Ganada",'[1] BACK DRIVE LEADS'!$F$3:$F$49999,'[1]Resultado Drive'!A6)</f>
        <v>0</v>
      </c>
      <c r="S6" s="33">
        <f>COUNTIFS('[1] BACK DRIVE LEADS'!$I$3:$I$49999,"Perdida",'[1] BACK DRIVE LEADS'!$F$3:$F$49999,'[1]Resultado Drive'!A6)</f>
        <v>0</v>
      </c>
      <c r="T6" s="33">
        <f>COUNTIFS('[1] BACK DRIVE LEADS'!$I$3:$I$49999,"Listo para pago",'[1] BACK DRIVE LEADS'!$F$3:$F$49999,'[1]Resultado Drive'!A6)</f>
        <v>0</v>
      </c>
      <c r="U6" s="33">
        <f>COUNTIFS('[1] BACK DRIVE LEADS'!$I$3:$I$49999,"No Contesta",'[1] BACK DRIVE LEADS'!$F$3:$F$49999,'[1]Resultado Drive'!A6)</f>
        <v>0</v>
      </c>
      <c r="V6" s="34">
        <f t="shared" si="2"/>
        <v>0</v>
      </c>
      <c r="W6" s="32">
        <f>COUNTIFS('[1] BACK DRIVE LEADS'!$M$3:$M$50000,"En contacto",'[1] BACK DRIVE LEADS'!$K$3:$K$50000,'[1]Resultado Drive'!A6)</f>
        <v>0</v>
      </c>
      <c r="X6" s="32">
        <f>COUNTIFS('[1] BACK DRIVE LEADS'!$M$3:$M$50000,"Calificado",'[1] BACK DRIVE LEADS'!$K$3:$K$50000,'[1]Resultado Drive'!A6)</f>
        <v>0</v>
      </c>
      <c r="Y6" s="32">
        <f>COUNTIFS('[1] BACK DRIVE LEADS'!$M$3:$M$50000,"No Calificado",'[1] BACK DRIVE LEADS'!$K$3:$K$50000,'[1]Resultado Drive'!A6)</f>
        <v>0</v>
      </c>
      <c r="Z6" s="32">
        <f>COUNTIFS('[1] BACK DRIVE LEADS'!$N$3:$N$50000,"En curso",'[1] BACK DRIVE LEADS'!$K$3:$K$50000,'[1]Resultado Drive'!A6)</f>
        <v>0</v>
      </c>
      <c r="AA6" s="32">
        <f>COUNTIFS('[1] BACK DRIVE LEADS'!$N$3:$N$50000,"En espera",'[1] BACK DRIVE LEADS'!$K$3:$K$50000,'[1]Resultado Drive'!A6)</f>
        <v>0</v>
      </c>
      <c r="AB6" s="32">
        <f>COUNTIFS('[1] BACK DRIVE LEADS'!$N$3:$N$50000,"Ganada
",'[1] BACK DRIVE LEADS'!$K$3:$K$50000,'[1]Resultado Drive'!A6)</f>
        <v>0</v>
      </c>
      <c r="AC6" s="32">
        <f>COUNTIFS('[1] BACK DRIVE LEADS'!$N$3:$N$50000,"Perdida",'[1] BACK DRIVE LEADS'!$K$3:$K$50000,'[1]Resultado Drive'!A6)</f>
        <v>0</v>
      </c>
      <c r="AD6" s="32">
        <f>COUNTIFS('[1] BACK DRIVE LEADS'!$N$3:$N$50000,"Listo para pago",'[1] BACK DRIVE LEADS'!$K$3:$K$50000,'[1]Resultado Drive'!A6)</f>
        <v>0</v>
      </c>
      <c r="AE6" s="32">
        <f>COUNTIFS('[1] BACK DRIVE LEADS'!$N$3:$N$50000,"No contesta",'[1] BACK DRIVE LEADS'!$K$3:$K$50000,'[1]Resultado Drive'!A6)</f>
        <v>0</v>
      </c>
      <c r="AF6" s="34">
        <f t="shared" si="3"/>
        <v>0</v>
      </c>
      <c r="AG6" s="34">
        <f>COUNTIFS('[1]BACK BASE GESTION'!$D$3:$D$50000,"En contacto",'[1]BACK BASE GESTION'!$A$3:$A$50000,'[1]Resultado Drive'!A6)</f>
        <v>0</v>
      </c>
      <c r="AH6" s="34">
        <f>COUNTIFS('[1]BACK BASE GESTION'!$D$3:$D$50000,"Calificado",'[1]BACK BASE GESTION'!$A$3:$A$50000,'[1]Resultado Drive'!A6)</f>
        <v>0</v>
      </c>
      <c r="AI6" s="34">
        <f>COUNTIFS('[1]BACK BASE GESTION'!$D$3:$D$50000,"No Calificado",'[1]BACK BASE GESTION'!$A$3:$A$50000,'[1]Resultado Drive'!A6)</f>
        <v>0</v>
      </c>
      <c r="AJ6" s="34">
        <f>COUNTIFS('[1]BACK BASE GESTION'!$E$3:$E$50000,"En curso",'[1]BACK BASE GESTION'!$A$3:$A$50000,'[1]Resultado Drive'!A6)</f>
        <v>0</v>
      </c>
      <c r="AK6" s="34">
        <f>COUNTIFS('[1]BACK BASE GESTION'!$E$3:$E$50000,"En espera",'[1]BACK BASE GESTION'!$A$3:$A$50000,'[1]Resultado Drive'!A6)</f>
        <v>0</v>
      </c>
      <c r="AL6" s="34">
        <f>COUNTIFS('[1]BACK BASE GESTION'!$E$3:$E$50000,"Ganada",'[1]BACK BASE GESTION'!$A$3:$A$50000,'[1]Resultado Drive'!A6)</f>
        <v>0</v>
      </c>
      <c r="AM6" s="34">
        <f>COUNTIFS('[1]BACK BASE GESTION'!$E$3:$E$50000,"Perdida",'[1]BACK BASE GESTION'!$A$3:$A$50000,'[1]Resultado Drive'!A6)</f>
        <v>0</v>
      </c>
      <c r="AN6" s="34">
        <f>COUNTIFS('[1]BACK BASE GESTION'!$E$3:$E$50000,"Listo para pago",'[1]BACK BASE GESTION'!$A$3:$A$50000,'[1]Resultado Drive'!A6)</f>
        <v>0</v>
      </c>
      <c r="AO6" s="34">
        <f>COUNTIFS('[1]BACK BASE GESTION'!$E$3:$E$50000,"No contesta",'[1]BACK BASE GESTION'!$A$3:$A$50000,'[1]Resultado Drive'!A6)</f>
        <v>0</v>
      </c>
      <c r="AP6" s="34">
        <f t="shared" si="4"/>
        <v>0</v>
      </c>
      <c r="AQ6" s="34">
        <f>COUNTIFS('[1]BACK BASE GESTION'!$J$3:$J$50000,"En contacto",'[1]BACK BASE GESTION'!$A$3:$A$50000,'[1]Resultado Drive'!A6)</f>
        <v>0</v>
      </c>
      <c r="AR6" s="34">
        <f>COUNTIFS('[1]BACK BASE GESTION'!$J$3:$J$50000,"Calificado",'[1]BACK BASE GESTION'!$A$3:$A$50000,'[1]Resultado Drive'!A6)</f>
        <v>0</v>
      </c>
      <c r="AS6" s="34">
        <f>COUNTIFS('[1]BACK BASE GESTION'!$J$3:$J$50000,"No Calificado",'[1]BACK BASE GESTION'!$A$3:$A$50000,'[1]Resultado Drive'!A6)</f>
        <v>0</v>
      </c>
      <c r="AT6" s="34">
        <f>COUNTIFS('[1]BACK BASE GESTION'!$K$3:$K$50000,"En curso",'[1]BACK BASE GESTION'!$A$3:$A$50000,'[1]Resultado Drive'!A6)</f>
        <v>0</v>
      </c>
      <c r="AU6" s="34">
        <f>COUNTIFS('[1]BACK BASE GESTION'!$K$3:$K$50000,"En espera",'[1]BACK BASE GESTION'!$A$3:$A$50000,'[1]Resultado Drive'!A6)</f>
        <v>0</v>
      </c>
      <c r="AV6" s="34">
        <f>COUNTIFS('[1]BACK BASE GESTION'!$K$3:$K$50000,"Ganada",'[1]BACK BASE GESTION'!$A$3:$A$50000,'[1]Resultado Drive'!A6)</f>
        <v>0</v>
      </c>
      <c r="AW6" s="34">
        <f>COUNTIFS('[1]BACK BASE GESTION'!$K$3:$K$50000,"Perdida",'[1]BACK BASE GESTION'!$A$3:$A$50000,'[1]Resultado Drive'!A6)</f>
        <v>0</v>
      </c>
      <c r="AX6" s="34">
        <f>COUNTIFS('[1]BACK BASE GESTION'!$J$3:$J$50000,"Listo para pago",'[1]BACK BASE GESTION'!$A$3:$A$50000,'[1]Resultado Drive'!A6)</f>
        <v>0</v>
      </c>
      <c r="AY6" s="34">
        <f>COUNTIFS('[1]BACK BASE GESTION'!$J$3:$J$50000,"No contesta",'[1]BACK BASE GESTION'!$A$3:$A$50000,'[1]Resultado Drive'!A6)</f>
        <v>0</v>
      </c>
      <c r="AZ6" s="32">
        <f t="shared" si="5"/>
        <v>0</v>
      </c>
      <c r="BA6" s="34">
        <f>COUNTIFS('[1]BACK BASE GESTION'!$O$3:$O$50000,"En Contacto",'[1]BACK BASE GESTION'!$A$3:$A$50000,'[1]Resultado Drive'!A6)</f>
        <v>0</v>
      </c>
      <c r="BB6" s="34">
        <f>COUNTIFS('[1]BACK BASE GESTION'!$O$3:$O$50000,"Calificado",'[1]BACK BASE GESTION'!$A$3:$A$50000,'[1]Resultado Drive'!A6)</f>
        <v>0</v>
      </c>
      <c r="BC6" s="34">
        <f>COUNTIFS('[1]BACK BASE GESTION'!$O$3:$O$50000,"No Calificado",'[1]BACK BASE GESTION'!$A$3:$A$50000,'[1]Resultado Drive'!A6)</f>
        <v>0</v>
      </c>
      <c r="BD6" s="34">
        <f>COUNTIFS('[1]BACK BASE GESTION'!$P$3:$P$50000,"En curso",'[1]BACK BASE GESTION'!$A$3:$A$50000,'[1]Resultado Drive'!A6)</f>
        <v>0</v>
      </c>
      <c r="BE6" s="34">
        <f>COUNTIFS('[1]BACK BASE GESTION'!$P$3:$P$50000,"En espera",'[1]BACK BASE GESTION'!$A$3:$A$50000,'[1]Resultado Drive'!A6)</f>
        <v>0</v>
      </c>
      <c r="BF6" s="34">
        <f>COUNTIFS('[1]BACK BASE GESTION'!$P$3:$P$50000,"Ganada",'[1]BACK BASE GESTION'!$A$3:$A$50000,'[1]Resultado Drive'!A6)</f>
        <v>0</v>
      </c>
      <c r="BG6" s="34">
        <f>COUNTIFS('[1]BACK BASE GESTION'!$P$3:$P$50000,"Perdida",'[1]BACK BASE GESTION'!$A$3:$A$50000,'[1]Resultado Drive'!A6)</f>
        <v>0</v>
      </c>
      <c r="BH6" s="34">
        <f>COUNTIFS('[1]BACK BASE GESTION'!$P$3:$P$50000,"Listo para pago",'[1]BACK BASE GESTION'!$A$3:$A$50000,'[1]Resultado Drive'!A6)</f>
        <v>0</v>
      </c>
      <c r="BI6" s="34">
        <f>COUNTIFS('[1]BACK BASE GESTION'!$P$3:$P$50000,"No contesta",'[1]BACK BASE GESTION'!$A$3:$A$50000,'[1]Resultado Drive'!A6)</f>
        <v>0</v>
      </c>
      <c r="BJ6" s="32">
        <f t="shared" si="6"/>
        <v>0</v>
      </c>
    </row>
    <row r="7" spans="1:62" x14ac:dyDescent="0.25">
      <c r="A7" s="31">
        <v>43316</v>
      </c>
      <c r="B7" s="32">
        <f t="shared" si="0"/>
        <v>0</v>
      </c>
      <c r="C7" s="32">
        <f>COUNTIFS('[1] BACK DRIVE LEADS'!$C$3:$C$50000,"En contacto",'[1] BACK DRIVE LEADS'!$A$3:$A$50000,'[1]Resultado Drive'!A7)</f>
        <v>0</v>
      </c>
      <c r="D7" s="32">
        <f>COUNTIFS('[1] BACK DRIVE LEADS'!$C$3:$C$50000,"Calificado",'[1] BACK DRIVE LEADS'!$A$3:$A$50000,'[1]Resultado Drive'!A7)</f>
        <v>0</v>
      </c>
      <c r="E7" s="32">
        <f>COUNTIFS('[1] BACK DRIVE LEADS'!$C$3:$C$50000,"No calificado",'[1] BACK DRIVE LEADS'!$A$3:$A$50000,'[1]Resultado Drive'!A7)</f>
        <v>0</v>
      </c>
      <c r="F7" s="32">
        <f>COUNTIFS('[1] BACK DRIVE LEADS'!$D$3:$D$50000,"En curso",'[1] BACK DRIVE LEADS'!$A$3:$A$50000,'[1]Resultado Drive'!A7)</f>
        <v>0</v>
      </c>
      <c r="G7" s="32">
        <f>COUNTIFS('[1] BACK DRIVE LEADS'!$D$3:$D$50000,"En Espera",'[1] BACK DRIVE LEADS'!$A$3:$A$50000,'[1]Resultado Drive'!A7)</f>
        <v>0</v>
      </c>
      <c r="H7" s="32">
        <f>COUNTIFS('[1] BACK DRIVE LEADS'!$D$3:$D$50000,"ganada",'[1] BACK DRIVE LEADS'!$A$3:$A$50000,'[1]Resultado Drive'!A7)</f>
        <v>0</v>
      </c>
      <c r="I7" s="32">
        <f>COUNTIFS('[1] BACK DRIVE LEADS'!$D$3:$D$50000,"perdida",'[1] BACK DRIVE LEADS'!$A$3:$A$50000,'[1]Resultado Drive'!A7)</f>
        <v>0</v>
      </c>
      <c r="J7" s="32">
        <f>COUNTIFS('[1] BACK DRIVE LEADS'!$D$3:$D$50000,"listo para pago",'[1] BACK DRIVE LEADS'!$A$3:$A$50000,'[1]Resultado Drive'!A7)</f>
        <v>0</v>
      </c>
      <c r="K7" s="32">
        <f>COUNTIFS('[1] BACK DRIVE LEADS'!$D$3:$D$50000,"No contesta",'[1] BACK DRIVE LEADS'!$A$3:$A$50000,'[1]Resultado Drive'!A7)</f>
        <v>0</v>
      </c>
      <c r="L7" s="32">
        <f t="shared" si="1"/>
        <v>0</v>
      </c>
      <c r="M7" s="33">
        <f>COUNTIFS('[1] BACK DRIVE LEADS'!$H$3:$H$49999,"En contacto",'[1] BACK DRIVE LEADS'!$F$3:$F$49999,'[1]Resultado Drive'!A7)</f>
        <v>0</v>
      </c>
      <c r="N7" s="33">
        <f>COUNTIFS('[1] BACK DRIVE LEADS'!$H$3:$H$49999,"Calificado
",'[1] BACK DRIVE LEADS'!$F$3:$F$49999,'[1]Resultado Drive'!A7)</f>
        <v>0</v>
      </c>
      <c r="O7" s="33">
        <f>COUNTIFS('[1] BACK DRIVE LEADS'!$H$3:$H$49999,"No Calificado
",'[1] BACK DRIVE LEADS'!$F$3:$F$49999,'[1]Resultado Drive'!A7)</f>
        <v>0</v>
      </c>
      <c r="P7" s="33">
        <f>COUNTIFS('[1] BACK DRIVE LEADS'!$I$3:$I$49999,"En curso",'[1] BACK DRIVE LEADS'!$F$3:$F$49999,'[1]Resultado Drive'!A7)</f>
        <v>0</v>
      </c>
      <c r="Q7" s="33">
        <f>COUNTIFS('[1] BACK DRIVE LEADS'!$I$3:$I$49999,"En espera",'[1] BACK DRIVE LEADS'!$F$3:$F$49999,'[1]Resultado Drive'!A7)</f>
        <v>0</v>
      </c>
      <c r="R7" s="33">
        <f>COUNTIFS('[1] BACK DRIVE LEADS'!$I$3:$I$49999,"Ganada",'[1] BACK DRIVE LEADS'!$F$3:$F$49999,'[1]Resultado Drive'!A7)</f>
        <v>0</v>
      </c>
      <c r="S7" s="33">
        <f>COUNTIFS('[1] BACK DRIVE LEADS'!$I$3:$I$49999,"Perdida",'[1] BACK DRIVE LEADS'!$F$3:$F$49999,'[1]Resultado Drive'!A7)</f>
        <v>0</v>
      </c>
      <c r="T7" s="33">
        <f>COUNTIFS('[1] BACK DRIVE LEADS'!$I$3:$I$49999,"Listo para pago",'[1] BACK DRIVE LEADS'!$F$3:$F$49999,'[1]Resultado Drive'!A7)</f>
        <v>0</v>
      </c>
      <c r="U7" s="33">
        <f>COUNTIFS('[1] BACK DRIVE LEADS'!$I$3:$I$49999,"No Contesta",'[1] BACK DRIVE LEADS'!$F$3:$F$49999,'[1]Resultado Drive'!A7)</f>
        <v>0</v>
      </c>
      <c r="V7" s="34">
        <f t="shared" si="2"/>
        <v>0</v>
      </c>
      <c r="W7" s="32">
        <f>COUNTIFS('[1] BACK DRIVE LEADS'!$M$3:$M$50000,"En contacto",'[1] BACK DRIVE LEADS'!$K$3:$K$50000,'[1]Resultado Drive'!A7)</f>
        <v>0</v>
      </c>
      <c r="X7" s="32">
        <f>COUNTIFS('[1] BACK DRIVE LEADS'!$M$3:$M$50000,"Calificado",'[1] BACK DRIVE LEADS'!$K$3:$K$50000,'[1]Resultado Drive'!A7)</f>
        <v>0</v>
      </c>
      <c r="Y7" s="32">
        <f>COUNTIFS('[1] BACK DRIVE LEADS'!$M$3:$M$50000,"No Calificado",'[1] BACK DRIVE LEADS'!$K$3:$K$50000,'[1]Resultado Drive'!A7)</f>
        <v>0</v>
      </c>
      <c r="Z7" s="32">
        <f>COUNTIFS('[1] BACK DRIVE LEADS'!$N$3:$N$50000,"En curso",'[1] BACK DRIVE LEADS'!$K$3:$K$50000,'[1]Resultado Drive'!A7)</f>
        <v>0</v>
      </c>
      <c r="AA7" s="32">
        <f>COUNTIFS('[1] BACK DRIVE LEADS'!$N$3:$N$50000,"En espera",'[1] BACK DRIVE LEADS'!$K$3:$K$50000,'[1]Resultado Drive'!A7)</f>
        <v>0</v>
      </c>
      <c r="AB7" s="32">
        <f>COUNTIFS('[1] BACK DRIVE LEADS'!$N$3:$N$50000,"Ganada
",'[1] BACK DRIVE LEADS'!$K$3:$K$50000,'[1]Resultado Drive'!A7)</f>
        <v>0</v>
      </c>
      <c r="AC7" s="32">
        <f>COUNTIFS('[1] BACK DRIVE LEADS'!$N$3:$N$50000,"Perdida",'[1] BACK DRIVE LEADS'!$K$3:$K$50000,'[1]Resultado Drive'!A7)</f>
        <v>0</v>
      </c>
      <c r="AD7" s="32">
        <f>COUNTIFS('[1] BACK DRIVE LEADS'!$N$3:$N$50000,"Listo para pago",'[1] BACK DRIVE LEADS'!$K$3:$K$50000,'[1]Resultado Drive'!A7)</f>
        <v>0</v>
      </c>
      <c r="AE7" s="32">
        <f>COUNTIFS('[1] BACK DRIVE LEADS'!$N$3:$N$50000,"No contesta",'[1] BACK DRIVE LEADS'!$K$3:$K$50000,'[1]Resultado Drive'!A7)</f>
        <v>0</v>
      </c>
      <c r="AF7" s="34">
        <f t="shared" si="3"/>
        <v>0</v>
      </c>
      <c r="AG7" s="34">
        <f>COUNTIFS('[1]BACK BASE GESTION'!$D$3:$D$50000,"En contacto",'[1]BACK BASE GESTION'!$A$3:$A$50000,'[1]Resultado Drive'!A7)</f>
        <v>0</v>
      </c>
      <c r="AH7" s="34">
        <f>COUNTIFS('[1]BACK BASE GESTION'!$D$3:$D$50000,"Calificado",'[1]BACK BASE GESTION'!$A$3:$A$50000,'[1]Resultado Drive'!A7)</f>
        <v>0</v>
      </c>
      <c r="AI7" s="34">
        <f>COUNTIFS('[1]BACK BASE GESTION'!$D$3:$D$50000,"No Calificado",'[1]BACK BASE GESTION'!$A$3:$A$50000,'[1]Resultado Drive'!A7)</f>
        <v>0</v>
      </c>
      <c r="AJ7" s="34">
        <f>COUNTIFS('[1]BACK BASE GESTION'!$E$3:$E$50000,"En curso",'[1]BACK BASE GESTION'!$A$3:$A$50000,'[1]Resultado Drive'!A7)</f>
        <v>0</v>
      </c>
      <c r="AK7" s="34">
        <f>COUNTIFS('[1]BACK BASE GESTION'!$E$3:$E$50000,"En espera",'[1]BACK BASE GESTION'!$A$3:$A$50000,'[1]Resultado Drive'!A7)</f>
        <v>0</v>
      </c>
      <c r="AL7" s="34">
        <f>COUNTIFS('[1]BACK BASE GESTION'!$E$3:$E$50000,"Ganada",'[1]BACK BASE GESTION'!$A$3:$A$50000,'[1]Resultado Drive'!A7)</f>
        <v>0</v>
      </c>
      <c r="AM7" s="34">
        <f>COUNTIFS('[1]BACK BASE GESTION'!$E$3:$E$50000,"Perdida",'[1]BACK BASE GESTION'!$A$3:$A$50000,'[1]Resultado Drive'!A7)</f>
        <v>0</v>
      </c>
      <c r="AN7" s="34">
        <f>COUNTIFS('[1]BACK BASE GESTION'!$E$3:$E$50000,"Listo para pago",'[1]BACK BASE GESTION'!$A$3:$A$50000,'[1]Resultado Drive'!A7)</f>
        <v>0</v>
      </c>
      <c r="AO7" s="34">
        <f>COUNTIFS('[1]BACK BASE GESTION'!$E$3:$E$50000,"No contesta",'[1]BACK BASE GESTION'!$A$3:$A$50000,'[1]Resultado Drive'!A7)</f>
        <v>0</v>
      </c>
      <c r="AP7" s="34">
        <f t="shared" si="4"/>
        <v>0</v>
      </c>
      <c r="AQ7" s="34">
        <f>COUNTIFS('[1]BACK BASE GESTION'!$J$3:$J$50000,"En contacto",'[1]BACK BASE GESTION'!$A$3:$A$50000,'[1]Resultado Drive'!A7)</f>
        <v>0</v>
      </c>
      <c r="AR7" s="34">
        <f>COUNTIFS('[1]BACK BASE GESTION'!$J$3:$J$50000,"Calificado",'[1]BACK BASE GESTION'!$A$3:$A$50000,'[1]Resultado Drive'!A7)</f>
        <v>0</v>
      </c>
      <c r="AS7" s="34">
        <f>COUNTIFS('[1]BACK BASE GESTION'!$J$3:$J$50000,"No Calificado",'[1]BACK BASE GESTION'!$A$3:$A$50000,'[1]Resultado Drive'!A7)</f>
        <v>0</v>
      </c>
      <c r="AT7" s="34">
        <f>COUNTIFS('[1]BACK BASE GESTION'!$K$3:$K$50000,"En curso",'[1]BACK BASE GESTION'!$A$3:$A$50000,'[1]Resultado Drive'!A7)</f>
        <v>0</v>
      </c>
      <c r="AU7" s="34">
        <f>COUNTIFS('[1]BACK BASE GESTION'!$K$3:$K$50000,"En espera",'[1]BACK BASE GESTION'!$A$3:$A$50000,'[1]Resultado Drive'!A7)</f>
        <v>0</v>
      </c>
      <c r="AV7" s="34">
        <f>COUNTIFS('[1]BACK BASE GESTION'!$K$3:$K$50000,"Ganada",'[1]BACK BASE GESTION'!$A$3:$A$50000,'[1]Resultado Drive'!A7)</f>
        <v>0</v>
      </c>
      <c r="AW7" s="34">
        <f>COUNTIFS('[1]BACK BASE GESTION'!$K$3:$K$50000,"Perdida",'[1]BACK BASE GESTION'!$A$3:$A$50000,'[1]Resultado Drive'!A7)</f>
        <v>0</v>
      </c>
      <c r="AX7" s="34">
        <f>COUNTIFS('[1]BACK BASE GESTION'!$J$3:$J$50000,"Listo para pago",'[1]BACK BASE GESTION'!$A$3:$A$50000,'[1]Resultado Drive'!A7)</f>
        <v>0</v>
      </c>
      <c r="AY7" s="34">
        <f>COUNTIFS('[1]BACK BASE GESTION'!$J$3:$J$50000,"No contesta",'[1]BACK BASE GESTION'!$A$3:$A$50000,'[1]Resultado Drive'!A7)</f>
        <v>0</v>
      </c>
      <c r="AZ7" s="32">
        <f t="shared" si="5"/>
        <v>0</v>
      </c>
      <c r="BA7" s="34">
        <f>COUNTIFS('[1]BACK BASE GESTION'!$O$3:$O$50000,"En Contacto",'[1]BACK BASE GESTION'!$A$3:$A$50000,'[1]Resultado Drive'!A7)</f>
        <v>0</v>
      </c>
      <c r="BB7" s="34">
        <f>COUNTIFS('[1]BACK BASE GESTION'!$O$3:$O$50000,"Calificado",'[1]BACK BASE GESTION'!$A$3:$A$50000,'[1]Resultado Drive'!A7)</f>
        <v>0</v>
      </c>
      <c r="BC7" s="34">
        <f>COUNTIFS('[1]BACK BASE GESTION'!$O$3:$O$50000,"No Calificado",'[1]BACK BASE GESTION'!$A$3:$A$50000,'[1]Resultado Drive'!A7)</f>
        <v>0</v>
      </c>
      <c r="BD7" s="34">
        <f>COUNTIFS('[1]BACK BASE GESTION'!$P$3:$P$50000,"En curso",'[1]BACK BASE GESTION'!$A$3:$A$50000,'[1]Resultado Drive'!A7)</f>
        <v>0</v>
      </c>
      <c r="BE7" s="34">
        <f>COUNTIFS('[1]BACK BASE GESTION'!$P$3:$P$50000,"En espera",'[1]BACK BASE GESTION'!$A$3:$A$50000,'[1]Resultado Drive'!A7)</f>
        <v>0</v>
      </c>
      <c r="BF7" s="34">
        <f>COUNTIFS('[1]BACK BASE GESTION'!$P$3:$P$50000,"Ganada",'[1]BACK BASE GESTION'!$A$3:$A$50000,'[1]Resultado Drive'!A7)</f>
        <v>0</v>
      </c>
      <c r="BG7" s="34">
        <f>COUNTIFS('[1]BACK BASE GESTION'!$P$3:$P$50000,"Perdida",'[1]BACK BASE GESTION'!$A$3:$A$50000,'[1]Resultado Drive'!A7)</f>
        <v>0</v>
      </c>
      <c r="BH7" s="34">
        <f>COUNTIFS('[1]BACK BASE GESTION'!$P$3:$P$50000,"Listo para pago",'[1]BACK BASE GESTION'!$A$3:$A$50000,'[1]Resultado Drive'!A7)</f>
        <v>0</v>
      </c>
      <c r="BI7" s="34">
        <f>COUNTIFS('[1]BACK BASE GESTION'!$P$3:$P$50000,"No contesta",'[1]BACK BASE GESTION'!$A$3:$A$50000,'[1]Resultado Drive'!A7)</f>
        <v>0</v>
      </c>
      <c r="BJ7" s="32">
        <f t="shared" si="6"/>
        <v>0</v>
      </c>
    </row>
    <row r="8" spans="1:62" x14ac:dyDescent="0.25">
      <c r="A8" s="31">
        <v>43317</v>
      </c>
      <c r="B8" s="32">
        <f t="shared" si="0"/>
        <v>0</v>
      </c>
      <c r="C8" s="32">
        <f>COUNTIFS('[1] BACK DRIVE LEADS'!$C$3:$C$50000,"En contacto",'[1] BACK DRIVE LEADS'!$A$3:$A$50000,'[1]Resultado Drive'!A8)</f>
        <v>0</v>
      </c>
      <c r="D8" s="32">
        <f>COUNTIFS('[1] BACK DRIVE LEADS'!$C$3:$C$50000,"Calificado",'[1] BACK DRIVE LEADS'!$A$3:$A$50000,'[1]Resultado Drive'!A8)</f>
        <v>0</v>
      </c>
      <c r="E8" s="32">
        <f>COUNTIFS('[1] BACK DRIVE LEADS'!$C$3:$C$50000,"No calificado",'[1] BACK DRIVE LEADS'!$A$3:$A$50000,'[1]Resultado Drive'!A8)</f>
        <v>0</v>
      </c>
      <c r="F8" s="32">
        <f>COUNTIFS('[1] BACK DRIVE LEADS'!$D$3:$D$50000,"En curso",'[1] BACK DRIVE LEADS'!$A$3:$A$50000,'[1]Resultado Drive'!A8)</f>
        <v>0</v>
      </c>
      <c r="G8" s="32">
        <f>COUNTIFS('[1] BACK DRIVE LEADS'!$D$3:$D$50000,"En Espera",'[1] BACK DRIVE LEADS'!$A$3:$A$50000,'[1]Resultado Drive'!A8)</f>
        <v>0</v>
      </c>
      <c r="H8" s="32">
        <f>COUNTIFS('[1] BACK DRIVE LEADS'!$D$3:$D$50000,"ganada",'[1] BACK DRIVE LEADS'!$A$3:$A$50000,'[1]Resultado Drive'!A8)</f>
        <v>0</v>
      </c>
      <c r="I8" s="32">
        <f>COUNTIFS('[1] BACK DRIVE LEADS'!$D$3:$D$50000,"perdida",'[1] BACK DRIVE LEADS'!$A$3:$A$50000,'[1]Resultado Drive'!A8)</f>
        <v>0</v>
      </c>
      <c r="J8" s="32">
        <f>COUNTIFS('[1] BACK DRIVE LEADS'!$D$3:$D$50000,"listo para pago",'[1] BACK DRIVE LEADS'!$A$3:$A$50000,'[1]Resultado Drive'!A8)</f>
        <v>0</v>
      </c>
      <c r="K8" s="32">
        <f>COUNTIFS('[1] BACK DRIVE LEADS'!$D$3:$D$50000,"No contesta",'[1] BACK DRIVE LEADS'!$A$3:$A$50000,'[1]Resultado Drive'!A8)</f>
        <v>0</v>
      </c>
      <c r="L8" s="32">
        <f t="shared" si="1"/>
        <v>0</v>
      </c>
      <c r="M8" s="33">
        <f>COUNTIFS('[1] BACK DRIVE LEADS'!$H$3:$H$49999,"En contacto",'[1] BACK DRIVE LEADS'!$F$3:$F$49999,'[1]Resultado Drive'!A8)</f>
        <v>0</v>
      </c>
      <c r="N8" s="33">
        <f>COUNTIFS('[1] BACK DRIVE LEADS'!$H$3:$H$49999,"Calificado
",'[1] BACK DRIVE LEADS'!$F$3:$F$49999,'[1]Resultado Drive'!A8)</f>
        <v>0</v>
      </c>
      <c r="O8" s="33">
        <f>COUNTIFS('[1] BACK DRIVE LEADS'!$H$3:$H$49999,"No Calificado
",'[1] BACK DRIVE LEADS'!$F$3:$F$49999,'[1]Resultado Drive'!A8)</f>
        <v>0</v>
      </c>
      <c r="P8" s="33">
        <f>COUNTIFS('[1] BACK DRIVE LEADS'!$I$3:$I$49999,"En curso",'[1] BACK DRIVE LEADS'!$F$3:$F$49999,'[1]Resultado Drive'!A8)</f>
        <v>0</v>
      </c>
      <c r="Q8" s="33">
        <f>COUNTIFS('[1] BACK DRIVE LEADS'!$I$3:$I$49999,"En espera",'[1] BACK DRIVE LEADS'!$F$3:$F$49999,'[1]Resultado Drive'!A8)</f>
        <v>0</v>
      </c>
      <c r="R8" s="33">
        <f>COUNTIFS('[1] BACK DRIVE LEADS'!$I$3:$I$49999,"Ganada",'[1] BACK DRIVE LEADS'!$F$3:$F$49999,'[1]Resultado Drive'!A8)</f>
        <v>0</v>
      </c>
      <c r="S8" s="33">
        <f>COUNTIFS('[1] BACK DRIVE LEADS'!$I$3:$I$49999,"Perdida",'[1] BACK DRIVE LEADS'!$F$3:$F$49999,'[1]Resultado Drive'!A8)</f>
        <v>0</v>
      </c>
      <c r="T8" s="33">
        <f>COUNTIFS('[1] BACK DRIVE LEADS'!$I$3:$I$49999,"Listo para pago",'[1] BACK DRIVE LEADS'!$F$3:$F$49999,'[1]Resultado Drive'!A8)</f>
        <v>0</v>
      </c>
      <c r="U8" s="33">
        <f>COUNTIFS('[1] BACK DRIVE LEADS'!$I$3:$I$49999,"No Contesta",'[1] BACK DRIVE LEADS'!$F$3:$F$49999,'[1]Resultado Drive'!A8)</f>
        <v>0</v>
      </c>
      <c r="V8" s="34">
        <f t="shared" si="2"/>
        <v>0</v>
      </c>
      <c r="W8" s="32">
        <f>COUNTIFS('[1] BACK DRIVE LEADS'!$M$3:$M$50000,"En contacto",'[1] BACK DRIVE LEADS'!$K$3:$K$50000,'[1]Resultado Drive'!A8)</f>
        <v>0</v>
      </c>
      <c r="X8" s="32">
        <f>COUNTIFS('[1] BACK DRIVE LEADS'!$M$3:$M$50000,"Calificado",'[1] BACK DRIVE LEADS'!$K$3:$K$50000,'[1]Resultado Drive'!A8)</f>
        <v>0</v>
      </c>
      <c r="Y8" s="32">
        <f>COUNTIFS('[1] BACK DRIVE LEADS'!$M$3:$M$50000,"No Calificado",'[1] BACK DRIVE LEADS'!$K$3:$K$50000,'[1]Resultado Drive'!A8)</f>
        <v>0</v>
      </c>
      <c r="Z8" s="32">
        <f>COUNTIFS('[1] BACK DRIVE LEADS'!$N$3:$N$50000,"En curso",'[1] BACK DRIVE LEADS'!$K$3:$K$50000,'[1]Resultado Drive'!A8)</f>
        <v>0</v>
      </c>
      <c r="AA8" s="32">
        <f>COUNTIFS('[1] BACK DRIVE LEADS'!$N$3:$N$50000,"En espera",'[1] BACK DRIVE LEADS'!$K$3:$K$50000,'[1]Resultado Drive'!A8)</f>
        <v>0</v>
      </c>
      <c r="AB8" s="32">
        <f>COUNTIFS('[1] BACK DRIVE LEADS'!$N$3:$N$50000,"Ganada
",'[1] BACK DRIVE LEADS'!$K$3:$K$50000,'[1]Resultado Drive'!A8)</f>
        <v>0</v>
      </c>
      <c r="AC8" s="32">
        <f>COUNTIFS('[1] BACK DRIVE LEADS'!$N$3:$N$50000,"Perdida",'[1] BACK DRIVE LEADS'!$K$3:$K$50000,'[1]Resultado Drive'!A8)</f>
        <v>0</v>
      </c>
      <c r="AD8" s="32">
        <f>COUNTIFS('[1] BACK DRIVE LEADS'!$N$3:$N$50000,"Listo para pago",'[1] BACK DRIVE LEADS'!$K$3:$K$50000,'[1]Resultado Drive'!A8)</f>
        <v>0</v>
      </c>
      <c r="AE8" s="32">
        <f>COUNTIFS('[1] BACK DRIVE LEADS'!$N$3:$N$50000,"No contesta",'[1] BACK DRIVE LEADS'!$K$3:$K$50000,'[1]Resultado Drive'!A8)</f>
        <v>0</v>
      </c>
      <c r="AF8" s="34">
        <f t="shared" si="3"/>
        <v>0</v>
      </c>
      <c r="AG8" s="34">
        <f>COUNTIFS('[1]BACK BASE GESTION'!$D$3:$D$50000,"En contacto",'[1]BACK BASE GESTION'!$A$3:$A$50000,'[1]Resultado Drive'!A8)</f>
        <v>0</v>
      </c>
      <c r="AH8" s="34">
        <f>COUNTIFS('[1]BACK BASE GESTION'!$D$3:$D$50000,"Calificado",'[1]BACK BASE GESTION'!$A$3:$A$50000,'[1]Resultado Drive'!A8)</f>
        <v>0</v>
      </c>
      <c r="AI8" s="34">
        <f>COUNTIFS('[1]BACK BASE GESTION'!$D$3:$D$50000,"No Calificado",'[1]BACK BASE GESTION'!$A$3:$A$50000,'[1]Resultado Drive'!A8)</f>
        <v>0</v>
      </c>
      <c r="AJ8" s="34">
        <f>COUNTIFS('[1]BACK BASE GESTION'!$E$3:$E$50000,"En curso",'[1]BACK BASE GESTION'!$A$3:$A$50000,'[1]Resultado Drive'!A8)</f>
        <v>0</v>
      </c>
      <c r="AK8" s="34">
        <f>COUNTIFS('[1]BACK BASE GESTION'!$E$3:$E$50000,"En espera",'[1]BACK BASE GESTION'!$A$3:$A$50000,'[1]Resultado Drive'!A8)</f>
        <v>0</v>
      </c>
      <c r="AL8" s="34">
        <f>COUNTIFS('[1]BACK BASE GESTION'!$E$3:$E$50000,"Ganada",'[1]BACK BASE GESTION'!$A$3:$A$50000,'[1]Resultado Drive'!A8)</f>
        <v>0</v>
      </c>
      <c r="AM8" s="34">
        <f>COUNTIFS('[1]BACK BASE GESTION'!$E$3:$E$50000,"Perdida",'[1]BACK BASE GESTION'!$A$3:$A$50000,'[1]Resultado Drive'!A8)</f>
        <v>0</v>
      </c>
      <c r="AN8" s="34">
        <f>COUNTIFS('[1]BACK BASE GESTION'!$E$3:$E$50000,"Listo para pago",'[1]BACK BASE GESTION'!$A$3:$A$50000,'[1]Resultado Drive'!A8)</f>
        <v>0</v>
      </c>
      <c r="AO8" s="34">
        <f>COUNTIFS('[1]BACK BASE GESTION'!$E$3:$E$50000,"No contesta",'[1]BACK BASE GESTION'!$A$3:$A$50000,'[1]Resultado Drive'!A8)</f>
        <v>0</v>
      </c>
      <c r="AP8" s="34">
        <f t="shared" si="4"/>
        <v>0</v>
      </c>
      <c r="AQ8" s="34">
        <f>COUNTIFS('[1]BACK BASE GESTION'!$J$3:$J$50000,"En contacto",'[1]BACK BASE GESTION'!$A$3:$A$50000,'[1]Resultado Drive'!A8)</f>
        <v>0</v>
      </c>
      <c r="AR8" s="34">
        <f>COUNTIFS('[1]BACK BASE GESTION'!$J$3:$J$50000,"Calificado",'[1]BACK BASE GESTION'!$A$3:$A$50000,'[1]Resultado Drive'!A8)</f>
        <v>0</v>
      </c>
      <c r="AS8" s="34">
        <f>COUNTIFS('[1]BACK BASE GESTION'!$J$3:$J$50000,"No Calificado",'[1]BACK BASE GESTION'!$A$3:$A$50000,'[1]Resultado Drive'!A8)</f>
        <v>0</v>
      </c>
      <c r="AT8" s="34">
        <f>COUNTIFS('[1]BACK BASE GESTION'!$K$3:$K$50000,"En curso",'[1]BACK BASE GESTION'!$A$3:$A$50000,'[1]Resultado Drive'!A8)</f>
        <v>0</v>
      </c>
      <c r="AU8" s="34">
        <f>COUNTIFS('[1]BACK BASE GESTION'!$K$3:$K$50000,"En espera",'[1]BACK BASE GESTION'!$A$3:$A$50000,'[1]Resultado Drive'!A8)</f>
        <v>0</v>
      </c>
      <c r="AV8" s="34">
        <f>COUNTIFS('[1]BACK BASE GESTION'!$K$3:$K$50000,"Ganada",'[1]BACK BASE GESTION'!$A$3:$A$50000,'[1]Resultado Drive'!A8)</f>
        <v>0</v>
      </c>
      <c r="AW8" s="34">
        <f>COUNTIFS('[1]BACK BASE GESTION'!$K$3:$K$50000,"Perdida",'[1]BACK BASE GESTION'!$A$3:$A$50000,'[1]Resultado Drive'!A8)</f>
        <v>0</v>
      </c>
      <c r="AX8" s="34">
        <f>COUNTIFS('[1]BACK BASE GESTION'!$J$3:$J$50000,"Listo para pago",'[1]BACK BASE GESTION'!$A$3:$A$50000,'[1]Resultado Drive'!A8)</f>
        <v>0</v>
      </c>
      <c r="AY8" s="34">
        <f>COUNTIFS('[1]BACK BASE GESTION'!$J$3:$J$50000,"No contesta",'[1]BACK BASE GESTION'!$A$3:$A$50000,'[1]Resultado Drive'!A8)</f>
        <v>0</v>
      </c>
      <c r="AZ8" s="32">
        <f t="shared" si="5"/>
        <v>0</v>
      </c>
      <c r="BA8" s="34">
        <f>COUNTIFS('[1]BACK BASE GESTION'!$O$3:$O$50000,"En Contacto",'[1]BACK BASE GESTION'!$A$3:$A$50000,'[1]Resultado Drive'!A8)</f>
        <v>0</v>
      </c>
      <c r="BB8" s="34">
        <f>COUNTIFS('[1]BACK BASE GESTION'!$O$3:$O$50000,"Calificado",'[1]BACK BASE GESTION'!$A$3:$A$50000,'[1]Resultado Drive'!A8)</f>
        <v>0</v>
      </c>
      <c r="BC8" s="34">
        <f>COUNTIFS('[1]BACK BASE GESTION'!$O$3:$O$50000,"No Calificado",'[1]BACK BASE GESTION'!$A$3:$A$50000,'[1]Resultado Drive'!A8)</f>
        <v>0</v>
      </c>
      <c r="BD8" s="34">
        <f>COUNTIFS('[1]BACK BASE GESTION'!$P$3:$P$50000,"En curso",'[1]BACK BASE GESTION'!$A$3:$A$50000,'[1]Resultado Drive'!A8)</f>
        <v>0</v>
      </c>
      <c r="BE8" s="34">
        <f>COUNTIFS('[1]BACK BASE GESTION'!$P$3:$P$50000,"En espera",'[1]BACK BASE GESTION'!$A$3:$A$50000,'[1]Resultado Drive'!A8)</f>
        <v>0</v>
      </c>
      <c r="BF8" s="34">
        <f>COUNTIFS('[1]BACK BASE GESTION'!$P$3:$P$50000,"Ganada",'[1]BACK BASE GESTION'!$A$3:$A$50000,'[1]Resultado Drive'!A8)</f>
        <v>0</v>
      </c>
      <c r="BG8" s="34">
        <f>COUNTIFS('[1]BACK BASE GESTION'!$P$3:$P$50000,"Perdida",'[1]BACK BASE GESTION'!$A$3:$A$50000,'[1]Resultado Drive'!A8)</f>
        <v>0</v>
      </c>
      <c r="BH8" s="34">
        <f>COUNTIFS('[1]BACK BASE GESTION'!$P$3:$P$50000,"Listo para pago",'[1]BACK BASE GESTION'!$A$3:$A$50000,'[1]Resultado Drive'!A8)</f>
        <v>0</v>
      </c>
      <c r="BI8" s="34">
        <f>COUNTIFS('[1]BACK BASE GESTION'!$P$3:$P$50000,"No contesta",'[1]BACK BASE GESTION'!$A$3:$A$50000,'[1]Resultado Drive'!A8)</f>
        <v>0</v>
      </c>
      <c r="BJ8" s="32">
        <f t="shared" si="6"/>
        <v>0</v>
      </c>
    </row>
    <row r="9" spans="1:62" x14ac:dyDescent="0.25">
      <c r="A9" s="31">
        <v>43318</v>
      </c>
      <c r="B9" s="32">
        <f t="shared" si="0"/>
        <v>0</v>
      </c>
      <c r="C9" s="32">
        <f>COUNTIFS('[1] BACK DRIVE LEADS'!$C$3:$C$50000,"En contacto",'[1] BACK DRIVE LEADS'!$A$3:$A$50000,'[1]Resultado Drive'!A9)</f>
        <v>0</v>
      </c>
      <c r="D9" s="32">
        <f>COUNTIFS('[1] BACK DRIVE LEADS'!$C$3:$C$50000,"Calificado",'[1] BACK DRIVE LEADS'!$A$3:$A$50000,'[1]Resultado Drive'!A9)</f>
        <v>0</v>
      </c>
      <c r="E9" s="32">
        <f>COUNTIFS('[1] BACK DRIVE LEADS'!$C$3:$C$50000,"No calificado",'[1] BACK DRIVE LEADS'!$A$3:$A$50000,'[1]Resultado Drive'!A9)</f>
        <v>0</v>
      </c>
      <c r="F9" s="32">
        <f>COUNTIFS('[1] BACK DRIVE LEADS'!$D$3:$D$50000,"En curso",'[1] BACK DRIVE LEADS'!$A$3:$A$50000,'[1]Resultado Drive'!A9)</f>
        <v>0</v>
      </c>
      <c r="G9" s="32">
        <f>COUNTIFS('[1] BACK DRIVE LEADS'!$D$3:$D$50000,"En Espera",'[1] BACK DRIVE LEADS'!$A$3:$A$50000,'[1]Resultado Drive'!A9)</f>
        <v>0</v>
      </c>
      <c r="H9" s="32">
        <f>COUNTIFS('[1] BACK DRIVE LEADS'!$D$3:$D$50000,"ganada",'[1] BACK DRIVE LEADS'!$A$3:$A$50000,'[1]Resultado Drive'!A9)</f>
        <v>0</v>
      </c>
      <c r="I9" s="32">
        <f>COUNTIFS('[1] BACK DRIVE LEADS'!$D$3:$D$50000,"perdida",'[1] BACK DRIVE LEADS'!$A$3:$A$50000,'[1]Resultado Drive'!A9)</f>
        <v>0</v>
      </c>
      <c r="J9" s="32">
        <f>COUNTIFS('[1] BACK DRIVE LEADS'!$D$3:$D$50000,"listo para pago",'[1] BACK DRIVE LEADS'!$A$3:$A$50000,'[1]Resultado Drive'!A9)</f>
        <v>0</v>
      </c>
      <c r="K9" s="32">
        <f>COUNTIFS('[1] BACK DRIVE LEADS'!$D$3:$D$50000,"No contesta",'[1] BACK DRIVE LEADS'!$A$3:$A$50000,'[1]Resultado Drive'!A9)</f>
        <v>0</v>
      </c>
      <c r="L9" s="32">
        <f t="shared" si="1"/>
        <v>0</v>
      </c>
      <c r="M9" s="33">
        <f>COUNTIFS('[1] BACK DRIVE LEADS'!$H$3:$H$49999,"En contacto",'[1] BACK DRIVE LEADS'!$F$3:$F$49999,'[1]Resultado Drive'!A9)</f>
        <v>0</v>
      </c>
      <c r="N9" s="33">
        <f>COUNTIFS('[1] BACK DRIVE LEADS'!$H$3:$H$49999,"Calificado
",'[1] BACK DRIVE LEADS'!$F$3:$F$49999,'[1]Resultado Drive'!A9)</f>
        <v>0</v>
      </c>
      <c r="O9" s="33">
        <f>COUNTIFS('[1] BACK DRIVE LEADS'!$H$3:$H$49999,"No Calificado
",'[1] BACK DRIVE LEADS'!$F$3:$F$49999,'[1]Resultado Drive'!A9)</f>
        <v>0</v>
      </c>
      <c r="P9" s="33">
        <f>COUNTIFS('[1] BACK DRIVE LEADS'!$I$3:$I$49999,"En curso",'[1] BACK DRIVE LEADS'!$F$3:$F$49999,'[1]Resultado Drive'!A9)</f>
        <v>0</v>
      </c>
      <c r="Q9" s="33">
        <f>COUNTIFS('[1] BACK DRIVE LEADS'!$I$3:$I$49999,"En espera",'[1] BACK DRIVE LEADS'!$F$3:$F$49999,'[1]Resultado Drive'!A9)</f>
        <v>0</v>
      </c>
      <c r="R9" s="33">
        <f>COUNTIFS('[1] BACK DRIVE LEADS'!$I$3:$I$49999,"Ganada",'[1] BACK DRIVE LEADS'!$F$3:$F$49999,'[1]Resultado Drive'!A9)</f>
        <v>0</v>
      </c>
      <c r="S9" s="33">
        <f>COUNTIFS('[1] BACK DRIVE LEADS'!$I$3:$I$49999,"Perdida",'[1] BACK DRIVE LEADS'!$F$3:$F$49999,'[1]Resultado Drive'!A9)</f>
        <v>0</v>
      </c>
      <c r="T9" s="33">
        <f>COUNTIFS('[1] BACK DRIVE LEADS'!$I$3:$I$49999,"Listo para pago",'[1] BACK DRIVE LEADS'!$F$3:$F$49999,'[1]Resultado Drive'!A9)</f>
        <v>0</v>
      </c>
      <c r="U9" s="33">
        <f>COUNTIFS('[1] BACK DRIVE LEADS'!$I$3:$I$49999,"No Contesta",'[1] BACK DRIVE LEADS'!$F$3:$F$49999,'[1]Resultado Drive'!A9)</f>
        <v>0</v>
      </c>
      <c r="V9" s="34">
        <f t="shared" si="2"/>
        <v>0</v>
      </c>
      <c r="W9" s="32">
        <f>COUNTIFS('[1] BACK DRIVE LEADS'!$M$3:$M$50000,"En contacto",'[1] BACK DRIVE LEADS'!$K$3:$K$50000,'[1]Resultado Drive'!A9)</f>
        <v>0</v>
      </c>
      <c r="X9" s="32">
        <f>COUNTIFS('[1] BACK DRIVE LEADS'!$M$3:$M$50000,"Calificado",'[1] BACK DRIVE LEADS'!$K$3:$K$50000,'[1]Resultado Drive'!A9)</f>
        <v>0</v>
      </c>
      <c r="Y9" s="32">
        <f>COUNTIFS('[1] BACK DRIVE LEADS'!$M$3:$M$50000,"No Calificado",'[1] BACK DRIVE LEADS'!$K$3:$K$50000,'[1]Resultado Drive'!A9)</f>
        <v>0</v>
      </c>
      <c r="Z9" s="32">
        <f>COUNTIFS('[1] BACK DRIVE LEADS'!$N$3:$N$50000,"En curso",'[1] BACK DRIVE LEADS'!$K$3:$K$50000,'[1]Resultado Drive'!A9)</f>
        <v>0</v>
      </c>
      <c r="AA9" s="32">
        <f>COUNTIFS('[1] BACK DRIVE LEADS'!$N$3:$N$50000,"En espera",'[1] BACK DRIVE LEADS'!$K$3:$K$50000,'[1]Resultado Drive'!A9)</f>
        <v>0</v>
      </c>
      <c r="AB9" s="32">
        <f>COUNTIFS('[1] BACK DRIVE LEADS'!$N$3:$N$50000,"Ganada
",'[1] BACK DRIVE LEADS'!$K$3:$K$50000,'[1]Resultado Drive'!A9)</f>
        <v>0</v>
      </c>
      <c r="AC9" s="32">
        <f>COUNTIFS('[1] BACK DRIVE LEADS'!$N$3:$N$50000,"Perdida",'[1] BACK DRIVE LEADS'!$K$3:$K$50000,'[1]Resultado Drive'!A9)</f>
        <v>0</v>
      </c>
      <c r="AD9" s="32">
        <f>COUNTIFS('[1] BACK DRIVE LEADS'!$N$3:$N$50000,"Listo para pago",'[1] BACK DRIVE LEADS'!$K$3:$K$50000,'[1]Resultado Drive'!A9)</f>
        <v>0</v>
      </c>
      <c r="AE9" s="32">
        <f>COUNTIFS('[1] BACK DRIVE LEADS'!$N$3:$N$50000,"No contesta",'[1] BACK DRIVE LEADS'!$K$3:$K$50000,'[1]Resultado Drive'!A9)</f>
        <v>0</v>
      </c>
      <c r="AF9" s="34">
        <f t="shared" si="3"/>
        <v>0</v>
      </c>
      <c r="AG9" s="34">
        <f>COUNTIFS('[1]BACK BASE GESTION'!$D$3:$D$50000,"En contacto",'[1]BACK BASE GESTION'!$A$3:$A$50000,'[1]Resultado Drive'!A9)</f>
        <v>0</v>
      </c>
      <c r="AH9" s="34">
        <f>COUNTIFS('[1]BACK BASE GESTION'!$D$3:$D$50000,"Calificado",'[1]BACK BASE GESTION'!$A$3:$A$50000,'[1]Resultado Drive'!A9)</f>
        <v>0</v>
      </c>
      <c r="AI9" s="34">
        <f>COUNTIFS('[1]BACK BASE GESTION'!$D$3:$D$50000,"No Calificado",'[1]BACK BASE GESTION'!$A$3:$A$50000,'[1]Resultado Drive'!A9)</f>
        <v>0</v>
      </c>
      <c r="AJ9" s="34">
        <f>COUNTIFS('[1]BACK BASE GESTION'!$E$3:$E$50000,"En curso",'[1]BACK BASE GESTION'!$A$3:$A$50000,'[1]Resultado Drive'!A9)</f>
        <v>0</v>
      </c>
      <c r="AK9" s="34">
        <f>COUNTIFS('[1]BACK BASE GESTION'!$E$3:$E$50000,"En espera",'[1]BACK BASE GESTION'!$A$3:$A$50000,'[1]Resultado Drive'!A9)</f>
        <v>0</v>
      </c>
      <c r="AL9" s="34">
        <f>COUNTIFS('[1]BACK BASE GESTION'!$E$3:$E$50000,"Ganada",'[1]BACK BASE GESTION'!$A$3:$A$50000,'[1]Resultado Drive'!A9)</f>
        <v>0</v>
      </c>
      <c r="AM9" s="34">
        <f>COUNTIFS('[1]BACK BASE GESTION'!$E$3:$E$50000,"Perdida",'[1]BACK BASE GESTION'!$A$3:$A$50000,'[1]Resultado Drive'!A9)</f>
        <v>0</v>
      </c>
      <c r="AN9" s="34">
        <f>COUNTIFS('[1]BACK BASE GESTION'!$E$3:$E$50000,"Listo para pago",'[1]BACK BASE GESTION'!$A$3:$A$50000,'[1]Resultado Drive'!A9)</f>
        <v>0</v>
      </c>
      <c r="AO9" s="34">
        <f>COUNTIFS('[1]BACK BASE GESTION'!$E$3:$E$50000,"No contesta",'[1]BACK BASE GESTION'!$A$3:$A$50000,'[1]Resultado Drive'!A9)</f>
        <v>0</v>
      </c>
      <c r="AP9" s="34">
        <f t="shared" si="4"/>
        <v>0</v>
      </c>
      <c r="AQ9" s="34">
        <f>COUNTIFS('[1]BACK BASE GESTION'!$J$3:$J$50000,"En contacto",'[1]BACK BASE GESTION'!$A$3:$A$50000,'[1]Resultado Drive'!A9)</f>
        <v>0</v>
      </c>
      <c r="AR9" s="34">
        <f>COUNTIFS('[1]BACK BASE GESTION'!$J$3:$J$50000,"Calificado",'[1]BACK BASE GESTION'!$A$3:$A$50000,'[1]Resultado Drive'!A9)</f>
        <v>0</v>
      </c>
      <c r="AS9" s="34">
        <f>COUNTIFS('[1]BACK BASE GESTION'!$J$3:$J$50000,"No Calificado",'[1]BACK BASE GESTION'!$A$3:$A$50000,'[1]Resultado Drive'!A9)</f>
        <v>0</v>
      </c>
      <c r="AT9" s="34">
        <f>COUNTIFS('[1]BACK BASE GESTION'!$K$3:$K$50000,"En curso",'[1]BACK BASE GESTION'!$A$3:$A$50000,'[1]Resultado Drive'!A9)</f>
        <v>0</v>
      </c>
      <c r="AU9" s="34">
        <f>COUNTIFS('[1]BACK BASE GESTION'!$K$3:$K$50000,"En espera",'[1]BACK BASE GESTION'!$A$3:$A$50000,'[1]Resultado Drive'!A9)</f>
        <v>0</v>
      </c>
      <c r="AV9" s="34">
        <f>COUNTIFS('[1]BACK BASE GESTION'!$K$3:$K$50000,"Ganada",'[1]BACK BASE GESTION'!$A$3:$A$50000,'[1]Resultado Drive'!A9)</f>
        <v>0</v>
      </c>
      <c r="AW9" s="34">
        <f>COUNTIFS('[1]BACK BASE GESTION'!$K$3:$K$50000,"Perdida",'[1]BACK BASE GESTION'!$A$3:$A$50000,'[1]Resultado Drive'!A9)</f>
        <v>0</v>
      </c>
      <c r="AX9" s="34">
        <f>COUNTIFS('[1]BACK BASE GESTION'!$J$3:$J$50000,"Listo para pago",'[1]BACK BASE GESTION'!$A$3:$A$50000,'[1]Resultado Drive'!A9)</f>
        <v>0</v>
      </c>
      <c r="AY9" s="34">
        <f>COUNTIFS('[1]BACK BASE GESTION'!$J$3:$J$50000,"No contesta",'[1]BACK BASE GESTION'!$A$3:$A$50000,'[1]Resultado Drive'!A9)</f>
        <v>0</v>
      </c>
      <c r="AZ9" s="32">
        <f t="shared" si="5"/>
        <v>0</v>
      </c>
      <c r="BA9" s="34">
        <f>COUNTIFS('[1]BACK BASE GESTION'!$O$3:$O$50000,"En Contacto",'[1]BACK BASE GESTION'!$A$3:$A$50000,'[1]Resultado Drive'!A9)</f>
        <v>0</v>
      </c>
      <c r="BB9" s="34">
        <f>COUNTIFS('[1]BACK BASE GESTION'!$O$3:$O$50000,"Calificado",'[1]BACK BASE GESTION'!$A$3:$A$50000,'[1]Resultado Drive'!A9)</f>
        <v>0</v>
      </c>
      <c r="BC9" s="34">
        <f>COUNTIFS('[1]BACK BASE GESTION'!$O$3:$O$50000,"No Calificado",'[1]BACK BASE GESTION'!$A$3:$A$50000,'[1]Resultado Drive'!A9)</f>
        <v>0</v>
      </c>
      <c r="BD9" s="34">
        <f>COUNTIFS('[1]BACK BASE GESTION'!$P$3:$P$50000,"En curso",'[1]BACK BASE GESTION'!$A$3:$A$50000,'[1]Resultado Drive'!A9)</f>
        <v>0</v>
      </c>
      <c r="BE9" s="34">
        <f>COUNTIFS('[1]BACK BASE GESTION'!$P$3:$P$50000,"En espera",'[1]BACK BASE GESTION'!$A$3:$A$50000,'[1]Resultado Drive'!A9)</f>
        <v>0</v>
      </c>
      <c r="BF9" s="34">
        <f>COUNTIFS('[1]BACK BASE GESTION'!$P$3:$P$50000,"Ganada",'[1]BACK BASE GESTION'!$A$3:$A$50000,'[1]Resultado Drive'!A9)</f>
        <v>0</v>
      </c>
      <c r="BG9" s="34">
        <f>COUNTIFS('[1]BACK BASE GESTION'!$P$3:$P$50000,"Perdida",'[1]BACK BASE GESTION'!$A$3:$A$50000,'[1]Resultado Drive'!A9)</f>
        <v>0</v>
      </c>
      <c r="BH9" s="34">
        <f>COUNTIFS('[1]BACK BASE GESTION'!$P$3:$P$50000,"Listo para pago",'[1]BACK BASE GESTION'!$A$3:$A$50000,'[1]Resultado Drive'!A9)</f>
        <v>0</v>
      </c>
      <c r="BI9" s="34">
        <f>COUNTIFS('[1]BACK BASE GESTION'!$P$3:$P$50000,"No contesta",'[1]BACK BASE GESTION'!$A$3:$A$50000,'[1]Resultado Drive'!A9)</f>
        <v>0</v>
      </c>
      <c r="BJ9" s="32">
        <f t="shared" si="6"/>
        <v>0</v>
      </c>
    </row>
    <row r="10" spans="1:62" x14ac:dyDescent="0.25">
      <c r="A10" s="31">
        <v>43319</v>
      </c>
      <c r="B10" s="32">
        <f t="shared" si="0"/>
        <v>0</v>
      </c>
      <c r="C10" s="32">
        <f>COUNTIFS('[1] BACK DRIVE LEADS'!$C$3:$C$50000,"En contacto",'[1] BACK DRIVE LEADS'!$A$3:$A$50000,'[1]Resultado Drive'!A10)</f>
        <v>0</v>
      </c>
      <c r="D10" s="32">
        <f>COUNTIFS('[1] BACK DRIVE LEADS'!$C$3:$C$50000,"Calificado",'[1] BACK DRIVE LEADS'!$A$3:$A$50000,'[1]Resultado Drive'!A10)</f>
        <v>0</v>
      </c>
      <c r="E10" s="32">
        <f>COUNTIFS('[1] BACK DRIVE LEADS'!$C$3:$C$50000,"No calificado",'[1] BACK DRIVE LEADS'!$A$3:$A$50000,'[1]Resultado Drive'!A10)</f>
        <v>0</v>
      </c>
      <c r="F10" s="32">
        <f>COUNTIFS('[1] BACK DRIVE LEADS'!$D$3:$D$50000,"En curso",'[1] BACK DRIVE LEADS'!$A$3:$A$50000,'[1]Resultado Drive'!A10)</f>
        <v>0</v>
      </c>
      <c r="G10" s="32">
        <f>COUNTIFS('[1] BACK DRIVE LEADS'!$D$3:$D$50000,"En Espera",'[1] BACK DRIVE LEADS'!$A$3:$A$50000,'[1]Resultado Drive'!A10)</f>
        <v>0</v>
      </c>
      <c r="H10" s="32">
        <f>COUNTIFS('[1] BACK DRIVE LEADS'!$D$3:$D$50000,"ganada",'[1] BACK DRIVE LEADS'!$A$3:$A$50000,'[1]Resultado Drive'!A10)</f>
        <v>0</v>
      </c>
      <c r="I10" s="32">
        <f>COUNTIFS('[1] BACK DRIVE LEADS'!$D$3:$D$50000,"perdida",'[1] BACK DRIVE LEADS'!$A$3:$A$50000,'[1]Resultado Drive'!A10)</f>
        <v>0</v>
      </c>
      <c r="J10" s="32">
        <f>COUNTIFS('[1] BACK DRIVE LEADS'!$D$3:$D$50000,"listo para pago",'[1] BACK DRIVE LEADS'!$A$3:$A$50000,'[1]Resultado Drive'!A10)</f>
        <v>0</v>
      </c>
      <c r="K10" s="32">
        <f>COUNTIFS('[1] BACK DRIVE LEADS'!$D$3:$D$50000,"No contesta",'[1] BACK DRIVE LEADS'!$A$3:$A$50000,'[1]Resultado Drive'!A10)</f>
        <v>0</v>
      </c>
      <c r="L10" s="32">
        <f t="shared" si="1"/>
        <v>0</v>
      </c>
      <c r="M10" s="33">
        <f>COUNTIFS('[1] BACK DRIVE LEADS'!$H$3:$H$49999,"En contacto",'[1] BACK DRIVE LEADS'!$F$3:$F$49999,'[1]Resultado Drive'!A10)</f>
        <v>0</v>
      </c>
      <c r="N10" s="33">
        <f>COUNTIFS('[1] BACK DRIVE LEADS'!$H$3:$H$49999,"Calificado
",'[1] BACK DRIVE LEADS'!$F$3:$F$49999,'[1]Resultado Drive'!A10)</f>
        <v>0</v>
      </c>
      <c r="O10" s="33">
        <f>COUNTIFS('[1] BACK DRIVE LEADS'!$H$3:$H$49999,"No Calificado
",'[1] BACK DRIVE LEADS'!$F$3:$F$49999,'[1]Resultado Drive'!A10)</f>
        <v>0</v>
      </c>
      <c r="P10" s="33">
        <f>COUNTIFS('[1] BACK DRIVE LEADS'!$I$3:$I$49999,"En curso",'[1] BACK DRIVE LEADS'!$F$3:$F$49999,'[1]Resultado Drive'!A10)</f>
        <v>0</v>
      </c>
      <c r="Q10" s="33">
        <f>COUNTIFS('[1] BACK DRIVE LEADS'!$I$3:$I$49999,"En espera",'[1] BACK DRIVE LEADS'!$F$3:$F$49999,'[1]Resultado Drive'!A10)</f>
        <v>0</v>
      </c>
      <c r="R10" s="33">
        <f>COUNTIFS('[1] BACK DRIVE LEADS'!$I$3:$I$49999,"Ganada",'[1] BACK DRIVE LEADS'!$F$3:$F$49999,'[1]Resultado Drive'!A10)</f>
        <v>0</v>
      </c>
      <c r="S10" s="33">
        <f>COUNTIFS('[1] BACK DRIVE LEADS'!$I$3:$I$49999,"Perdida",'[1] BACK DRIVE LEADS'!$F$3:$F$49999,'[1]Resultado Drive'!A10)</f>
        <v>0</v>
      </c>
      <c r="T10" s="33">
        <f>COUNTIFS('[1] BACK DRIVE LEADS'!$I$3:$I$49999,"Listo para pago",'[1] BACK DRIVE LEADS'!$F$3:$F$49999,'[1]Resultado Drive'!A10)</f>
        <v>0</v>
      </c>
      <c r="U10" s="33">
        <f>COUNTIFS('[1] BACK DRIVE LEADS'!$I$3:$I$49999,"No Contesta",'[1] BACK DRIVE LEADS'!$F$3:$F$49999,'[1]Resultado Drive'!A10)</f>
        <v>0</v>
      </c>
      <c r="V10" s="34">
        <f t="shared" si="2"/>
        <v>0</v>
      </c>
      <c r="W10" s="32">
        <f>COUNTIFS('[1] BACK DRIVE LEADS'!$M$3:$M$50000,"En contacto",'[1] BACK DRIVE LEADS'!$K$3:$K$50000,'[1]Resultado Drive'!A10)</f>
        <v>0</v>
      </c>
      <c r="X10" s="32">
        <f>COUNTIFS('[1] BACK DRIVE LEADS'!$M$3:$M$50000,"Calificado",'[1] BACK DRIVE LEADS'!$K$3:$K$50000,'[1]Resultado Drive'!A10)</f>
        <v>0</v>
      </c>
      <c r="Y10" s="32">
        <f>COUNTIFS('[1] BACK DRIVE LEADS'!$M$3:$M$50000,"No Calificado",'[1] BACK DRIVE LEADS'!$K$3:$K$50000,'[1]Resultado Drive'!A10)</f>
        <v>0</v>
      </c>
      <c r="Z10" s="32">
        <f>COUNTIFS('[1] BACK DRIVE LEADS'!$N$3:$N$50000,"En curso",'[1] BACK DRIVE LEADS'!$K$3:$K$50000,'[1]Resultado Drive'!A10)</f>
        <v>0</v>
      </c>
      <c r="AA10" s="32">
        <f>COUNTIFS('[1] BACK DRIVE LEADS'!$N$3:$N$50000,"En espera",'[1] BACK DRIVE LEADS'!$K$3:$K$50000,'[1]Resultado Drive'!A10)</f>
        <v>0</v>
      </c>
      <c r="AB10" s="32">
        <f>COUNTIFS('[1] BACK DRIVE LEADS'!$N$3:$N$50000,"Ganada
",'[1] BACK DRIVE LEADS'!$K$3:$K$50000,'[1]Resultado Drive'!A10)</f>
        <v>0</v>
      </c>
      <c r="AC10" s="32">
        <f>COUNTIFS('[1] BACK DRIVE LEADS'!$N$3:$N$50000,"Perdida",'[1] BACK DRIVE LEADS'!$K$3:$K$50000,'[1]Resultado Drive'!A10)</f>
        <v>0</v>
      </c>
      <c r="AD10" s="32">
        <f>COUNTIFS('[1] BACK DRIVE LEADS'!$N$3:$N$50000,"Listo para pago",'[1] BACK DRIVE LEADS'!$K$3:$K$50000,'[1]Resultado Drive'!A10)</f>
        <v>0</v>
      </c>
      <c r="AE10" s="32">
        <f>COUNTIFS('[1] BACK DRIVE LEADS'!$N$3:$N$50000,"No contesta",'[1] BACK DRIVE LEADS'!$K$3:$K$50000,'[1]Resultado Drive'!A10)</f>
        <v>0</v>
      </c>
      <c r="AF10" s="34">
        <f t="shared" si="3"/>
        <v>0</v>
      </c>
      <c r="AG10" s="34">
        <f>COUNTIFS('[1]BACK BASE GESTION'!$D$3:$D$50000,"En contacto",'[1]BACK BASE GESTION'!$A$3:$A$50000,'[1]Resultado Drive'!A10)</f>
        <v>0</v>
      </c>
      <c r="AH10" s="34">
        <f>COUNTIFS('[1]BACK BASE GESTION'!$D$3:$D$50000,"Calificado",'[1]BACK BASE GESTION'!$A$3:$A$50000,'[1]Resultado Drive'!A10)</f>
        <v>0</v>
      </c>
      <c r="AI10" s="34">
        <f>COUNTIFS('[1]BACK BASE GESTION'!$D$3:$D$50000,"No Calificado",'[1]BACK BASE GESTION'!$A$3:$A$50000,'[1]Resultado Drive'!A10)</f>
        <v>0</v>
      </c>
      <c r="AJ10" s="34">
        <f>COUNTIFS('[1]BACK BASE GESTION'!$E$3:$E$50000,"En curso",'[1]BACK BASE GESTION'!$A$3:$A$50000,'[1]Resultado Drive'!A10)</f>
        <v>0</v>
      </c>
      <c r="AK10" s="34">
        <f>COUNTIFS('[1]BACK BASE GESTION'!$E$3:$E$50000,"En espera",'[1]BACK BASE GESTION'!$A$3:$A$50000,'[1]Resultado Drive'!A10)</f>
        <v>0</v>
      </c>
      <c r="AL10" s="34">
        <f>COUNTIFS('[1]BACK BASE GESTION'!$E$3:$E$50000,"Ganada",'[1]BACK BASE GESTION'!$A$3:$A$50000,'[1]Resultado Drive'!A10)</f>
        <v>0</v>
      </c>
      <c r="AM10" s="34">
        <f>COUNTIFS('[1]BACK BASE GESTION'!$E$3:$E$50000,"Perdida",'[1]BACK BASE GESTION'!$A$3:$A$50000,'[1]Resultado Drive'!A10)</f>
        <v>0</v>
      </c>
      <c r="AN10" s="34">
        <f>COUNTIFS('[1]BACK BASE GESTION'!$E$3:$E$50000,"Listo para pago",'[1]BACK BASE GESTION'!$A$3:$A$50000,'[1]Resultado Drive'!A10)</f>
        <v>0</v>
      </c>
      <c r="AO10" s="34">
        <f>COUNTIFS('[1]BACK BASE GESTION'!$E$3:$E$50000,"No contesta",'[1]BACK BASE GESTION'!$A$3:$A$50000,'[1]Resultado Drive'!A10)</f>
        <v>0</v>
      </c>
      <c r="AP10" s="34">
        <f t="shared" si="4"/>
        <v>0</v>
      </c>
      <c r="AQ10" s="34">
        <f>COUNTIFS('[1]BACK BASE GESTION'!$J$3:$J$50000,"En contacto",'[1]BACK BASE GESTION'!$A$3:$A$50000,'[1]Resultado Drive'!A10)</f>
        <v>0</v>
      </c>
      <c r="AR10" s="34">
        <f>COUNTIFS('[1]BACK BASE GESTION'!$J$3:$J$50000,"Calificado",'[1]BACK BASE GESTION'!$A$3:$A$50000,'[1]Resultado Drive'!A10)</f>
        <v>0</v>
      </c>
      <c r="AS10" s="34">
        <f>COUNTIFS('[1]BACK BASE GESTION'!$J$3:$J$50000,"No Calificado",'[1]BACK BASE GESTION'!$A$3:$A$50000,'[1]Resultado Drive'!A10)</f>
        <v>0</v>
      </c>
      <c r="AT10" s="34">
        <f>COUNTIFS('[1]BACK BASE GESTION'!$K$3:$K$50000,"En curso",'[1]BACK BASE GESTION'!$A$3:$A$50000,'[1]Resultado Drive'!A10)</f>
        <v>0</v>
      </c>
      <c r="AU10" s="34">
        <f>COUNTIFS('[1]BACK BASE GESTION'!$K$3:$K$50000,"En espera",'[1]BACK BASE GESTION'!$A$3:$A$50000,'[1]Resultado Drive'!A10)</f>
        <v>0</v>
      </c>
      <c r="AV10" s="34">
        <f>COUNTIFS('[1]BACK BASE GESTION'!$K$3:$K$50000,"Ganada",'[1]BACK BASE GESTION'!$A$3:$A$50000,'[1]Resultado Drive'!A10)</f>
        <v>0</v>
      </c>
      <c r="AW10" s="34">
        <f>COUNTIFS('[1]BACK BASE GESTION'!$K$3:$K$50000,"Perdida",'[1]BACK BASE GESTION'!$A$3:$A$50000,'[1]Resultado Drive'!A10)</f>
        <v>0</v>
      </c>
      <c r="AX10" s="34">
        <f>COUNTIFS('[1]BACK BASE GESTION'!$J$3:$J$50000,"Listo para pago",'[1]BACK BASE GESTION'!$A$3:$A$50000,'[1]Resultado Drive'!A10)</f>
        <v>0</v>
      </c>
      <c r="AY10" s="34">
        <f>COUNTIFS('[1]BACK BASE GESTION'!$J$3:$J$50000,"No contesta",'[1]BACK BASE GESTION'!$A$3:$A$50000,'[1]Resultado Drive'!A10)</f>
        <v>0</v>
      </c>
      <c r="AZ10" s="32">
        <f t="shared" si="5"/>
        <v>0</v>
      </c>
      <c r="BA10" s="34">
        <f>COUNTIFS('[1]BACK BASE GESTION'!$O$3:$O$50000,"En Contacto",'[1]BACK BASE GESTION'!$A$3:$A$50000,'[1]Resultado Drive'!A10)</f>
        <v>0</v>
      </c>
      <c r="BB10" s="34">
        <f>COUNTIFS('[1]BACK BASE GESTION'!$O$3:$O$50000,"Calificado",'[1]BACK BASE GESTION'!$A$3:$A$50000,'[1]Resultado Drive'!A10)</f>
        <v>0</v>
      </c>
      <c r="BC10" s="34">
        <f>COUNTIFS('[1]BACK BASE GESTION'!$O$3:$O$50000,"No Calificado",'[1]BACK BASE GESTION'!$A$3:$A$50000,'[1]Resultado Drive'!A10)</f>
        <v>0</v>
      </c>
      <c r="BD10" s="34">
        <f>COUNTIFS('[1]BACK BASE GESTION'!$P$3:$P$50000,"En curso",'[1]BACK BASE GESTION'!$A$3:$A$50000,'[1]Resultado Drive'!A10)</f>
        <v>0</v>
      </c>
      <c r="BE10" s="34">
        <f>COUNTIFS('[1]BACK BASE GESTION'!$P$3:$P$50000,"En espera",'[1]BACK BASE GESTION'!$A$3:$A$50000,'[1]Resultado Drive'!A10)</f>
        <v>0</v>
      </c>
      <c r="BF10" s="34">
        <f>COUNTIFS('[1]BACK BASE GESTION'!$P$3:$P$50000,"Ganada",'[1]BACK BASE GESTION'!$A$3:$A$50000,'[1]Resultado Drive'!A10)</f>
        <v>0</v>
      </c>
      <c r="BG10" s="34">
        <f>COUNTIFS('[1]BACK BASE GESTION'!$P$3:$P$50000,"Perdida",'[1]BACK BASE GESTION'!$A$3:$A$50000,'[1]Resultado Drive'!A10)</f>
        <v>0</v>
      </c>
      <c r="BH10" s="34">
        <f>COUNTIFS('[1]BACK BASE GESTION'!$P$3:$P$50000,"Listo para pago",'[1]BACK BASE GESTION'!$A$3:$A$50000,'[1]Resultado Drive'!A10)</f>
        <v>0</v>
      </c>
      <c r="BI10" s="34">
        <f>COUNTIFS('[1]BACK BASE GESTION'!$P$3:$P$50000,"No contesta",'[1]BACK BASE GESTION'!$A$3:$A$50000,'[1]Resultado Drive'!A10)</f>
        <v>0</v>
      </c>
      <c r="BJ10" s="32">
        <f t="shared" si="6"/>
        <v>0</v>
      </c>
    </row>
    <row r="11" spans="1:62" x14ac:dyDescent="0.25">
      <c r="A11" s="31">
        <v>43320</v>
      </c>
      <c r="B11" s="32">
        <f t="shared" si="0"/>
        <v>0</v>
      </c>
      <c r="C11" s="32">
        <f>COUNTIFS('[1] BACK DRIVE LEADS'!$C$3:$C$50000,"En contacto",'[1] BACK DRIVE LEADS'!$A$3:$A$50000,'[1]Resultado Drive'!A11)</f>
        <v>0</v>
      </c>
      <c r="D11" s="32">
        <f>COUNTIFS('[1] BACK DRIVE LEADS'!$C$3:$C$50000,"Calificado",'[1] BACK DRIVE LEADS'!$A$3:$A$50000,'[1]Resultado Drive'!A11)</f>
        <v>0</v>
      </c>
      <c r="E11" s="32">
        <f>COUNTIFS('[1] BACK DRIVE LEADS'!$C$3:$C$50000,"No calificado",'[1] BACK DRIVE LEADS'!$A$3:$A$50000,'[1]Resultado Drive'!A11)</f>
        <v>0</v>
      </c>
      <c r="F11" s="32">
        <f>COUNTIFS('[1] BACK DRIVE LEADS'!$D$3:$D$50000,"En curso",'[1] BACK DRIVE LEADS'!$A$3:$A$50000,'[1]Resultado Drive'!A11)</f>
        <v>0</v>
      </c>
      <c r="G11" s="32">
        <f>COUNTIFS('[1] BACK DRIVE LEADS'!$D$3:$D$50000,"En Espera",'[1] BACK DRIVE LEADS'!$A$3:$A$50000,'[1]Resultado Drive'!A11)</f>
        <v>0</v>
      </c>
      <c r="H11" s="32">
        <f>COUNTIFS('[1] BACK DRIVE LEADS'!$D$3:$D$50000,"ganada",'[1] BACK DRIVE LEADS'!$A$3:$A$50000,'[1]Resultado Drive'!A11)</f>
        <v>0</v>
      </c>
      <c r="I11" s="32">
        <f>COUNTIFS('[1] BACK DRIVE LEADS'!$D$3:$D$50000,"perdida",'[1] BACK DRIVE LEADS'!$A$3:$A$50000,'[1]Resultado Drive'!A11)</f>
        <v>0</v>
      </c>
      <c r="J11" s="32">
        <f>COUNTIFS('[1] BACK DRIVE LEADS'!$D$3:$D$50000,"listo para pago",'[1] BACK DRIVE LEADS'!$A$3:$A$50000,'[1]Resultado Drive'!A11)</f>
        <v>0</v>
      </c>
      <c r="K11" s="32">
        <f>COUNTIFS('[1] BACK DRIVE LEADS'!$D$3:$D$50000,"No contesta",'[1] BACK DRIVE LEADS'!$A$3:$A$50000,'[1]Resultado Drive'!A11)</f>
        <v>0</v>
      </c>
      <c r="L11" s="32">
        <f>SUM(M11:O11)</f>
        <v>0</v>
      </c>
      <c r="M11" s="33">
        <f>COUNTIFS('[1] BACK DRIVE LEADS'!$H$3:$H$49999,"En contacto",'[1] BACK DRIVE LEADS'!$F$3:$F$49999,'[1]Resultado Drive'!A11)</f>
        <v>0</v>
      </c>
      <c r="N11" s="33">
        <f>COUNTIFS('[1] BACK DRIVE LEADS'!$H$3:$H$49999,"Calificado
",'[1] BACK DRIVE LEADS'!$F$3:$F$49999,'[1]Resultado Drive'!A11)</f>
        <v>0</v>
      </c>
      <c r="O11" s="33">
        <f>COUNTIFS('[1] BACK DRIVE LEADS'!$H$3:$H$49999,"No Calificado
",'[1] BACK DRIVE LEADS'!$F$3:$F$49999,'[1]Resultado Drive'!A11)</f>
        <v>0</v>
      </c>
      <c r="P11" s="33">
        <f>COUNTIFS('[1] BACK DRIVE LEADS'!$I$3:$I$49999,"En curso",'[1] BACK DRIVE LEADS'!$F$3:$F$49999,'[1]Resultado Drive'!A11)</f>
        <v>0</v>
      </c>
      <c r="Q11" s="33">
        <f>COUNTIFS('[1] BACK DRIVE LEADS'!$I$3:$I$49999,"En espera",'[1] BACK DRIVE LEADS'!$F$3:$F$49999,'[1]Resultado Drive'!A11)</f>
        <v>0</v>
      </c>
      <c r="R11" s="33">
        <f>COUNTIFS('[1] BACK DRIVE LEADS'!$I$3:$I$49999,"Ganada",'[1] BACK DRIVE LEADS'!$F$3:$F$49999,'[1]Resultado Drive'!A11)</f>
        <v>0</v>
      </c>
      <c r="S11" s="33">
        <f>COUNTIFS('[1] BACK DRIVE LEADS'!$I$3:$I$49999,"Perdida",'[1] BACK DRIVE LEADS'!$F$3:$F$49999,'[1]Resultado Drive'!A11)</f>
        <v>0</v>
      </c>
      <c r="T11" s="33">
        <f>COUNTIFS('[1] BACK DRIVE LEADS'!$I$3:$I$49999,"Listo para pago",'[1] BACK DRIVE LEADS'!$F$3:$F$49999,'[1]Resultado Drive'!A11)</f>
        <v>0</v>
      </c>
      <c r="U11" s="33">
        <f>COUNTIFS('[1] BACK DRIVE LEADS'!$I$3:$I$49999,"No Contesta",'[1] BACK DRIVE LEADS'!$F$3:$F$49999,'[1]Resultado Drive'!A11)</f>
        <v>0</v>
      </c>
      <c r="V11" s="34">
        <f t="shared" si="2"/>
        <v>0</v>
      </c>
      <c r="W11" s="32">
        <f>COUNTIFS('[1] BACK DRIVE LEADS'!$M$3:$M$50000,"En contacto",'[1] BACK DRIVE LEADS'!$K$3:$K$50000,'[1]Resultado Drive'!A11)</f>
        <v>0</v>
      </c>
      <c r="X11" s="32">
        <f>COUNTIFS('[1] BACK DRIVE LEADS'!$M$3:$M$50000,"Calificado",'[1] BACK DRIVE LEADS'!$K$3:$K$50000,'[1]Resultado Drive'!A11)</f>
        <v>0</v>
      </c>
      <c r="Y11" s="32">
        <f>COUNTIFS('[1] BACK DRIVE LEADS'!$M$3:$M$50000,"No Calificado",'[1] BACK DRIVE LEADS'!$K$3:$K$50000,'[1]Resultado Drive'!A11)</f>
        <v>0</v>
      </c>
      <c r="Z11" s="32">
        <f>COUNTIFS('[1] BACK DRIVE LEADS'!$N$3:$N$50000,"En curso",'[1] BACK DRIVE LEADS'!$K$3:$K$50000,'[1]Resultado Drive'!A11)</f>
        <v>0</v>
      </c>
      <c r="AA11" s="32">
        <f>COUNTIFS('[1] BACK DRIVE LEADS'!$N$3:$N$50000,"En espera",'[1] BACK DRIVE LEADS'!$K$3:$K$50000,'[1]Resultado Drive'!A11)</f>
        <v>0</v>
      </c>
      <c r="AB11" s="32">
        <f>COUNTIFS('[1] BACK DRIVE LEADS'!$N$3:$N$50000,"Ganada
",'[1] BACK DRIVE LEADS'!$K$3:$K$50000,'[1]Resultado Drive'!A11)</f>
        <v>0</v>
      </c>
      <c r="AC11" s="32">
        <f>COUNTIFS('[1] BACK DRIVE LEADS'!$N$3:$N$50000,"Perdida",'[1] BACK DRIVE LEADS'!$K$3:$K$50000,'[1]Resultado Drive'!A11)</f>
        <v>0</v>
      </c>
      <c r="AD11" s="32">
        <f>COUNTIFS('[1] BACK DRIVE LEADS'!$N$3:$N$50000,"Listo para pago",'[1] BACK DRIVE LEADS'!$K$3:$K$50000,'[1]Resultado Drive'!A11)</f>
        <v>0</v>
      </c>
      <c r="AE11" s="32">
        <f>COUNTIFS('[1] BACK DRIVE LEADS'!$N$3:$N$50000,"No contesta",'[1] BACK DRIVE LEADS'!$K$3:$K$50000,'[1]Resultado Drive'!A11)</f>
        <v>0</v>
      </c>
      <c r="AF11" s="34">
        <f>SUM(AG11:AI11)</f>
        <v>0</v>
      </c>
      <c r="AG11" s="34">
        <f>COUNTIFS('[1]BACK BASE GESTION'!$D$3:$D$50000,"En contacto",'[1]BACK BASE GESTION'!$A$3:$A$50000,'[1]Resultado Drive'!A11)</f>
        <v>0</v>
      </c>
      <c r="AH11" s="34">
        <f>COUNTIFS('[1]BACK BASE GESTION'!$D$3:$D$50000,"Calificado",'[1]BACK BASE GESTION'!$A$3:$A$50000,'[1]Resultado Drive'!A11)</f>
        <v>0</v>
      </c>
      <c r="AI11" s="34">
        <f>COUNTIFS('[1]BACK BASE GESTION'!$D$3:$D$50000,"No Calificado",'[1]BACK BASE GESTION'!$A$3:$A$50000,'[1]Resultado Drive'!A11)</f>
        <v>0</v>
      </c>
      <c r="AJ11" s="34">
        <f>COUNTIFS('[1]BACK BASE GESTION'!$E$3:$E$50000,"En curso",'[1]BACK BASE GESTION'!$A$3:$A$50000,'[1]Resultado Drive'!A11)</f>
        <v>0</v>
      </c>
      <c r="AK11" s="34">
        <f>COUNTIFS('[1]BACK BASE GESTION'!$E$3:$E$50000,"En espera",'[1]BACK BASE GESTION'!$A$3:$A$50000,'[1]Resultado Drive'!A11)</f>
        <v>0</v>
      </c>
      <c r="AL11" s="34">
        <f>COUNTIFS('[1]BACK BASE GESTION'!$E$3:$E$50000,"Ganada",'[1]BACK BASE GESTION'!$A$3:$A$50000,'[1]Resultado Drive'!A11)</f>
        <v>0</v>
      </c>
      <c r="AM11" s="34">
        <f>COUNTIFS('[1]BACK BASE GESTION'!$E$3:$E$50000,"Perdida",'[1]BACK BASE GESTION'!$A$3:$A$50000,'[1]Resultado Drive'!A11)</f>
        <v>0</v>
      </c>
      <c r="AN11" s="34">
        <f>COUNTIFS('[1]BACK BASE GESTION'!$E$3:$E$50000,"Listo para pago",'[1]BACK BASE GESTION'!$A$3:$A$50000,'[1]Resultado Drive'!A11)</f>
        <v>0</v>
      </c>
      <c r="AO11" s="34">
        <f>COUNTIFS('[1]BACK BASE GESTION'!$E$3:$E$50000,"No contesta",'[1]BACK BASE GESTION'!$A$3:$A$50000,'[1]Resultado Drive'!A11)</f>
        <v>0</v>
      </c>
      <c r="AP11" s="34">
        <f>SUM(AQ11:AS11)</f>
        <v>0</v>
      </c>
      <c r="AQ11" s="34">
        <f>COUNTIFS('[1]BACK BASE GESTION'!$J$3:$J$50000,"En contacto",'[1]BACK BASE GESTION'!$A$3:$A$50000,'[1]Resultado Drive'!A11)</f>
        <v>0</v>
      </c>
      <c r="AR11" s="34">
        <f>COUNTIFS('[1]BACK BASE GESTION'!$J$3:$J$50000,"Calificado",'[1]BACK BASE GESTION'!$A$3:$A$50000,'[1]Resultado Drive'!A11)</f>
        <v>0</v>
      </c>
      <c r="AS11" s="34">
        <f>COUNTIFS('[1]BACK BASE GESTION'!$J$3:$J$50000,"No Calificado",'[1]BACK BASE GESTION'!$A$3:$A$50000,'[1]Resultado Drive'!A11)</f>
        <v>0</v>
      </c>
      <c r="AT11" s="34">
        <f>COUNTIFS('[1]BACK BASE GESTION'!$K$3:$K$50000,"En curso",'[1]BACK BASE GESTION'!$A$3:$A$50000,'[1]Resultado Drive'!A11)</f>
        <v>0</v>
      </c>
      <c r="AU11" s="34">
        <f>COUNTIFS('[1]BACK BASE GESTION'!$K$3:$K$50000,"En espera",'[1]BACK BASE GESTION'!$A$3:$A$50000,'[1]Resultado Drive'!A11)</f>
        <v>0</v>
      </c>
      <c r="AV11" s="34">
        <f>COUNTIFS('[1]BACK BASE GESTION'!$K$3:$K$50000,"Ganada",'[1]BACK BASE GESTION'!$A$3:$A$50000,'[1]Resultado Drive'!A11)</f>
        <v>0</v>
      </c>
      <c r="AW11" s="34">
        <f>COUNTIFS('[1]BACK BASE GESTION'!$K$3:$K$50000,"Perdida",'[1]BACK BASE GESTION'!$A$3:$A$50000,'[1]Resultado Drive'!A11)</f>
        <v>0</v>
      </c>
      <c r="AX11" s="34">
        <f>COUNTIFS('[1]BACK BASE GESTION'!$J$3:$J$50000,"Listo para pago",'[1]BACK BASE GESTION'!$A$3:$A$50000,'[1]Resultado Drive'!A11)</f>
        <v>0</v>
      </c>
      <c r="AY11" s="34">
        <f>COUNTIFS('[1]BACK BASE GESTION'!$J$3:$J$50000,"No contesta",'[1]BACK BASE GESTION'!$A$3:$A$50000,'[1]Resultado Drive'!A11)</f>
        <v>0</v>
      </c>
      <c r="AZ11" s="32">
        <f t="shared" si="5"/>
        <v>0</v>
      </c>
      <c r="BA11" s="34">
        <f>COUNTIFS('[1]BACK BASE GESTION'!$O$3:$O$50000,"En Contacto",'[1]BACK BASE GESTION'!$A$3:$A$50000,'[1]Resultado Drive'!A11)</f>
        <v>0</v>
      </c>
      <c r="BB11" s="34">
        <f>COUNTIFS('[1]BACK BASE GESTION'!$O$3:$O$50000,"Calificado",'[1]BACK BASE GESTION'!$A$3:$A$50000,'[1]Resultado Drive'!A11)</f>
        <v>0</v>
      </c>
      <c r="BC11" s="34">
        <f>COUNTIFS('[1]BACK BASE GESTION'!$O$3:$O$50000,"No Calificado",'[1]BACK BASE GESTION'!$A$3:$A$50000,'[1]Resultado Drive'!A11)</f>
        <v>0</v>
      </c>
      <c r="BD11" s="34">
        <f>COUNTIFS('[1]BACK BASE GESTION'!$P$3:$P$50000,"En curso",'[1]BACK BASE GESTION'!$A$3:$A$50000,'[1]Resultado Drive'!A11)</f>
        <v>0</v>
      </c>
      <c r="BE11" s="34">
        <f>COUNTIFS('[1]BACK BASE GESTION'!$P$3:$P$50000,"En espera",'[1]BACK BASE GESTION'!$A$3:$A$50000,'[1]Resultado Drive'!A11)</f>
        <v>0</v>
      </c>
      <c r="BF11" s="34">
        <f>COUNTIFS('[1]BACK BASE GESTION'!$P$3:$P$50000,"Ganada",'[1]BACK BASE GESTION'!$A$3:$A$50000,'[1]Resultado Drive'!A11)</f>
        <v>0</v>
      </c>
      <c r="BG11" s="34">
        <f>COUNTIFS('[1]BACK BASE GESTION'!$P$3:$P$50000,"Perdida",'[1]BACK BASE GESTION'!$A$3:$A$50000,'[1]Resultado Drive'!A11)</f>
        <v>0</v>
      </c>
      <c r="BH11" s="34">
        <f>COUNTIFS('[1]BACK BASE GESTION'!$P$3:$P$50000,"Listo para pago",'[1]BACK BASE GESTION'!$A$3:$A$50000,'[1]Resultado Drive'!A11)</f>
        <v>0</v>
      </c>
      <c r="BI11" s="34">
        <f>COUNTIFS('[1]BACK BASE GESTION'!$P$3:$P$50000,"No contesta",'[1]BACK BASE GESTION'!$A$3:$A$50000,'[1]Resultado Drive'!A11)</f>
        <v>0</v>
      </c>
      <c r="BJ11" s="32">
        <f t="shared" si="6"/>
        <v>0</v>
      </c>
    </row>
    <row r="12" spans="1:62" x14ac:dyDescent="0.25">
      <c r="A12" s="31">
        <v>43321</v>
      </c>
      <c r="B12" s="32">
        <f t="shared" si="0"/>
        <v>0</v>
      </c>
      <c r="C12" s="32">
        <f>COUNTIFS('[1] BACK DRIVE LEADS'!$C$3:$C$50000,"En contacto",'[1] BACK DRIVE LEADS'!$A$3:$A$50000,'[1]Resultado Drive'!A12)</f>
        <v>0</v>
      </c>
      <c r="D12" s="32">
        <f>COUNTIFS('[1] BACK DRIVE LEADS'!$C$3:$C$50000,"Calificado",'[1] BACK DRIVE LEADS'!$A$3:$A$50000,'[1]Resultado Drive'!A12)</f>
        <v>0</v>
      </c>
      <c r="E12" s="32">
        <f>COUNTIFS('[1] BACK DRIVE LEADS'!$C$3:$C$50000,"No calificado",'[1] BACK DRIVE LEADS'!$A$3:$A$50000,'[1]Resultado Drive'!A12)</f>
        <v>0</v>
      </c>
      <c r="F12" s="32">
        <f>COUNTIFS('[1] BACK DRIVE LEADS'!$D$3:$D$50000,"En curso",'[1] BACK DRIVE LEADS'!$A$3:$A$50000,'[1]Resultado Drive'!A12)</f>
        <v>0</v>
      </c>
      <c r="G12" s="32">
        <f>COUNTIFS('[1] BACK DRIVE LEADS'!$D$3:$D$50000,"En Espera",'[1] BACK DRIVE LEADS'!$A$3:$A$50000,'[1]Resultado Drive'!A12)</f>
        <v>0</v>
      </c>
      <c r="H12" s="32">
        <f>COUNTIFS('[1] BACK DRIVE LEADS'!$D$3:$D$50000,"ganada",'[1] BACK DRIVE LEADS'!$A$3:$A$50000,'[1]Resultado Drive'!A12)</f>
        <v>0</v>
      </c>
      <c r="I12" s="32">
        <f>COUNTIFS('[1] BACK DRIVE LEADS'!$D$3:$D$50000,"perdida",'[1] BACK DRIVE LEADS'!$A$3:$A$50000,'[1]Resultado Drive'!A12)</f>
        <v>0</v>
      </c>
      <c r="J12" s="32">
        <f>COUNTIFS('[1] BACK DRIVE LEADS'!$D$3:$D$50000,"listo para pago",'[1] BACK DRIVE LEADS'!$A$3:$A$50000,'[1]Resultado Drive'!A12)</f>
        <v>0</v>
      </c>
      <c r="K12" s="32">
        <f>COUNTIFS('[1] BACK DRIVE LEADS'!$D$3:$D$50000,"No contesta",'[1] BACK DRIVE LEADS'!$A$3:$A$50000,'[1]Resultado Drive'!A12)</f>
        <v>0</v>
      </c>
      <c r="L12" s="32">
        <f t="shared" ref="L12:L34" si="7">SUM(M12:O12)</f>
        <v>0</v>
      </c>
      <c r="M12" s="33">
        <f>COUNTIFS('[1] BACK DRIVE LEADS'!$H$3:$H$49999,"En contacto",'[1] BACK DRIVE LEADS'!$F$3:$F$49999,'[1]Resultado Drive'!A12)</f>
        <v>0</v>
      </c>
      <c r="N12" s="33">
        <f>COUNTIFS('[1] BACK DRIVE LEADS'!$H$3:$H$49999,"Calificado
",'[1] BACK DRIVE LEADS'!$F$3:$F$49999,'[1]Resultado Drive'!A12)</f>
        <v>0</v>
      </c>
      <c r="O12" s="33">
        <f>COUNTIFS('[1] BACK DRIVE LEADS'!$H$3:$H$49999,"No Calificado
",'[1] BACK DRIVE LEADS'!$F$3:$F$49999,'[1]Resultado Drive'!A12)</f>
        <v>0</v>
      </c>
      <c r="P12" s="33">
        <f>COUNTIFS('[1] BACK DRIVE LEADS'!$I$3:$I$49999,"En curso",'[1] BACK DRIVE LEADS'!$F$3:$F$49999,'[1]Resultado Drive'!A12)</f>
        <v>0</v>
      </c>
      <c r="Q12" s="33">
        <f>COUNTIFS('[1] BACK DRIVE LEADS'!$I$3:$I$49999,"En espera",'[1] BACK DRIVE LEADS'!$F$3:$F$49999,'[1]Resultado Drive'!A12)</f>
        <v>0</v>
      </c>
      <c r="R12" s="33">
        <f>COUNTIFS('[1] BACK DRIVE LEADS'!$I$3:$I$49999,"Ganada",'[1] BACK DRIVE LEADS'!$F$3:$F$49999,'[1]Resultado Drive'!A12)</f>
        <v>0</v>
      </c>
      <c r="S12" s="33">
        <f>COUNTIFS('[1] BACK DRIVE LEADS'!$I$3:$I$49999,"Perdida",'[1] BACK DRIVE LEADS'!$F$3:$F$49999,'[1]Resultado Drive'!A12)</f>
        <v>0</v>
      </c>
      <c r="T12" s="33">
        <f>COUNTIFS('[1] BACK DRIVE LEADS'!$I$3:$I$49999,"Listo para pago",'[1] BACK DRIVE LEADS'!$F$3:$F$49999,'[1]Resultado Drive'!A12)</f>
        <v>0</v>
      </c>
      <c r="U12" s="33">
        <f>COUNTIFS('[1] BACK DRIVE LEADS'!$I$3:$I$49999,"No Contesta",'[1] BACK DRIVE LEADS'!$F$3:$F$49999,'[1]Resultado Drive'!A12)</f>
        <v>0</v>
      </c>
      <c r="V12" s="34">
        <f t="shared" si="2"/>
        <v>0</v>
      </c>
      <c r="W12" s="32">
        <f>COUNTIFS('[1] BACK DRIVE LEADS'!$M$3:$M$50000,"En contacto",'[1] BACK DRIVE LEADS'!$K$3:$K$50000,'[1]Resultado Drive'!A12)</f>
        <v>0</v>
      </c>
      <c r="X12" s="32">
        <f>COUNTIFS('[1] BACK DRIVE LEADS'!$M$3:$M$50000,"Calificado",'[1] BACK DRIVE LEADS'!$K$3:$K$50000,'[1]Resultado Drive'!A12)</f>
        <v>0</v>
      </c>
      <c r="Y12" s="32">
        <f>COUNTIFS('[1] BACK DRIVE LEADS'!$M$3:$M$50000,"No Calificado",'[1] BACK DRIVE LEADS'!$K$3:$K$50000,'[1]Resultado Drive'!A12)</f>
        <v>0</v>
      </c>
      <c r="Z12" s="32">
        <f>COUNTIFS('[1] BACK DRIVE LEADS'!$N$3:$N$50000,"En curso",'[1] BACK DRIVE LEADS'!$K$3:$K$50000,'[1]Resultado Drive'!A12)</f>
        <v>0</v>
      </c>
      <c r="AA12" s="32">
        <f>COUNTIFS('[1] BACK DRIVE LEADS'!$N$3:$N$50000,"En espera",'[1] BACK DRIVE LEADS'!$K$3:$K$50000,'[1]Resultado Drive'!A12)</f>
        <v>0</v>
      </c>
      <c r="AB12" s="32">
        <f>COUNTIFS('[1] BACK DRIVE LEADS'!$N$3:$N$50000,"Ganada
",'[1] BACK DRIVE LEADS'!$K$3:$K$50000,'[1]Resultado Drive'!A12)</f>
        <v>0</v>
      </c>
      <c r="AC12" s="32">
        <f>COUNTIFS('[1] BACK DRIVE LEADS'!$N$3:$N$50000,"Perdida",'[1] BACK DRIVE LEADS'!$K$3:$K$50000,'[1]Resultado Drive'!A12)</f>
        <v>0</v>
      </c>
      <c r="AD12" s="32">
        <f>COUNTIFS('[1] BACK DRIVE LEADS'!$N$3:$N$50000,"Listo para pago",'[1] BACK DRIVE LEADS'!$K$3:$K$50000,'[1]Resultado Drive'!A12)</f>
        <v>0</v>
      </c>
      <c r="AE12" s="32">
        <f>COUNTIFS('[1] BACK DRIVE LEADS'!$N$3:$N$50000,"No contesta",'[1] BACK DRIVE LEADS'!$K$3:$K$50000,'[1]Resultado Drive'!A12)</f>
        <v>0</v>
      </c>
      <c r="AF12" s="34">
        <f>SUM(AG12:AI12)</f>
        <v>0</v>
      </c>
      <c r="AG12" s="34">
        <f>COUNTIFS('[1]BACK BASE GESTION'!$D$3:$D$50000,"En contacto",'[1]BACK BASE GESTION'!$A$3:$A$50000,'[1]Resultado Drive'!A12)</f>
        <v>0</v>
      </c>
      <c r="AH12" s="34">
        <f>COUNTIFS('[1]BACK BASE GESTION'!$D$3:$D$50000,"Calificado",'[1]BACK BASE GESTION'!$A$3:$A$50000,'[1]Resultado Drive'!A12)</f>
        <v>0</v>
      </c>
      <c r="AI12" s="34">
        <f>COUNTIFS('[1]BACK BASE GESTION'!$D$3:$D$50000,"No Calificado",'[1]BACK BASE GESTION'!$A$3:$A$50000,'[1]Resultado Drive'!A12)</f>
        <v>0</v>
      </c>
      <c r="AJ12" s="34">
        <f>COUNTIFS('[1]BACK BASE GESTION'!$E$3:$E$50000,"En curso",'[1]BACK BASE GESTION'!$A$3:$A$50000,'[1]Resultado Drive'!A12)</f>
        <v>0</v>
      </c>
      <c r="AK12" s="34">
        <f>COUNTIFS('[1]BACK BASE GESTION'!$E$3:$E$50000,"En espera",'[1]BACK BASE GESTION'!$A$3:$A$50000,'[1]Resultado Drive'!A12)</f>
        <v>0</v>
      </c>
      <c r="AL12" s="34">
        <f>COUNTIFS('[1]BACK BASE GESTION'!$E$3:$E$50000,"Ganada",'[1]BACK BASE GESTION'!$A$3:$A$50000,'[1]Resultado Drive'!A12)</f>
        <v>0</v>
      </c>
      <c r="AM12" s="34">
        <f>COUNTIFS('[1]BACK BASE GESTION'!$E$3:$E$50000,"Perdida",'[1]BACK BASE GESTION'!$A$3:$A$50000,'[1]Resultado Drive'!A12)</f>
        <v>0</v>
      </c>
      <c r="AN12" s="34">
        <f>COUNTIFS('[1]BACK BASE GESTION'!$E$3:$E$50000,"Listo para pago",'[1]BACK BASE GESTION'!$A$3:$A$50000,'[1]Resultado Drive'!A12)</f>
        <v>0</v>
      </c>
      <c r="AO12" s="34">
        <f>COUNTIFS('[1]BACK BASE GESTION'!$E$3:$E$50000,"No contesta",'[1]BACK BASE GESTION'!$A$3:$A$50000,'[1]Resultado Drive'!A12)</f>
        <v>0</v>
      </c>
      <c r="AP12" s="34">
        <f>SUM(AQ12:AS12)</f>
        <v>0</v>
      </c>
      <c r="AQ12" s="34">
        <f>COUNTIFS('[1]BACK BASE GESTION'!$J$3:$J$50000,"En contacto",'[1]BACK BASE GESTION'!$A$3:$A$50000,'[1]Resultado Drive'!A12)</f>
        <v>0</v>
      </c>
      <c r="AR12" s="34">
        <f>COUNTIFS('[1]BACK BASE GESTION'!$J$3:$J$50000,"Calificado",'[1]BACK BASE GESTION'!$A$3:$A$50000,'[1]Resultado Drive'!A12)</f>
        <v>0</v>
      </c>
      <c r="AS12" s="34">
        <f>COUNTIFS('[1]BACK BASE GESTION'!$J$3:$J$50000,"No Calificado",'[1]BACK BASE GESTION'!$A$3:$A$50000,'[1]Resultado Drive'!A12)</f>
        <v>0</v>
      </c>
      <c r="AT12" s="34">
        <f>COUNTIFS('[1]BACK BASE GESTION'!$K$3:$K$50000,"En curso",'[1]BACK BASE GESTION'!$A$3:$A$50000,'[1]Resultado Drive'!A12)</f>
        <v>0</v>
      </c>
      <c r="AU12" s="34">
        <f>COUNTIFS('[1]BACK BASE GESTION'!$K$3:$K$50000,"En espera",'[1]BACK BASE GESTION'!$A$3:$A$50000,'[1]Resultado Drive'!A12)</f>
        <v>0</v>
      </c>
      <c r="AV12" s="34">
        <f>COUNTIFS('[1]BACK BASE GESTION'!$K$3:$K$50000,"Ganada",'[1]BACK BASE GESTION'!$A$3:$A$50000,'[1]Resultado Drive'!A12)</f>
        <v>0</v>
      </c>
      <c r="AW12" s="34">
        <f>COUNTIFS('[1]BACK BASE GESTION'!$K$3:$K$50000,"Perdida",'[1]BACK BASE GESTION'!$A$3:$A$50000,'[1]Resultado Drive'!A12)</f>
        <v>0</v>
      </c>
      <c r="AX12" s="34">
        <f>COUNTIFS('[1]BACK BASE GESTION'!$J$3:$J$50000,"Listo para pago",'[1]BACK BASE GESTION'!$A$3:$A$50000,'[1]Resultado Drive'!A12)</f>
        <v>0</v>
      </c>
      <c r="AY12" s="34">
        <f>COUNTIFS('[1]BACK BASE GESTION'!$J$3:$J$50000,"No contesta",'[1]BACK BASE GESTION'!$A$3:$A$50000,'[1]Resultado Drive'!A12)</f>
        <v>0</v>
      </c>
      <c r="AZ12" s="32">
        <f t="shared" si="5"/>
        <v>0</v>
      </c>
      <c r="BA12" s="34">
        <f>COUNTIFS('[1]BACK BASE GESTION'!$O$3:$O$50000,"En Contacto",'[1]BACK BASE GESTION'!$A$3:$A$50000,'[1]Resultado Drive'!A12)</f>
        <v>0</v>
      </c>
      <c r="BB12" s="34">
        <f>COUNTIFS('[1]BACK BASE GESTION'!$O$3:$O$50000,"Calificado",'[1]BACK BASE GESTION'!$A$3:$A$50000,'[1]Resultado Drive'!A12)</f>
        <v>0</v>
      </c>
      <c r="BC12" s="34">
        <f>COUNTIFS('[1]BACK BASE GESTION'!$O$3:$O$50000,"No Calificado",'[1]BACK BASE GESTION'!$A$3:$A$50000,'[1]Resultado Drive'!A12)</f>
        <v>0</v>
      </c>
      <c r="BD12" s="34">
        <f>COUNTIFS('[1]BACK BASE GESTION'!$P$3:$P$50000,"En curso",'[1]BACK BASE GESTION'!$A$3:$A$50000,'[1]Resultado Drive'!A12)</f>
        <v>0</v>
      </c>
      <c r="BE12" s="34">
        <f>COUNTIFS('[1]BACK BASE GESTION'!$P$3:$P$50000,"En espera",'[1]BACK BASE GESTION'!$A$3:$A$50000,'[1]Resultado Drive'!A12)</f>
        <v>0</v>
      </c>
      <c r="BF12" s="34">
        <f>COUNTIFS('[1]BACK BASE GESTION'!$P$3:$P$50000,"Ganada",'[1]BACK BASE GESTION'!$A$3:$A$50000,'[1]Resultado Drive'!A12)</f>
        <v>0</v>
      </c>
      <c r="BG12" s="34">
        <f>COUNTIFS('[1]BACK BASE GESTION'!$P$3:$P$50000,"Perdida",'[1]BACK BASE GESTION'!$A$3:$A$50000,'[1]Resultado Drive'!A12)</f>
        <v>0</v>
      </c>
      <c r="BH12" s="34">
        <f>COUNTIFS('[1]BACK BASE GESTION'!$P$3:$P$50000,"Listo para pago",'[1]BACK BASE GESTION'!$A$3:$A$50000,'[1]Resultado Drive'!A12)</f>
        <v>0</v>
      </c>
      <c r="BI12" s="34">
        <f>COUNTIFS('[1]BACK BASE GESTION'!$P$3:$P$50000,"No contesta",'[1]BACK BASE GESTION'!$A$3:$A$50000,'[1]Resultado Drive'!A12)</f>
        <v>0</v>
      </c>
      <c r="BJ12" s="32">
        <f t="shared" si="6"/>
        <v>0</v>
      </c>
    </row>
    <row r="13" spans="1:62" x14ac:dyDescent="0.25">
      <c r="A13" s="31">
        <v>43322</v>
      </c>
      <c r="B13" s="32">
        <f t="shared" si="0"/>
        <v>0</v>
      </c>
      <c r="C13" s="32">
        <f>COUNTIFS('[1] BACK DRIVE LEADS'!$C$3:$C$50000,"En contacto",'[1] BACK DRIVE LEADS'!$A$3:$A$50000,'[1]Resultado Drive'!A13)</f>
        <v>0</v>
      </c>
      <c r="D13" s="32">
        <f>COUNTIFS('[1] BACK DRIVE LEADS'!$C$3:$C$50000,"Calificado",'[1] BACK DRIVE LEADS'!$A$3:$A$50000,'[1]Resultado Drive'!A13)</f>
        <v>0</v>
      </c>
      <c r="E13" s="32">
        <f>COUNTIFS('[1] BACK DRIVE LEADS'!$C$3:$C$50000,"No calificado",'[1] BACK DRIVE LEADS'!$A$3:$A$50000,'[1]Resultado Drive'!A13)</f>
        <v>0</v>
      </c>
      <c r="F13" s="32">
        <f>COUNTIFS('[1] BACK DRIVE LEADS'!$D$3:$D$50000,"En curso",'[1] BACK DRIVE LEADS'!$A$3:$A$50000,'[1]Resultado Drive'!A13)</f>
        <v>0</v>
      </c>
      <c r="G13" s="32">
        <f>COUNTIFS('[1] BACK DRIVE LEADS'!$D$3:$D$50000,"En Espera",'[1] BACK DRIVE LEADS'!$A$3:$A$50000,'[1]Resultado Drive'!A13)</f>
        <v>0</v>
      </c>
      <c r="H13" s="32">
        <f>COUNTIFS('[1] BACK DRIVE LEADS'!$D$3:$D$50000,"ganada",'[1] BACK DRIVE LEADS'!$A$3:$A$50000,'[1]Resultado Drive'!A13)</f>
        <v>0</v>
      </c>
      <c r="I13" s="32">
        <f>COUNTIFS('[1] BACK DRIVE LEADS'!$D$3:$D$50000,"perdida",'[1] BACK DRIVE LEADS'!$A$3:$A$50000,'[1]Resultado Drive'!A13)</f>
        <v>0</v>
      </c>
      <c r="J13" s="32">
        <f>COUNTIFS('[1] BACK DRIVE LEADS'!$D$3:$D$50000,"listo para pago",'[1] BACK DRIVE LEADS'!$A$3:$A$50000,'[1]Resultado Drive'!A13)</f>
        <v>0</v>
      </c>
      <c r="K13" s="32">
        <f>COUNTIFS('[1] BACK DRIVE LEADS'!$D$3:$D$50000,"No contesta",'[1] BACK DRIVE LEADS'!$A$3:$A$50000,'[1]Resultado Drive'!A13)</f>
        <v>0</v>
      </c>
      <c r="L13" s="32">
        <f t="shared" si="7"/>
        <v>0</v>
      </c>
      <c r="M13" s="33">
        <f>COUNTIFS('[1] BACK DRIVE LEADS'!$H$3:$H$49999,"En contacto",'[1] BACK DRIVE LEADS'!$F$3:$F$49999,'[1]Resultado Drive'!A13)</f>
        <v>0</v>
      </c>
      <c r="N13" s="33">
        <f>COUNTIFS('[1] BACK DRIVE LEADS'!$H$3:$H$49999,"Calificado
",'[1] BACK DRIVE LEADS'!$F$3:$F$49999,'[1]Resultado Drive'!A13)</f>
        <v>0</v>
      </c>
      <c r="O13" s="33">
        <f>COUNTIFS('[1] BACK DRIVE LEADS'!$H$3:$H$49999,"No Calificado
",'[1] BACK DRIVE LEADS'!$F$3:$F$49999,'[1]Resultado Drive'!A13)</f>
        <v>0</v>
      </c>
      <c r="P13" s="33">
        <f>COUNTIFS('[1] BACK DRIVE LEADS'!$I$3:$I$49999,"En curso",'[1] BACK DRIVE LEADS'!$F$3:$F$49999,'[1]Resultado Drive'!A13)</f>
        <v>0</v>
      </c>
      <c r="Q13" s="33">
        <f>COUNTIFS('[1] BACK DRIVE LEADS'!$I$3:$I$49999,"En espera",'[1] BACK DRIVE LEADS'!$F$3:$F$49999,'[1]Resultado Drive'!A13)</f>
        <v>0</v>
      </c>
      <c r="R13" s="33">
        <f>COUNTIFS('[1] BACK DRIVE LEADS'!$I$3:$I$49999,"Ganada",'[1] BACK DRIVE LEADS'!$F$3:$F$49999,'[1]Resultado Drive'!A13)</f>
        <v>0</v>
      </c>
      <c r="S13" s="33">
        <f>COUNTIFS('[1] BACK DRIVE LEADS'!$I$3:$I$49999,"Perdida",'[1] BACK DRIVE LEADS'!$F$3:$F$49999,'[1]Resultado Drive'!A13)</f>
        <v>0</v>
      </c>
      <c r="T13" s="33">
        <f>COUNTIFS('[1] BACK DRIVE LEADS'!$I$3:$I$49999,"Listo para pago",'[1] BACK DRIVE LEADS'!$F$3:$F$49999,'[1]Resultado Drive'!A13)</f>
        <v>0</v>
      </c>
      <c r="U13" s="33">
        <f>COUNTIFS('[1] BACK DRIVE LEADS'!$I$3:$I$49999,"No Contesta",'[1] BACK DRIVE LEADS'!$F$3:$F$49999,'[1]Resultado Drive'!A13)</f>
        <v>0</v>
      </c>
      <c r="V13" s="34">
        <f t="shared" si="2"/>
        <v>0</v>
      </c>
      <c r="W13" s="32">
        <f>COUNTIFS('[1] BACK DRIVE LEADS'!$M$3:$M$50000,"En contacto",'[1] BACK DRIVE LEADS'!$K$3:$K$50000,'[1]Resultado Drive'!A13)</f>
        <v>0</v>
      </c>
      <c r="X13" s="32">
        <f>COUNTIFS('[1] BACK DRIVE LEADS'!$M$3:$M$50000,"Calificado",'[1] BACK DRIVE LEADS'!$K$3:$K$50000,'[1]Resultado Drive'!A13)</f>
        <v>0</v>
      </c>
      <c r="Y13" s="32">
        <f>COUNTIFS('[1] BACK DRIVE LEADS'!$M$3:$M$50000,"No Calificado",'[1] BACK DRIVE LEADS'!$K$3:$K$50000,'[1]Resultado Drive'!A13)</f>
        <v>0</v>
      </c>
      <c r="Z13" s="32">
        <f>COUNTIFS('[1] BACK DRIVE LEADS'!$N$3:$N$50000,"En curso",'[1] BACK DRIVE LEADS'!$K$3:$K$50000,'[1]Resultado Drive'!A13)</f>
        <v>0</v>
      </c>
      <c r="AA13" s="32">
        <f>COUNTIFS('[1] BACK DRIVE LEADS'!$N$3:$N$50000,"En espera",'[1] BACK DRIVE LEADS'!$K$3:$K$50000,'[1]Resultado Drive'!A13)</f>
        <v>0</v>
      </c>
      <c r="AB13" s="32">
        <f>COUNTIFS('[1] BACK DRIVE LEADS'!$N$3:$N$50000,"Ganada
",'[1] BACK DRIVE LEADS'!$K$3:$K$50000,'[1]Resultado Drive'!A13)</f>
        <v>0</v>
      </c>
      <c r="AC13" s="32">
        <f>COUNTIFS('[1] BACK DRIVE LEADS'!$N$3:$N$50000,"Perdida",'[1] BACK DRIVE LEADS'!$K$3:$K$50000,'[1]Resultado Drive'!A13)</f>
        <v>0</v>
      </c>
      <c r="AD13" s="32">
        <f>COUNTIFS('[1] BACK DRIVE LEADS'!$N$3:$N$50000,"Listo para pago",'[1] BACK DRIVE LEADS'!$K$3:$K$50000,'[1]Resultado Drive'!A13)</f>
        <v>0</v>
      </c>
      <c r="AE13" s="32">
        <f>COUNTIFS('[1] BACK DRIVE LEADS'!$N$3:$N$50000,"No contesta",'[1] BACK DRIVE LEADS'!$K$3:$K$50000,'[1]Resultado Drive'!A13)</f>
        <v>0</v>
      </c>
      <c r="AF13" s="34">
        <f>SUM(AG13:AI13)</f>
        <v>0</v>
      </c>
      <c r="AG13" s="34">
        <f>COUNTIFS('[1]BACK BASE GESTION'!$D$3:$D$50000,"En contacto",'[1]BACK BASE GESTION'!$A$3:$A$50000,'[1]Resultado Drive'!A13)</f>
        <v>0</v>
      </c>
      <c r="AH13" s="34">
        <f>COUNTIFS('[1]BACK BASE GESTION'!$D$3:$D$50000,"Calificado",'[1]BACK BASE GESTION'!$A$3:$A$50000,'[1]Resultado Drive'!A13)</f>
        <v>0</v>
      </c>
      <c r="AI13" s="34">
        <f>COUNTIFS('[1]BACK BASE GESTION'!$D$3:$D$50000,"No Calificado",'[1]BACK BASE GESTION'!$A$3:$A$50000,'[1]Resultado Drive'!A13)</f>
        <v>0</v>
      </c>
      <c r="AJ13" s="34">
        <f>COUNTIFS('[1]BACK BASE GESTION'!$E$3:$E$50000,"En curso",'[1]BACK BASE GESTION'!$A$3:$A$50000,'[1]Resultado Drive'!A13)</f>
        <v>0</v>
      </c>
      <c r="AK13" s="34">
        <f>COUNTIFS('[1]BACK BASE GESTION'!$E$3:$E$50000,"En espera",'[1]BACK BASE GESTION'!$A$3:$A$50000,'[1]Resultado Drive'!A13)</f>
        <v>0</v>
      </c>
      <c r="AL13" s="34">
        <f>COUNTIFS('[1]BACK BASE GESTION'!$E$3:$E$50000,"Ganada",'[1]BACK BASE GESTION'!$A$3:$A$50000,'[1]Resultado Drive'!A13)</f>
        <v>0</v>
      </c>
      <c r="AM13" s="34">
        <f>COUNTIFS('[1]BACK BASE GESTION'!$E$3:$E$50000,"Perdida",'[1]BACK BASE GESTION'!$A$3:$A$50000,'[1]Resultado Drive'!A13)</f>
        <v>0</v>
      </c>
      <c r="AN13" s="34">
        <f>COUNTIFS('[1]BACK BASE GESTION'!$E$3:$E$50000,"Listo para pago",'[1]BACK BASE GESTION'!$A$3:$A$50000,'[1]Resultado Drive'!A13)</f>
        <v>0</v>
      </c>
      <c r="AO13" s="34">
        <f>COUNTIFS('[1]BACK BASE GESTION'!$E$3:$E$50000,"No contesta",'[1]BACK BASE GESTION'!$A$3:$A$50000,'[1]Resultado Drive'!A13)</f>
        <v>0</v>
      </c>
      <c r="AP13" s="34">
        <f>SUM(AQ13:AS13)</f>
        <v>0</v>
      </c>
      <c r="AQ13" s="34">
        <f>COUNTIFS('[1]BACK BASE GESTION'!$J$3:$J$50000,"En contacto",'[1]BACK BASE GESTION'!$A$3:$A$50000,'[1]Resultado Drive'!A13)</f>
        <v>0</v>
      </c>
      <c r="AR13" s="34">
        <f>COUNTIFS('[1]BACK BASE GESTION'!$J$3:$J$50000,"Calificado",'[1]BACK BASE GESTION'!$A$3:$A$50000,'[1]Resultado Drive'!A13)</f>
        <v>0</v>
      </c>
      <c r="AS13" s="34">
        <f>COUNTIFS('[1]BACK BASE GESTION'!$J$3:$J$50000,"No Calificado",'[1]BACK BASE GESTION'!$A$3:$A$50000,'[1]Resultado Drive'!A13)</f>
        <v>0</v>
      </c>
      <c r="AT13" s="34">
        <f>COUNTIFS('[1]BACK BASE GESTION'!$K$3:$K$50000,"En curso",'[1]BACK BASE GESTION'!$A$3:$A$50000,'[1]Resultado Drive'!A13)</f>
        <v>0</v>
      </c>
      <c r="AU13" s="34">
        <f>COUNTIFS('[1]BACK BASE GESTION'!$K$3:$K$50000,"En espera",'[1]BACK BASE GESTION'!$A$3:$A$50000,'[1]Resultado Drive'!A13)</f>
        <v>0</v>
      </c>
      <c r="AV13" s="34">
        <f>COUNTIFS('[1]BACK BASE GESTION'!$K$3:$K$50000,"Ganada",'[1]BACK BASE GESTION'!$A$3:$A$50000,'[1]Resultado Drive'!A13)</f>
        <v>0</v>
      </c>
      <c r="AW13" s="34">
        <f>COUNTIFS('[1]BACK BASE GESTION'!$K$3:$K$50000,"Perdida",'[1]BACK BASE GESTION'!$A$3:$A$50000,'[1]Resultado Drive'!A13)</f>
        <v>0</v>
      </c>
      <c r="AX13" s="34">
        <f>COUNTIFS('[1]BACK BASE GESTION'!$J$3:$J$50000,"Listo para pago",'[1]BACK BASE GESTION'!$A$3:$A$50000,'[1]Resultado Drive'!A13)</f>
        <v>0</v>
      </c>
      <c r="AY13" s="34">
        <f>COUNTIFS('[1]BACK BASE GESTION'!$J$3:$J$50000,"No contesta",'[1]BACK BASE GESTION'!$A$3:$A$50000,'[1]Resultado Drive'!A13)</f>
        <v>0</v>
      </c>
      <c r="AZ13" s="32">
        <f t="shared" si="5"/>
        <v>0</v>
      </c>
      <c r="BA13" s="34">
        <f>COUNTIFS('[1]BACK BASE GESTION'!$O$3:$O$50000,"En Contacto",'[1]BACK BASE GESTION'!$A$3:$A$50000,'[1]Resultado Drive'!A13)</f>
        <v>0</v>
      </c>
      <c r="BB13" s="34">
        <f>COUNTIFS('[1]BACK BASE GESTION'!$O$3:$O$50000,"Calificado",'[1]BACK BASE GESTION'!$A$3:$A$50000,'[1]Resultado Drive'!A13)</f>
        <v>0</v>
      </c>
      <c r="BC13" s="34">
        <f>COUNTIFS('[1]BACK BASE GESTION'!$O$3:$O$50000,"No Calificado",'[1]BACK BASE GESTION'!$A$3:$A$50000,'[1]Resultado Drive'!A13)</f>
        <v>0</v>
      </c>
      <c r="BD13" s="34">
        <f>COUNTIFS('[1]BACK BASE GESTION'!$P$3:$P$50000,"En curso",'[1]BACK BASE GESTION'!$A$3:$A$50000,'[1]Resultado Drive'!A13)</f>
        <v>0</v>
      </c>
      <c r="BE13" s="34">
        <f>COUNTIFS('[1]BACK BASE GESTION'!$P$3:$P$50000,"En espera",'[1]BACK BASE GESTION'!$A$3:$A$50000,'[1]Resultado Drive'!A13)</f>
        <v>0</v>
      </c>
      <c r="BF13" s="34">
        <f>COUNTIFS('[1]BACK BASE GESTION'!$P$3:$P$50000,"Ganada",'[1]BACK BASE GESTION'!$A$3:$A$50000,'[1]Resultado Drive'!A13)</f>
        <v>0</v>
      </c>
      <c r="BG13" s="34">
        <f>COUNTIFS('[1]BACK BASE GESTION'!$P$3:$P$50000,"Perdida",'[1]BACK BASE GESTION'!$A$3:$A$50000,'[1]Resultado Drive'!A13)</f>
        <v>0</v>
      </c>
      <c r="BH13" s="34">
        <f>COUNTIFS('[1]BACK BASE GESTION'!$P$3:$P$50000,"Listo para pago",'[1]BACK BASE GESTION'!$A$3:$A$50000,'[1]Resultado Drive'!A13)</f>
        <v>0</v>
      </c>
      <c r="BI13" s="34">
        <f>COUNTIFS('[1]BACK BASE GESTION'!$P$3:$P$50000,"No contesta",'[1]BACK BASE GESTION'!$A$3:$A$50000,'[1]Resultado Drive'!A13)</f>
        <v>0</v>
      </c>
      <c r="BJ13" s="32">
        <f t="shared" si="6"/>
        <v>0</v>
      </c>
    </row>
    <row r="14" spans="1:62" x14ac:dyDescent="0.25">
      <c r="A14" s="31">
        <v>43323</v>
      </c>
      <c r="B14" s="32">
        <f t="shared" ref="B14:B34" si="8">SUM(C14:I14)</f>
        <v>0</v>
      </c>
      <c r="C14" s="32">
        <f>COUNTIFS('[1] BACK DRIVE LEADS'!$C$3:$C$50000,"En contacto",'[1] BACK DRIVE LEADS'!$A$3:$A$50000,'[1]Resultado Drive'!A14)</f>
        <v>0</v>
      </c>
      <c r="D14" s="32">
        <f>COUNTIFS('[1] BACK DRIVE LEADS'!$C$3:$C$50000,"Calificado",'[1] BACK DRIVE LEADS'!$A$3:$A$50000,'[1]Resultado Drive'!A14)</f>
        <v>0</v>
      </c>
      <c r="E14" s="32">
        <f>COUNTIFS('[1] BACK DRIVE LEADS'!$C$3:$C$50000,"No calificado",'[1] BACK DRIVE LEADS'!$A$3:$A$50000,'[1]Resultado Drive'!A14)</f>
        <v>0</v>
      </c>
      <c r="F14" s="32">
        <f>COUNTIFS('[1] BACK DRIVE LEADS'!$D$3:$D$50000,"En curso",'[1] BACK DRIVE LEADS'!$A$3:$A$50000,'[1]Resultado Drive'!A14)</f>
        <v>0</v>
      </c>
      <c r="G14" s="32">
        <f>COUNTIFS('[1] BACK DRIVE LEADS'!$D$3:$D$50000,"En Espera",'[1] BACK DRIVE LEADS'!$A$3:$A$50000,'[1]Resultado Drive'!A14)</f>
        <v>0</v>
      </c>
      <c r="H14" s="32">
        <f>COUNTIFS('[1] BACK DRIVE LEADS'!$D$3:$D$50000,"ganada",'[1] BACK DRIVE LEADS'!$A$3:$A$50000,'[1]Resultado Drive'!A14)</f>
        <v>0</v>
      </c>
      <c r="I14" s="32">
        <f>COUNTIFS('[1] BACK DRIVE LEADS'!$D$3:$D$50000,"perdida",'[1] BACK DRIVE LEADS'!$A$3:$A$50000,'[1]Resultado Drive'!A14)</f>
        <v>0</v>
      </c>
      <c r="J14" s="32">
        <f>COUNTIFS('[1] BACK DRIVE LEADS'!$D$3:$D$50000,"listo para pago",'[1] BACK DRIVE LEADS'!$A$3:$A$50000,'[1]Resultado Drive'!A14)</f>
        <v>0</v>
      </c>
      <c r="K14" s="32">
        <f>COUNTIFS('[1] BACK DRIVE LEADS'!$D$3:$D$50000,"No contesta",'[1] BACK DRIVE LEADS'!$A$3:$A$50000,'[1]Resultado Drive'!A14)</f>
        <v>0</v>
      </c>
      <c r="L14" s="32">
        <f t="shared" si="7"/>
        <v>0</v>
      </c>
      <c r="M14" s="33">
        <f>COUNTIFS('[1] BACK DRIVE LEADS'!$H$3:$H$49999,"En contacto",'[1] BACK DRIVE LEADS'!$F$3:$F$49999,'[1]Resultado Drive'!A14)</f>
        <v>0</v>
      </c>
      <c r="N14" s="33">
        <f>COUNTIFS('[1] BACK DRIVE LEADS'!$H$3:$H$49999,"Calificado
",'[1] BACK DRIVE LEADS'!$F$3:$F$49999,'[1]Resultado Drive'!A14)</f>
        <v>0</v>
      </c>
      <c r="O14" s="33">
        <f>COUNTIFS('[1] BACK DRIVE LEADS'!$H$3:$H$49999,"No Calificado
",'[1] BACK DRIVE LEADS'!$F$3:$F$49999,'[1]Resultado Drive'!A14)</f>
        <v>0</v>
      </c>
      <c r="P14" s="33">
        <f>COUNTIFS('[1] BACK DRIVE LEADS'!$I$3:$I$49999,"En curso",'[1] BACK DRIVE LEADS'!$F$3:$F$49999,'[1]Resultado Drive'!A14)</f>
        <v>0</v>
      </c>
      <c r="Q14" s="33">
        <f>COUNTIFS('[1] BACK DRIVE LEADS'!$I$3:$I$49999,"En espera",'[1] BACK DRIVE LEADS'!$F$3:$F$49999,'[1]Resultado Drive'!A14)</f>
        <v>0</v>
      </c>
      <c r="R14" s="33">
        <f>COUNTIFS('[1] BACK DRIVE LEADS'!$I$3:$I$49999,"Ganada",'[1] BACK DRIVE LEADS'!$F$3:$F$49999,'[1]Resultado Drive'!A14)</f>
        <v>0</v>
      </c>
      <c r="S14" s="33">
        <f>COUNTIFS('[1] BACK DRIVE LEADS'!$I$3:$I$49999,"Perdida",'[1] BACK DRIVE LEADS'!$F$3:$F$49999,'[1]Resultado Drive'!A14)</f>
        <v>0</v>
      </c>
      <c r="T14" s="33">
        <f>COUNTIFS('[1] BACK DRIVE LEADS'!$I$3:$I$49999,"Listo para pago",'[1] BACK DRIVE LEADS'!$F$3:$F$49999,'[1]Resultado Drive'!A14)</f>
        <v>0</v>
      </c>
      <c r="U14" s="33">
        <f>COUNTIFS('[1] BACK DRIVE LEADS'!$I$3:$I$49999,"No Contesta",'[1] BACK DRIVE LEADS'!$F$3:$F$49999,'[1]Resultado Drive'!A14)</f>
        <v>0</v>
      </c>
      <c r="V14" s="33"/>
      <c r="W14" s="32">
        <f>COUNTIFS('[1] BACK DRIVE LEADS'!$M$3:$M$50000,"En contacto",'[1] BACK DRIVE LEADS'!$K$3:$K$50000,'[1]Resultado Drive'!A14)</f>
        <v>0</v>
      </c>
      <c r="X14" s="32">
        <f>COUNTIFS('[1] BACK DRIVE LEADS'!$M$3:$M$50000,"Calificado",'[1] BACK DRIVE LEADS'!$K$3:$K$50000,'[1]Resultado Drive'!A14)</f>
        <v>0</v>
      </c>
      <c r="Y14" s="32">
        <f>COUNTIFS('[1] BACK DRIVE LEADS'!$M$3:$M$50000,"No Calificado",'[1] BACK DRIVE LEADS'!$K$3:$K$50000,'[1]Resultado Drive'!A14)</f>
        <v>0</v>
      </c>
      <c r="Z14" s="32">
        <f>COUNTIFS('[1] BACK DRIVE LEADS'!$N$3:$N$50000,"En curso",'[1] BACK DRIVE LEADS'!$K$3:$K$50000,'[1]Resultado Drive'!A14)</f>
        <v>0</v>
      </c>
      <c r="AA14" s="32">
        <f>COUNTIFS('[1] BACK DRIVE LEADS'!$N$3:$N$50000,"En espera",'[1] BACK DRIVE LEADS'!$K$3:$K$50000,'[1]Resultado Drive'!A14)</f>
        <v>0</v>
      </c>
      <c r="AB14" s="32">
        <f>COUNTIFS('[1] BACK DRIVE LEADS'!$N$3:$N$50000,"Ganada
",'[1] BACK DRIVE LEADS'!$K$3:$K$50000,'[1]Resultado Drive'!A14)</f>
        <v>0</v>
      </c>
      <c r="AC14" s="32">
        <f>COUNTIFS('[1] BACK DRIVE LEADS'!$N$3:$N$50000,"Perdida",'[1] BACK DRIVE LEADS'!$K$3:$K$50000,'[1]Resultado Drive'!A14)</f>
        <v>0</v>
      </c>
      <c r="AD14" s="32">
        <f>COUNTIFS('[1] BACK DRIVE LEADS'!$N$3:$N$50000,"Listo para pago",'[1] BACK DRIVE LEADS'!$K$3:$K$50000,'[1]Resultado Drive'!A14)</f>
        <v>0</v>
      </c>
      <c r="AE14" s="32">
        <f>COUNTIFS('[1] BACK DRIVE LEADS'!$N$3:$N$50000,"No contesta",'[1] BACK DRIVE LEADS'!$K$3:$K$50000,'[1]Resultado Drive'!A14)</f>
        <v>0</v>
      </c>
      <c r="AF14" s="32">
        <f t="shared" ref="AF14:AF34" si="9">SUM(AG14:AN14)</f>
        <v>0</v>
      </c>
      <c r="AG14" s="34"/>
      <c r="AH14" s="34"/>
      <c r="AI14" s="34">
        <f>COUNTIFS('[1]BACK BASE GESTION'!$D$3:$D$50000,"No Calificado",'[1]BACK BASE GESTION'!$A$3:$A$50000,'[1]Resultado Drive'!A14)</f>
        <v>0</v>
      </c>
      <c r="AJ14" s="34">
        <f>COUNTIFS('[1]BACK BASE GESTION'!$E$3:$E$50000,"En curso",'[1]BACK BASE GESTION'!$A$3:$A$50000,'[1]Resultado Drive'!A14)</f>
        <v>0</v>
      </c>
      <c r="AK14" s="34">
        <f>COUNTIFS('[1]BACK BASE GESTION'!$E$3:$E$50000,"En espera",'[1]BACK BASE GESTION'!$A$3:$A$50000,'[1]Resultado Drive'!A14)</f>
        <v>0</v>
      </c>
      <c r="AL14" s="34">
        <f>COUNTIFS('[1]BACK BASE GESTION'!$E$3:$E$50000,"Ganada",'[1]BACK BASE GESTION'!$A$3:$A$50000,'[1]Resultado Drive'!A14)</f>
        <v>0</v>
      </c>
      <c r="AM14" s="34">
        <f>COUNTIFS('[1]BACK BASE GESTION'!$E$3:$E$50000,"Perdida",'[1]BACK BASE GESTION'!$A$3:$A$50000,'[1]Resultado Drive'!A14)</f>
        <v>0</v>
      </c>
      <c r="AN14" s="34">
        <f>COUNTIFS('[1]BACK BASE GESTION'!$E$3:$E$50000,"Listo para pago",'[1]BACK BASE GESTION'!$A$3:$A$50000,'[1]Resultado Drive'!A14)</f>
        <v>0</v>
      </c>
      <c r="AO14" s="34">
        <f>COUNTIFS('[1]BACK BASE GESTION'!$E$3:$E$50000,"No contesta",'[1]BACK BASE GESTION'!$A$3:$A$50000,'[1]Resultado Drive'!A14)</f>
        <v>0</v>
      </c>
      <c r="AP14" s="34">
        <f t="shared" si="4"/>
        <v>0</v>
      </c>
      <c r="AQ14" s="34">
        <f>COUNTIFS('[1]BACK BASE GESTION'!$J$3:$J$50000,"En contacto",'[1]BACK BASE GESTION'!$A$3:$A$50000,'[1]Resultado Drive'!A14)</f>
        <v>0</v>
      </c>
      <c r="AR14" s="34">
        <f>COUNTIFS('[1]BACK BASE GESTION'!$J$3:$J$50000,"Calificado",'[1]BACK BASE GESTION'!$A$3:$A$50000,'[1]Resultado Drive'!A14)</f>
        <v>0</v>
      </c>
      <c r="AS14" s="34">
        <f>COUNTIFS('[1]BACK BASE GESTION'!$I$3:$I$50000,"No Calificado",'[1]BACK BASE GESTION'!$A$3:$A$50000,'[1]Resultado Drive'!A14)</f>
        <v>0</v>
      </c>
      <c r="AT14" s="34">
        <f>COUNTIFS('[1]BACK BASE GESTION'!$J$3:$J$50000,"En curso",'[1]BACK BASE GESTION'!$A$3:$A$50000,'[1]Resultado Drive'!A14)</f>
        <v>0</v>
      </c>
      <c r="AU14" s="34">
        <f>COUNTIFS('[1]BACK BASE GESTION'!$J$3:$J$50000,"En espera",'[1]BACK BASE GESTION'!$A$3:$A$50000,'[1]Resultado Drive'!A14)</f>
        <v>0</v>
      </c>
      <c r="AV14" s="34">
        <f>COUNTIFS('[1]BACK BASE GESTION'!$J$3:$J$50000,"Ganada",'[1]BACK BASE GESTION'!$A$3:$A$50000,'[1]Resultado Drive'!A14)</f>
        <v>0</v>
      </c>
      <c r="AW14" s="34">
        <f>COUNTIFS('[1]BACK BASE GESTION'!$J$3:$J$50000,"Perdida",'[1]BACK BASE GESTION'!$A$3:$A$50000,'[1]Resultado Drive'!A14)</f>
        <v>0</v>
      </c>
      <c r="AX14" s="34">
        <f>COUNTIFS('[1]BACK BASE GESTION'!$J$3:$J$50000,"Listo para pago",'[1]BACK BASE GESTION'!$A$3:$A$50000,'[1]Resultado Drive'!A14)</f>
        <v>0</v>
      </c>
      <c r="AY14" s="34">
        <f>COUNTIFS('[1]BACK BASE GESTION'!$J$3:$J$50000,"No contesta",'[1]BACK BASE GESTION'!$A$3:$A$50000,'[1]Resultado Drive'!A14)</f>
        <v>0</v>
      </c>
      <c r="AZ14" s="32">
        <f t="shared" si="5"/>
        <v>0</v>
      </c>
      <c r="BA14" s="34" t="str">
        <f t="shared" ref="BA14:BB34" si="10">IFERROR((AQ14/W14),"")</f>
        <v/>
      </c>
      <c r="BB14" s="34" t="str">
        <f t="shared" si="10"/>
        <v/>
      </c>
      <c r="BC14" s="34">
        <f>COUNTIFS('[1]BACK BASE GESTION'!$O$3:$O$50000,"No Calificado",'[1]BACK BASE GESTION'!$A$3:$A$50000,'[1]Resultado Drive'!A14)</f>
        <v>0</v>
      </c>
      <c r="BD14" s="34">
        <f>COUNTIFS('[1]BACK BASE GESTION'!$P$3:$P$50000,"En curso",'[1]BACK BASE GESTION'!$A$3:$A$50000,'[1]Resultado Drive'!A14)</f>
        <v>0</v>
      </c>
      <c r="BE14" s="34">
        <f>COUNTIFS('[1]BACK BASE GESTION'!$P$3:$P$50000,"En espera",'[1]BACK BASE GESTION'!$A$3:$A$50000,'[1]Resultado Drive'!A14)</f>
        <v>0</v>
      </c>
      <c r="BF14" s="34" t="str">
        <f t="shared" ref="BF14:BH34" si="11">IFERROR((AV14/AB14),"")</f>
        <v/>
      </c>
      <c r="BG14" s="34" t="str">
        <f t="shared" si="11"/>
        <v/>
      </c>
      <c r="BH14" s="34" t="str">
        <f t="shared" si="11"/>
        <v/>
      </c>
      <c r="BI14" s="34">
        <f>COUNTIFS('[1]BACK BASE GESTION'!$P$3:$P$50000,"No contesta",'[1]BACK BASE GESTION'!$A$3:$A$50000,'[1]Resultado Drive'!A14)</f>
        <v>0</v>
      </c>
      <c r="BJ14" s="32">
        <f t="shared" si="6"/>
        <v>0</v>
      </c>
    </row>
    <row r="15" spans="1:62" x14ac:dyDescent="0.25">
      <c r="A15" s="31">
        <v>43324</v>
      </c>
      <c r="B15" s="32">
        <f t="shared" si="8"/>
        <v>0</v>
      </c>
      <c r="C15" s="32">
        <f>COUNTIFS('[1] BACK DRIVE LEADS'!$C$3:$C$50000,"En contacto",'[1] BACK DRIVE LEADS'!$A$3:$A$50000,'[1]Resultado Drive'!A15)</f>
        <v>0</v>
      </c>
      <c r="D15" s="32">
        <f>COUNTIFS('[1] BACK DRIVE LEADS'!$C$3:$C$50000,"Calificado",'[1] BACK DRIVE LEADS'!$A$3:$A$50000,'[1]Resultado Drive'!A15)</f>
        <v>0</v>
      </c>
      <c r="E15" s="32">
        <f>COUNTIFS('[1] BACK DRIVE LEADS'!$C$3:$C$50000,"No calificado",'[1] BACK DRIVE LEADS'!$A$3:$A$50000,'[1]Resultado Drive'!A15)</f>
        <v>0</v>
      </c>
      <c r="F15" s="32">
        <f>COUNTIFS('[1] BACK DRIVE LEADS'!$D$3:$D$50000,"En curso",'[1] BACK DRIVE LEADS'!$A$3:$A$50000,'[1]Resultado Drive'!A15)</f>
        <v>0</v>
      </c>
      <c r="G15" s="32">
        <f>COUNTIFS('[1] BACK DRIVE LEADS'!$D$3:$D$50000,"En Espera",'[1] BACK DRIVE LEADS'!$A$3:$A$50000,'[1]Resultado Drive'!A15)</f>
        <v>0</v>
      </c>
      <c r="H15" s="32">
        <f>COUNTIFS('[1] BACK DRIVE LEADS'!$D$3:$D$50000,"ganada",'[1] BACK DRIVE LEADS'!$A$3:$A$50000,'[1]Resultado Drive'!A15)</f>
        <v>0</v>
      </c>
      <c r="I15" s="32">
        <f>COUNTIFS('[1] BACK DRIVE LEADS'!$D$3:$D$50000,"perdida",'[1] BACK DRIVE LEADS'!$A$3:$A$50000,'[1]Resultado Drive'!A15)</f>
        <v>0</v>
      </c>
      <c r="J15" s="32">
        <f>COUNTIFS('[1] BACK DRIVE LEADS'!$D$3:$D$50000,"listo para pago",'[1] BACK DRIVE LEADS'!$A$3:$A$50000,'[1]Resultado Drive'!A15)</f>
        <v>0</v>
      </c>
      <c r="K15" s="32">
        <f>COUNTIFS('[1] BACK DRIVE LEADS'!$D$3:$D$50000,"No contesta",'[1] BACK DRIVE LEADS'!$A$3:$A$50000,'[1]Resultado Drive'!A15)</f>
        <v>0</v>
      </c>
      <c r="L15" s="32">
        <f t="shared" si="7"/>
        <v>0</v>
      </c>
      <c r="M15" s="33">
        <f>COUNTIFS('[1] BACK DRIVE LEADS'!$H$3:$H$49999,"En contacto",'[1] BACK DRIVE LEADS'!$F$3:$F$49999,'[1]Resultado Drive'!A15)</f>
        <v>0</v>
      </c>
      <c r="N15" s="33">
        <f>COUNTIFS('[1] BACK DRIVE LEADS'!$H$3:$H$49999,"Calificado
",'[1] BACK DRIVE LEADS'!$F$3:$F$49999,'[1]Resultado Drive'!A15)</f>
        <v>0</v>
      </c>
      <c r="O15" s="33">
        <f>COUNTIFS('[1] BACK DRIVE LEADS'!$H$3:$H$49999,"No Calificado
",'[1] BACK DRIVE LEADS'!$F$3:$F$49999,'[1]Resultado Drive'!A15)</f>
        <v>0</v>
      </c>
      <c r="P15" s="33">
        <f>COUNTIFS('[1] BACK DRIVE LEADS'!$I$3:$I$49999,"En curso",'[1] BACK DRIVE LEADS'!$F$3:$F$49999,'[1]Resultado Drive'!A15)</f>
        <v>0</v>
      </c>
      <c r="Q15" s="33">
        <f>COUNTIFS('[1] BACK DRIVE LEADS'!$I$3:$I$49999,"En espera",'[1] BACK DRIVE LEADS'!$F$3:$F$49999,'[1]Resultado Drive'!A15)</f>
        <v>0</v>
      </c>
      <c r="R15" s="33">
        <f>COUNTIFS('[1] BACK DRIVE LEADS'!$I$3:$I$49999,"Ganada",'[1] BACK DRIVE LEADS'!$F$3:$F$49999,'[1]Resultado Drive'!A15)</f>
        <v>0</v>
      </c>
      <c r="S15" s="33">
        <f>COUNTIFS('[1] BACK DRIVE LEADS'!$I$3:$I$49999,"Perdida",'[1] BACK DRIVE LEADS'!$F$3:$F$49999,'[1]Resultado Drive'!A15)</f>
        <v>0</v>
      </c>
      <c r="T15" s="33">
        <f>COUNTIFS('[1] BACK DRIVE LEADS'!$I$3:$I$49999,"Listo para pago",'[1] BACK DRIVE LEADS'!$F$3:$F$49999,'[1]Resultado Drive'!A15)</f>
        <v>0</v>
      </c>
      <c r="U15" s="33">
        <f>COUNTIFS('[1] BACK DRIVE LEADS'!$I$3:$I$49999,"No Contesta",'[1] BACK DRIVE LEADS'!$F$3:$F$49999,'[1]Resultado Drive'!A15)</f>
        <v>0</v>
      </c>
      <c r="V15" s="33"/>
      <c r="W15" s="32">
        <f>COUNTIFS('[1] BACK DRIVE LEADS'!$M$3:$M$50000,"En contacto",'[1] BACK DRIVE LEADS'!$K$3:$K$50000,'[1]Resultado Drive'!A15)</f>
        <v>0</v>
      </c>
      <c r="X15" s="32">
        <f>COUNTIFS('[1] BACK DRIVE LEADS'!$M$3:$M$50000,"Calificado",'[1] BACK DRIVE LEADS'!$K$3:$K$50000,'[1]Resultado Drive'!A15)</f>
        <v>0</v>
      </c>
      <c r="Y15" s="32">
        <f>COUNTIFS('[1] BACK DRIVE LEADS'!$M$3:$M$50000,"No Calificado",'[1] BACK DRIVE LEADS'!$K$3:$K$50000,'[1]Resultado Drive'!A15)</f>
        <v>0</v>
      </c>
      <c r="Z15" s="32">
        <f>COUNTIFS('[1] BACK DRIVE LEADS'!$N$3:$N$50000,"En curso",'[1] BACK DRIVE LEADS'!$K$3:$K$50000,'[1]Resultado Drive'!A15)</f>
        <v>0</v>
      </c>
      <c r="AA15" s="32">
        <f>COUNTIFS('[1] BACK DRIVE LEADS'!$N$3:$N$50000,"En espera",'[1] BACK DRIVE LEADS'!$K$3:$K$50000,'[1]Resultado Drive'!A15)</f>
        <v>0</v>
      </c>
      <c r="AB15" s="32">
        <f>COUNTIFS('[1] BACK DRIVE LEADS'!$N$3:$N$50000,"Ganada
",'[1] BACK DRIVE LEADS'!$K$3:$K$50000,'[1]Resultado Drive'!A15)</f>
        <v>0</v>
      </c>
      <c r="AC15" s="32">
        <f>COUNTIFS('[1] BACK DRIVE LEADS'!$N$3:$N$50000,"Perdida",'[1] BACK DRIVE LEADS'!$K$3:$K$50000,'[1]Resultado Drive'!A15)</f>
        <v>0</v>
      </c>
      <c r="AD15" s="32">
        <f>COUNTIFS('[1] BACK DRIVE LEADS'!$N$3:$N$50000,"Listo para pago",'[1] BACK DRIVE LEADS'!$K$3:$K$50000,'[1]Resultado Drive'!A15)</f>
        <v>0</v>
      </c>
      <c r="AE15" s="32">
        <f>COUNTIFS('[1] BACK DRIVE LEADS'!$N$3:$N$50000,"No contesta",'[1] BACK DRIVE LEADS'!$K$3:$K$50000,'[1]Resultado Drive'!A15)</f>
        <v>0</v>
      </c>
      <c r="AF15" s="32">
        <f t="shared" si="9"/>
        <v>0</v>
      </c>
      <c r="AG15" s="34"/>
      <c r="AH15" s="34"/>
      <c r="AI15" s="34">
        <f>COUNTIFS('[1]BACK BASE GESTION'!$D$3:$D$50000,"No Calificado",'[1]BACK BASE GESTION'!$A$3:$A$50000,'[1]Resultado Drive'!A15)</f>
        <v>0</v>
      </c>
      <c r="AJ15" s="34">
        <f>COUNTIFS('[1]BACK BASE GESTION'!$E$3:$E$50000,"En curso",'[1]BACK BASE GESTION'!$A$3:$A$50000,'[1]Resultado Drive'!A15)</f>
        <v>0</v>
      </c>
      <c r="AK15" s="34">
        <f>COUNTIFS('[1]BACK BASE GESTION'!$E$3:$E$50000,"En espera",'[1]BACK BASE GESTION'!$A$3:$A$50000,'[1]Resultado Drive'!A15)</f>
        <v>0</v>
      </c>
      <c r="AL15" s="34">
        <f>COUNTIFS('[1]BACK BASE GESTION'!$E$3:$E$50000,"Ganada",'[1]BACK BASE GESTION'!$A$3:$A$50000,'[1]Resultado Drive'!A15)</f>
        <v>0</v>
      </c>
      <c r="AM15" s="34">
        <f>COUNTIFS('[1]BACK BASE GESTION'!$E$3:$E$50000,"Perdida",'[1]BACK BASE GESTION'!$A$3:$A$50000,'[1]Resultado Drive'!A15)</f>
        <v>0</v>
      </c>
      <c r="AN15" s="34">
        <f>COUNTIFS('[1]BACK BASE GESTION'!$E$3:$E$50000,"Listo para pago",'[1]BACK BASE GESTION'!$A$3:$A$50000,'[1]Resultado Drive'!A15)</f>
        <v>0</v>
      </c>
      <c r="AO15" s="34">
        <f>COUNTIFS('[1]BACK BASE GESTION'!$E$3:$E$50000,"No contesta",'[1]BACK BASE GESTION'!$A$3:$A$50000,'[1]Resultado Drive'!A15)</f>
        <v>0</v>
      </c>
      <c r="AP15" s="34">
        <f t="shared" si="4"/>
        <v>0</v>
      </c>
      <c r="AQ15" s="34">
        <f>COUNTIFS('[1]BACK BASE GESTION'!$J$3:$J$50000,"En contacto",'[1]BACK BASE GESTION'!$A$3:$A$50000,'[1]Resultado Drive'!A15)</f>
        <v>0</v>
      </c>
      <c r="AR15" s="34">
        <f>COUNTIFS('[1]BACK BASE GESTION'!$J$3:$J$50000,"Calificado",'[1]BACK BASE GESTION'!$A$3:$A$50000,'[1]Resultado Drive'!A15)</f>
        <v>0</v>
      </c>
      <c r="AS15" s="34">
        <f>COUNTIFS('[1]BACK BASE GESTION'!$I$3:$I$50000,"No Calificado",'[1]BACK BASE GESTION'!$A$3:$A$50000,'[1]Resultado Drive'!A15)</f>
        <v>0</v>
      </c>
      <c r="AT15" s="34">
        <f>COUNTIFS('[1]BACK BASE GESTION'!$J$3:$J$50000,"En curso",'[1]BACK BASE GESTION'!$A$3:$A$50000,'[1]Resultado Drive'!A15)</f>
        <v>0</v>
      </c>
      <c r="AU15" s="34">
        <f>COUNTIFS('[1]BACK BASE GESTION'!$J$3:$J$50000,"En espera",'[1]BACK BASE GESTION'!$A$3:$A$50000,'[1]Resultado Drive'!A15)</f>
        <v>0</v>
      </c>
      <c r="AV15" s="34">
        <f>COUNTIFS('[1]BACK BASE GESTION'!$J$3:$J$50000,"Ganada",'[1]BACK BASE GESTION'!$A$3:$A$50000,'[1]Resultado Drive'!A15)</f>
        <v>0</v>
      </c>
      <c r="AW15" s="34">
        <f>COUNTIFS('[1]BACK BASE GESTION'!$J$3:$J$50000,"Perdida",'[1]BACK BASE GESTION'!$A$3:$A$50000,'[1]Resultado Drive'!A15)</f>
        <v>0</v>
      </c>
      <c r="AX15" s="34">
        <f>COUNTIFS('[1]BACK BASE GESTION'!$J$3:$J$50000,"Listo para pago",'[1]BACK BASE GESTION'!$A$3:$A$50000,'[1]Resultado Drive'!A15)</f>
        <v>0</v>
      </c>
      <c r="AY15" s="34">
        <f>COUNTIFS('[1]BACK BASE GESTION'!$J$3:$J$50000,"No contesta",'[1]BACK BASE GESTION'!$A$3:$A$50000,'[1]Resultado Drive'!A15)</f>
        <v>0</v>
      </c>
      <c r="AZ15" s="32">
        <f t="shared" si="5"/>
        <v>0</v>
      </c>
      <c r="BA15" s="34" t="str">
        <f t="shared" si="10"/>
        <v/>
      </c>
      <c r="BB15" s="34" t="str">
        <f t="shared" si="10"/>
        <v/>
      </c>
      <c r="BC15" s="34">
        <f>COUNTIFS('[1]BACK BASE GESTION'!$O$3:$O$50000,"No Calificado",'[1]BACK BASE GESTION'!$A$3:$A$50000,'[1]Resultado Drive'!A15)</f>
        <v>0</v>
      </c>
      <c r="BD15" s="34">
        <f>COUNTIFS('[1]BACK BASE GESTION'!$P$3:$P$50000,"En curso",'[1]BACK BASE GESTION'!$A$3:$A$50000,'[1]Resultado Drive'!A15)</f>
        <v>0</v>
      </c>
      <c r="BE15" s="34">
        <f>COUNTIFS('[1]BACK BASE GESTION'!$P$3:$P$50000,"En espera",'[1]BACK BASE GESTION'!$A$3:$A$50000,'[1]Resultado Drive'!A15)</f>
        <v>0</v>
      </c>
      <c r="BF15" s="34" t="str">
        <f t="shared" si="11"/>
        <v/>
      </c>
      <c r="BG15" s="34" t="str">
        <f t="shared" si="11"/>
        <v/>
      </c>
      <c r="BH15" s="34" t="str">
        <f t="shared" si="11"/>
        <v/>
      </c>
      <c r="BI15" s="34">
        <f>COUNTIFS('[1]BACK BASE GESTION'!$P$3:$P$50000,"No contesta",'[1]BACK BASE GESTION'!$A$3:$A$50000,'[1]Resultado Drive'!A15)</f>
        <v>0</v>
      </c>
      <c r="BJ15" s="32">
        <f t="shared" si="6"/>
        <v>0</v>
      </c>
    </row>
    <row r="16" spans="1:62" x14ac:dyDescent="0.25">
      <c r="A16" s="31">
        <v>43325</v>
      </c>
      <c r="B16" s="32">
        <f t="shared" si="8"/>
        <v>0</v>
      </c>
      <c r="C16" s="32">
        <f>COUNTIFS('[1] BACK DRIVE LEADS'!$C$3:$C$50000,"En contacto",'[1] BACK DRIVE LEADS'!$A$3:$A$50000,'[1]Resultado Drive'!A16)</f>
        <v>0</v>
      </c>
      <c r="D16" s="32">
        <f>COUNTIFS('[1] BACK DRIVE LEADS'!$C$3:$C$50000,"Calificado",'[1] BACK DRIVE LEADS'!$A$3:$A$50000,'[1]Resultado Drive'!A16)</f>
        <v>0</v>
      </c>
      <c r="E16" s="32">
        <f>COUNTIFS('[1] BACK DRIVE LEADS'!$C$3:$C$50000,"No calificado",'[1] BACK DRIVE LEADS'!$A$3:$A$50000,'[1]Resultado Drive'!A16)</f>
        <v>0</v>
      </c>
      <c r="F16" s="32">
        <f>COUNTIFS('[1] BACK DRIVE LEADS'!$D$3:$D$50000,"En curso",'[1] BACK DRIVE LEADS'!$A$3:$A$50000,'[1]Resultado Drive'!A16)</f>
        <v>0</v>
      </c>
      <c r="G16" s="32">
        <f>COUNTIFS('[1] BACK DRIVE LEADS'!$D$3:$D$50000,"En Espera",'[1] BACK DRIVE LEADS'!$A$3:$A$50000,'[1]Resultado Drive'!A16)</f>
        <v>0</v>
      </c>
      <c r="H16" s="32">
        <f>COUNTIFS('[1] BACK DRIVE LEADS'!$D$3:$D$50000,"ganada",'[1] BACK DRIVE LEADS'!$A$3:$A$50000,'[1]Resultado Drive'!A16)</f>
        <v>0</v>
      </c>
      <c r="I16" s="32">
        <f>COUNTIFS('[1] BACK DRIVE LEADS'!$D$3:$D$50000,"perdida",'[1] BACK DRIVE LEADS'!$A$3:$A$50000,'[1]Resultado Drive'!A16)</f>
        <v>0</v>
      </c>
      <c r="J16" s="32">
        <f>COUNTIFS('[1] BACK DRIVE LEADS'!$D$3:$D$50000,"listo para pago",'[1] BACK DRIVE LEADS'!$A$3:$A$50000,'[1]Resultado Drive'!A16)</f>
        <v>0</v>
      </c>
      <c r="K16" s="32">
        <f>COUNTIFS('[1] BACK DRIVE LEADS'!$D$3:$D$50000,"No contesta",'[1] BACK DRIVE LEADS'!$A$3:$A$50000,'[1]Resultado Drive'!A16)</f>
        <v>0</v>
      </c>
      <c r="L16" s="32">
        <f t="shared" si="7"/>
        <v>0</v>
      </c>
      <c r="M16" s="33">
        <f>COUNTIFS('[1] BACK DRIVE LEADS'!$H$3:$H$49999,"En contacto",'[1] BACK DRIVE LEADS'!$F$3:$F$49999,'[1]Resultado Drive'!A16)</f>
        <v>0</v>
      </c>
      <c r="N16" s="33">
        <f>COUNTIFS('[1] BACK DRIVE LEADS'!$H$3:$H$49999,"Calificado
",'[1] BACK DRIVE LEADS'!$F$3:$F$49999,'[1]Resultado Drive'!A16)</f>
        <v>0</v>
      </c>
      <c r="O16" s="33">
        <f>COUNTIFS('[1] BACK DRIVE LEADS'!$H$3:$H$49999,"No Calificado
",'[1] BACK DRIVE LEADS'!$F$3:$F$49999,'[1]Resultado Drive'!A16)</f>
        <v>0</v>
      </c>
      <c r="P16" s="33">
        <f>COUNTIFS('[1] BACK DRIVE LEADS'!$I$3:$I$49999,"En curso",'[1] BACK DRIVE LEADS'!$F$3:$F$49999,'[1]Resultado Drive'!A16)</f>
        <v>0</v>
      </c>
      <c r="Q16" s="33">
        <f>COUNTIFS('[1] BACK DRIVE LEADS'!$I$3:$I$49999,"En espera",'[1] BACK DRIVE LEADS'!$F$3:$F$49999,'[1]Resultado Drive'!A16)</f>
        <v>0</v>
      </c>
      <c r="R16" s="33">
        <f>COUNTIFS('[1] BACK DRIVE LEADS'!$I$3:$I$49999,"Ganada",'[1] BACK DRIVE LEADS'!$F$3:$F$49999,'[1]Resultado Drive'!A16)</f>
        <v>0</v>
      </c>
      <c r="S16" s="33">
        <f>COUNTIFS('[1] BACK DRIVE LEADS'!$I$3:$I$49999,"Perdida",'[1] BACK DRIVE LEADS'!$F$3:$F$49999,'[1]Resultado Drive'!A16)</f>
        <v>0</v>
      </c>
      <c r="T16" s="33">
        <f>COUNTIFS('[1] BACK DRIVE LEADS'!$I$3:$I$49999,"Listo para pago",'[1] BACK DRIVE LEADS'!$F$3:$F$49999,'[1]Resultado Drive'!A16)</f>
        <v>0</v>
      </c>
      <c r="U16" s="33">
        <f>COUNTIFS('[1] BACK DRIVE LEADS'!$I$3:$I$49999,"No Contesta",'[1] BACK DRIVE LEADS'!$F$3:$F$49999,'[1]Resultado Drive'!A16)</f>
        <v>0</v>
      </c>
      <c r="V16" s="33"/>
      <c r="W16" s="32">
        <f>COUNTIFS('[1] BACK DRIVE LEADS'!$M$3:$M$50000,"En contacto",'[1] BACK DRIVE LEADS'!$K$3:$K$50000,'[1]Resultado Drive'!A16)</f>
        <v>0</v>
      </c>
      <c r="X16" s="32">
        <f>COUNTIFS('[1] BACK DRIVE LEADS'!$M$3:$M$50000,"Calificado",'[1] BACK DRIVE LEADS'!$K$3:$K$50000,'[1]Resultado Drive'!A16)</f>
        <v>0</v>
      </c>
      <c r="Y16" s="32">
        <f>COUNTIFS('[1] BACK DRIVE LEADS'!$M$3:$M$50000,"No Calificado",'[1] BACK DRIVE LEADS'!$K$3:$K$50000,'[1]Resultado Drive'!A16)</f>
        <v>0</v>
      </c>
      <c r="Z16" s="32">
        <f>COUNTIFS('[1] BACK DRIVE LEADS'!$N$3:$N$50000,"En curso",'[1] BACK DRIVE LEADS'!$K$3:$K$50000,'[1]Resultado Drive'!A16)</f>
        <v>0</v>
      </c>
      <c r="AA16" s="32">
        <f>COUNTIFS('[1] BACK DRIVE LEADS'!$N$3:$N$50000,"En espera",'[1] BACK DRIVE LEADS'!$K$3:$K$50000,'[1]Resultado Drive'!A16)</f>
        <v>0</v>
      </c>
      <c r="AB16" s="32">
        <f>COUNTIFS('[1] BACK DRIVE LEADS'!$N$3:$N$50000,"Ganada
",'[1] BACK DRIVE LEADS'!$K$3:$K$50000,'[1]Resultado Drive'!A16)</f>
        <v>0</v>
      </c>
      <c r="AC16" s="32">
        <f>COUNTIFS('[1] BACK DRIVE LEADS'!$N$3:$N$50000,"Perdida",'[1] BACK DRIVE LEADS'!$K$3:$K$50000,'[1]Resultado Drive'!A16)</f>
        <v>0</v>
      </c>
      <c r="AD16" s="32">
        <f>COUNTIFS('[1] BACK DRIVE LEADS'!$N$3:$N$50000,"Listo para pago",'[1] BACK DRIVE LEADS'!$K$3:$K$50000,'[1]Resultado Drive'!A16)</f>
        <v>0</v>
      </c>
      <c r="AE16" s="32">
        <f>COUNTIFS('[1] BACK DRIVE LEADS'!$N$3:$N$50000,"No contesta",'[1] BACK DRIVE LEADS'!$K$3:$K$50000,'[1]Resultado Drive'!A16)</f>
        <v>0</v>
      </c>
      <c r="AF16" s="32">
        <f t="shared" si="9"/>
        <v>0</v>
      </c>
      <c r="AG16" s="34"/>
      <c r="AH16" s="34"/>
      <c r="AI16" s="34">
        <f>COUNTIFS('[1]BACK BASE GESTION'!$D$3:$D$50000,"No Calificado",'[1]BACK BASE GESTION'!$A$3:$A$50000,'[1]Resultado Drive'!A16)</f>
        <v>0</v>
      </c>
      <c r="AJ16" s="34">
        <f>COUNTIFS('[1]BACK BASE GESTION'!$E$3:$E$50000,"En curso",'[1]BACK BASE GESTION'!$A$3:$A$50000,'[1]Resultado Drive'!A16)</f>
        <v>0</v>
      </c>
      <c r="AK16" s="34">
        <f>COUNTIFS('[1]BACK BASE GESTION'!$E$3:$E$50000,"En espera",'[1]BACK BASE GESTION'!$A$3:$A$50000,'[1]Resultado Drive'!A16)</f>
        <v>0</v>
      </c>
      <c r="AL16" s="34">
        <f>COUNTIFS('[1]BACK BASE GESTION'!$E$3:$E$50000,"Ganada",'[1]BACK BASE GESTION'!$A$3:$A$50000,'[1]Resultado Drive'!A16)</f>
        <v>0</v>
      </c>
      <c r="AM16" s="34">
        <f>COUNTIFS('[1]BACK BASE GESTION'!$E$3:$E$50000,"Perdida",'[1]BACK BASE GESTION'!$A$3:$A$50000,'[1]Resultado Drive'!A16)</f>
        <v>0</v>
      </c>
      <c r="AN16" s="34">
        <f>COUNTIFS('[1]BACK BASE GESTION'!$E$3:$E$50000,"Listo para pago",'[1]BACK BASE GESTION'!$A$3:$A$50000,'[1]Resultado Drive'!A16)</f>
        <v>0</v>
      </c>
      <c r="AO16" s="34">
        <f>COUNTIFS('[1]BACK BASE GESTION'!$E$3:$E$50000,"No contesta",'[1]BACK BASE GESTION'!$A$3:$A$50000,'[1]Resultado Drive'!A16)</f>
        <v>0</v>
      </c>
      <c r="AP16" s="34">
        <f t="shared" si="4"/>
        <v>0</v>
      </c>
      <c r="AQ16" s="34">
        <f>COUNTIFS('[1]BACK BASE GESTION'!$J$3:$J$50000,"En contacto",'[1]BACK BASE GESTION'!$A$3:$A$50000,'[1]Resultado Drive'!A16)</f>
        <v>0</v>
      </c>
      <c r="AR16" s="34">
        <f>COUNTIFS('[1]BACK BASE GESTION'!$J$3:$J$50000,"Calificado",'[1]BACK BASE GESTION'!$A$3:$A$50000,'[1]Resultado Drive'!A16)</f>
        <v>0</v>
      </c>
      <c r="AS16" s="34">
        <f>COUNTIFS('[1]BACK BASE GESTION'!$I$3:$I$50000,"No Calificado",'[1]BACK BASE GESTION'!$A$3:$A$50000,'[1]Resultado Drive'!A16)</f>
        <v>0</v>
      </c>
      <c r="AT16" s="34">
        <f>COUNTIFS('[1]BACK BASE GESTION'!$J$3:$J$50000,"En curso",'[1]BACK BASE GESTION'!$A$3:$A$50000,'[1]Resultado Drive'!A16)</f>
        <v>0</v>
      </c>
      <c r="AU16" s="34">
        <f>COUNTIFS('[1]BACK BASE GESTION'!$J$3:$J$50000,"En espera",'[1]BACK BASE GESTION'!$A$3:$A$50000,'[1]Resultado Drive'!A16)</f>
        <v>0</v>
      </c>
      <c r="AV16" s="34">
        <f>COUNTIFS('[1]BACK BASE GESTION'!$J$3:$J$50000,"Ganada",'[1]BACK BASE GESTION'!$A$3:$A$50000,'[1]Resultado Drive'!A16)</f>
        <v>0</v>
      </c>
      <c r="AW16" s="34">
        <f>COUNTIFS('[1]BACK BASE GESTION'!$J$3:$J$50000,"Perdida",'[1]BACK BASE GESTION'!$A$3:$A$50000,'[1]Resultado Drive'!A16)</f>
        <v>0</v>
      </c>
      <c r="AX16" s="34">
        <f>COUNTIFS('[1]BACK BASE GESTION'!$J$3:$J$50000,"Listo para pago",'[1]BACK BASE GESTION'!$A$3:$A$50000,'[1]Resultado Drive'!A16)</f>
        <v>0</v>
      </c>
      <c r="AY16" s="34">
        <f>COUNTIFS('[1]BACK BASE GESTION'!$J$3:$J$50000,"No contesta",'[1]BACK BASE GESTION'!$A$3:$A$50000,'[1]Resultado Drive'!A16)</f>
        <v>0</v>
      </c>
      <c r="AZ16" s="32">
        <f t="shared" si="5"/>
        <v>0</v>
      </c>
      <c r="BA16" s="34" t="str">
        <f t="shared" si="10"/>
        <v/>
      </c>
      <c r="BB16" s="34" t="str">
        <f t="shared" si="10"/>
        <v/>
      </c>
      <c r="BC16" s="34">
        <f>COUNTIFS('[1]BACK BASE GESTION'!$O$3:$O$50000,"No Calificado",'[1]BACK BASE GESTION'!$A$3:$A$50000,'[1]Resultado Drive'!A16)</f>
        <v>0</v>
      </c>
      <c r="BD16" s="34">
        <f>COUNTIFS('[1]BACK BASE GESTION'!$P$3:$P$50000,"En curso",'[1]BACK BASE GESTION'!$A$3:$A$50000,'[1]Resultado Drive'!A16)</f>
        <v>0</v>
      </c>
      <c r="BE16" s="34">
        <f>COUNTIFS('[1]BACK BASE GESTION'!$P$3:$P$50000,"En espera",'[1]BACK BASE GESTION'!$A$3:$A$50000,'[1]Resultado Drive'!A16)</f>
        <v>0</v>
      </c>
      <c r="BF16" s="34" t="str">
        <f t="shared" si="11"/>
        <v/>
      </c>
      <c r="BG16" s="34" t="str">
        <f t="shared" si="11"/>
        <v/>
      </c>
      <c r="BH16" s="34" t="str">
        <f t="shared" si="11"/>
        <v/>
      </c>
      <c r="BI16" s="34">
        <f>COUNTIFS('[1]BACK BASE GESTION'!$P$3:$P$50000,"No contesta",'[1]BACK BASE GESTION'!$A$3:$A$50000,'[1]Resultado Drive'!A16)</f>
        <v>0</v>
      </c>
      <c r="BJ16" s="32">
        <f t="shared" si="6"/>
        <v>0</v>
      </c>
    </row>
    <row r="17" spans="1:62" x14ac:dyDescent="0.25">
      <c r="A17" s="31">
        <v>43326</v>
      </c>
      <c r="B17" s="32">
        <f t="shared" si="8"/>
        <v>0</v>
      </c>
      <c r="C17" s="32">
        <f>COUNTIFS('[1] BACK DRIVE LEADS'!$C$3:$C$50000,"En contacto",'[1] BACK DRIVE LEADS'!$A$3:$A$50000,'[1]Resultado Drive'!A17)</f>
        <v>0</v>
      </c>
      <c r="D17" s="32">
        <f>COUNTIFS('[1] BACK DRIVE LEADS'!$C$3:$C$50000,"Calificado",'[1] BACK DRIVE LEADS'!$A$3:$A$50000,'[1]Resultado Drive'!A17)</f>
        <v>0</v>
      </c>
      <c r="E17" s="32">
        <f>COUNTIFS('[1] BACK DRIVE LEADS'!$C$3:$C$50000,"No calificado",'[1] BACK DRIVE LEADS'!$A$3:$A$50000,'[1]Resultado Drive'!A17)</f>
        <v>0</v>
      </c>
      <c r="F17" s="32">
        <f>COUNTIFS('[1] BACK DRIVE LEADS'!$D$3:$D$50000,"En curso",'[1] BACK DRIVE LEADS'!$A$3:$A$50000,'[1]Resultado Drive'!A17)</f>
        <v>0</v>
      </c>
      <c r="G17" s="32">
        <f>COUNTIFS('[1] BACK DRIVE LEADS'!$D$3:$D$50000,"En Espera",'[1] BACK DRIVE LEADS'!$A$3:$A$50000,'[1]Resultado Drive'!A17)</f>
        <v>0</v>
      </c>
      <c r="H17" s="32">
        <f>COUNTIFS('[1] BACK DRIVE LEADS'!$D$3:$D$50000,"ganada",'[1] BACK DRIVE LEADS'!$A$3:$A$50000,'[1]Resultado Drive'!A17)</f>
        <v>0</v>
      </c>
      <c r="I17" s="32">
        <f>COUNTIFS('[1] BACK DRIVE LEADS'!$D$3:$D$50000,"perdida",'[1] BACK DRIVE LEADS'!$A$3:$A$50000,'[1]Resultado Drive'!A17)</f>
        <v>0</v>
      </c>
      <c r="J17" s="32">
        <f>COUNTIFS('[1] BACK DRIVE LEADS'!$D$3:$D$50000,"listo para pago",'[1] BACK DRIVE LEADS'!$A$3:$A$50000,'[1]Resultado Drive'!A17)</f>
        <v>0</v>
      </c>
      <c r="K17" s="32">
        <f>COUNTIFS('[1] BACK DRIVE LEADS'!$D$3:$D$50000,"No contesta",'[1] BACK DRIVE LEADS'!$A$3:$A$50000,'[1]Resultado Drive'!A17)</f>
        <v>0</v>
      </c>
      <c r="L17" s="32">
        <f t="shared" si="7"/>
        <v>0</v>
      </c>
      <c r="M17" s="33">
        <f>COUNTIFS('[1] BACK DRIVE LEADS'!$H$3:$H$49999,"En contacto",'[1] BACK DRIVE LEADS'!$F$3:$F$49999,'[1]Resultado Drive'!A17)</f>
        <v>0</v>
      </c>
      <c r="N17" s="33">
        <f>COUNTIFS('[1] BACK DRIVE LEADS'!$H$3:$H$49999,"Calificado
",'[1] BACK DRIVE LEADS'!$F$3:$F$49999,'[1]Resultado Drive'!A17)</f>
        <v>0</v>
      </c>
      <c r="O17" s="33">
        <f>COUNTIFS('[1] BACK DRIVE LEADS'!$H$3:$H$49999,"No Calificado
",'[1] BACK DRIVE LEADS'!$F$3:$F$49999,'[1]Resultado Drive'!A17)</f>
        <v>0</v>
      </c>
      <c r="P17" s="33">
        <f>COUNTIFS('[1] BACK DRIVE LEADS'!$I$3:$I$49999,"En curso",'[1] BACK DRIVE LEADS'!$F$3:$F$49999,'[1]Resultado Drive'!A17)</f>
        <v>0</v>
      </c>
      <c r="Q17" s="33">
        <f>COUNTIFS('[1] BACK DRIVE LEADS'!$I$3:$I$49999,"En espera",'[1] BACK DRIVE LEADS'!$F$3:$F$49999,'[1]Resultado Drive'!A17)</f>
        <v>0</v>
      </c>
      <c r="R17" s="33">
        <f>COUNTIFS('[1] BACK DRIVE LEADS'!$I$3:$I$49999,"Ganada",'[1] BACK DRIVE LEADS'!$F$3:$F$49999,'[1]Resultado Drive'!A17)</f>
        <v>0</v>
      </c>
      <c r="S17" s="33">
        <f>COUNTIFS('[1] BACK DRIVE LEADS'!$I$3:$I$49999,"Perdida",'[1] BACK DRIVE LEADS'!$F$3:$F$49999,'[1]Resultado Drive'!A17)</f>
        <v>0</v>
      </c>
      <c r="T17" s="33">
        <f>COUNTIFS('[1] BACK DRIVE LEADS'!$I$3:$I$49999,"Listo para pago",'[1] BACK DRIVE LEADS'!$F$3:$F$49999,'[1]Resultado Drive'!A17)</f>
        <v>0</v>
      </c>
      <c r="U17" s="33">
        <f>COUNTIFS('[1] BACK DRIVE LEADS'!$I$3:$I$49999,"No Contesta",'[1] BACK DRIVE LEADS'!$F$3:$F$49999,'[1]Resultado Drive'!A17)</f>
        <v>0</v>
      </c>
      <c r="V17" s="33"/>
      <c r="W17" s="32">
        <f>COUNTIFS('[1] BACK DRIVE LEADS'!$M$3:$M$50000,"En contacto",'[1] BACK DRIVE LEADS'!$K$3:$K$50000,'[1]Resultado Drive'!A17)</f>
        <v>0</v>
      </c>
      <c r="X17" s="32">
        <f>COUNTIFS('[1] BACK DRIVE LEADS'!$M$3:$M$50000,"Calificado",'[1] BACK DRIVE LEADS'!$K$3:$K$50000,'[1]Resultado Drive'!A17)</f>
        <v>0</v>
      </c>
      <c r="Y17" s="32">
        <f>COUNTIFS('[1] BACK DRIVE LEADS'!$M$3:$M$50000,"No Calificado",'[1] BACK DRIVE LEADS'!$K$3:$K$50000,'[1]Resultado Drive'!A17)</f>
        <v>0</v>
      </c>
      <c r="Z17" s="32">
        <f>COUNTIFS('[1] BACK DRIVE LEADS'!$N$3:$N$50000,"En curso",'[1] BACK DRIVE LEADS'!$K$3:$K$50000,'[1]Resultado Drive'!A17)</f>
        <v>0</v>
      </c>
      <c r="AA17" s="32">
        <f>COUNTIFS('[1] BACK DRIVE LEADS'!$N$3:$N$50000,"En espera",'[1] BACK DRIVE LEADS'!$K$3:$K$50000,'[1]Resultado Drive'!A17)</f>
        <v>0</v>
      </c>
      <c r="AB17" s="32">
        <f>COUNTIFS('[1] BACK DRIVE LEADS'!$N$3:$N$50000,"Ganada
",'[1] BACK DRIVE LEADS'!$K$3:$K$50000,'[1]Resultado Drive'!A17)</f>
        <v>0</v>
      </c>
      <c r="AC17" s="32">
        <f>COUNTIFS('[1] BACK DRIVE LEADS'!$N$3:$N$50000,"Perdida",'[1] BACK DRIVE LEADS'!$K$3:$K$50000,'[1]Resultado Drive'!A17)</f>
        <v>0</v>
      </c>
      <c r="AD17" s="32">
        <f>COUNTIFS('[1] BACK DRIVE LEADS'!$N$3:$N$50000,"Listo para pago",'[1] BACK DRIVE LEADS'!$K$3:$K$50000,'[1]Resultado Drive'!A17)</f>
        <v>0</v>
      </c>
      <c r="AE17" s="32">
        <f>COUNTIFS('[1] BACK DRIVE LEADS'!$N$3:$N$50000,"No contesta",'[1] BACK DRIVE LEADS'!$K$3:$K$50000,'[1]Resultado Drive'!A17)</f>
        <v>0</v>
      </c>
      <c r="AF17" s="32">
        <f t="shared" si="9"/>
        <v>0</v>
      </c>
      <c r="AG17" s="34"/>
      <c r="AH17" s="34"/>
      <c r="AI17" s="34">
        <f>COUNTIFS('[1]BACK BASE GESTION'!$D$3:$D$50000,"No Calificado",'[1]BACK BASE GESTION'!$A$3:$A$50000,'[1]Resultado Drive'!A17)</f>
        <v>0</v>
      </c>
      <c r="AJ17" s="34">
        <f>COUNTIFS('[1]BACK BASE GESTION'!$E$3:$E$50000,"En curso",'[1]BACK BASE GESTION'!$A$3:$A$50000,'[1]Resultado Drive'!A17)</f>
        <v>0</v>
      </c>
      <c r="AK17" s="34">
        <f>COUNTIFS('[1]BACK BASE GESTION'!$E$3:$E$50000,"En espera",'[1]BACK BASE GESTION'!$A$3:$A$50000,'[1]Resultado Drive'!A17)</f>
        <v>0</v>
      </c>
      <c r="AL17" s="34">
        <f>COUNTIFS('[1]BACK BASE GESTION'!$E$3:$E$50000,"Ganada",'[1]BACK BASE GESTION'!$A$3:$A$50000,'[1]Resultado Drive'!A17)</f>
        <v>0</v>
      </c>
      <c r="AM17" s="34">
        <f>COUNTIFS('[1]BACK BASE GESTION'!$E$3:$E$50000,"Perdida",'[1]BACK BASE GESTION'!$A$3:$A$50000,'[1]Resultado Drive'!A17)</f>
        <v>0</v>
      </c>
      <c r="AN17" s="34">
        <f>COUNTIFS('[1]BACK BASE GESTION'!$E$3:$E$50000,"Listo para pago",'[1]BACK BASE GESTION'!$A$3:$A$50000,'[1]Resultado Drive'!A17)</f>
        <v>0</v>
      </c>
      <c r="AO17" s="34">
        <f>COUNTIFS('[1]BACK BASE GESTION'!$E$3:$E$50000,"No contesta",'[1]BACK BASE GESTION'!$A$3:$A$50000,'[1]Resultado Drive'!A17)</f>
        <v>0</v>
      </c>
      <c r="AP17" s="34">
        <f t="shared" si="4"/>
        <v>0</v>
      </c>
      <c r="AQ17" s="34">
        <f>COUNTIFS('[1]BACK BASE GESTION'!$J$3:$J$50000,"En contacto",'[1]BACK BASE GESTION'!$A$3:$A$50000,'[1]Resultado Drive'!A17)</f>
        <v>0</v>
      </c>
      <c r="AR17" s="34">
        <f>COUNTIFS('[1]BACK BASE GESTION'!$J$3:$J$50000,"Calificado",'[1]BACK BASE GESTION'!$A$3:$A$50000,'[1]Resultado Drive'!A17)</f>
        <v>0</v>
      </c>
      <c r="AS17" s="34">
        <f>COUNTIFS('[1]BACK BASE GESTION'!$I$3:$I$50000,"No Calificado",'[1]BACK BASE GESTION'!$A$3:$A$50000,'[1]Resultado Drive'!A17)</f>
        <v>0</v>
      </c>
      <c r="AT17" s="34">
        <f>COUNTIFS('[1]BACK BASE GESTION'!$J$3:$J$50000,"En curso",'[1]BACK BASE GESTION'!$A$3:$A$50000,'[1]Resultado Drive'!A17)</f>
        <v>0</v>
      </c>
      <c r="AU17" s="34">
        <f>COUNTIFS('[1]BACK BASE GESTION'!$J$3:$J$50000,"En espera",'[1]BACK BASE GESTION'!$A$3:$A$50000,'[1]Resultado Drive'!A17)</f>
        <v>0</v>
      </c>
      <c r="AV17" s="34">
        <f>COUNTIFS('[1]BACK BASE GESTION'!$J$3:$J$50000,"Ganada",'[1]BACK BASE GESTION'!$A$3:$A$50000,'[1]Resultado Drive'!A17)</f>
        <v>0</v>
      </c>
      <c r="AW17" s="34">
        <f>COUNTIFS('[1]BACK BASE GESTION'!$J$3:$J$50000,"Perdida",'[1]BACK BASE GESTION'!$A$3:$A$50000,'[1]Resultado Drive'!A17)</f>
        <v>0</v>
      </c>
      <c r="AX17" s="34">
        <f>COUNTIFS('[1]BACK BASE GESTION'!$J$3:$J$50000,"Listo para pago",'[1]BACK BASE GESTION'!$A$3:$A$50000,'[1]Resultado Drive'!A17)</f>
        <v>0</v>
      </c>
      <c r="AY17" s="34">
        <f>COUNTIFS('[1]BACK BASE GESTION'!$J$3:$J$50000,"No contesta",'[1]BACK BASE GESTION'!$A$3:$A$50000,'[1]Resultado Drive'!A17)</f>
        <v>0</v>
      </c>
      <c r="AZ17" s="32">
        <f t="shared" si="5"/>
        <v>0</v>
      </c>
      <c r="BA17" s="34" t="str">
        <f t="shared" si="10"/>
        <v/>
      </c>
      <c r="BB17" s="34" t="str">
        <f t="shared" si="10"/>
        <v/>
      </c>
      <c r="BC17" s="34">
        <f>COUNTIFS('[1]BACK BASE GESTION'!$O$3:$O$50000,"No Calificado",'[1]BACK BASE GESTION'!$A$3:$A$50000,'[1]Resultado Drive'!A17)</f>
        <v>0</v>
      </c>
      <c r="BD17" s="34">
        <f>COUNTIFS('[1]BACK BASE GESTION'!$P$3:$P$50000,"En curso",'[1]BACK BASE GESTION'!$A$3:$A$50000,'[1]Resultado Drive'!A17)</f>
        <v>0</v>
      </c>
      <c r="BE17" s="34">
        <f>COUNTIFS('[1]BACK BASE GESTION'!$P$3:$P$50000,"En espera",'[1]BACK BASE GESTION'!$A$3:$A$50000,'[1]Resultado Drive'!A17)</f>
        <v>0</v>
      </c>
      <c r="BF17" s="34" t="str">
        <f t="shared" si="11"/>
        <v/>
      </c>
      <c r="BG17" s="34" t="str">
        <f t="shared" si="11"/>
        <v/>
      </c>
      <c r="BH17" s="34" t="str">
        <f t="shared" si="11"/>
        <v/>
      </c>
      <c r="BI17" s="34">
        <f>COUNTIFS('[1]BACK BASE GESTION'!$P$3:$P$50000,"No contesta",'[1]BACK BASE GESTION'!$A$3:$A$50000,'[1]Resultado Drive'!A17)</f>
        <v>0</v>
      </c>
      <c r="BJ17" s="32">
        <f t="shared" si="6"/>
        <v>0</v>
      </c>
    </row>
    <row r="18" spans="1:62" x14ac:dyDescent="0.25">
      <c r="A18" s="31">
        <v>43327</v>
      </c>
      <c r="B18" s="32">
        <f t="shared" si="8"/>
        <v>0</v>
      </c>
      <c r="C18" s="32">
        <f>COUNTIFS('[1] BACK DRIVE LEADS'!$C$3:$C$50000,"En contacto",'[1] BACK DRIVE LEADS'!$A$3:$A$50000,'[1]Resultado Drive'!A18)</f>
        <v>0</v>
      </c>
      <c r="D18" s="32">
        <f>COUNTIFS('[1] BACK DRIVE LEADS'!$C$3:$C$50000,"Calificado",'[1] BACK DRIVE LEADS'!$A$3:$A$50000,'[1]Resultado Drive'!A18)</f>
        <v>0</v>
      </c>
      <c r="E18" s="32">
        <f>COUNTIFS('[1] BACK DRIVE LEADS'!$C$3:$C$50000,"No calificado",'[1] BACK DRIVE LEADS'!$A$3:$A$50000,'[1]Resultado Drive'!A18)</f>
        <v>0</v>
      </c>
      <c r="F18" s="32">
        <f>COUNTIFS('[1] BACK DRIVE LEADS'!$D$3:$D$50000,"En curso",'[1] BACK DRIVE LEADS'!$A$3:$A$50000,'[1]Resultado Drive'!A18)</f>
        <v>0</v>
      </c>
      <c r="G18" s="32">
        <f>COUNTIFS('[1] BACK DRIVE LEADS'!$D$3:$D$50000,"En Espera",'[1] BACK DRIVE LEADS'!$A$3:$A$50000,'[1]Resultado Drive'!A18)</f>
        <v>0</v>
      </c>
      <c r="H18" s="32">
        <f>COUNTIFS('[1] BACK DRIVE LEADS'!$D$3:$D$50000,"ganada",'[1] BACK DRIVE LEADS'!$A$3:$A$50000,'[1]Resultado Drive'!A18)</f>
        <v>0</v>
      </c>
      <c r="I18" s="32">
        <f>COUNTIFS('[1] BACK DRIVE LEADS'!$D$3:$D$50000,"perdida",'[1] BACK DRIVE LEADS'!$A$3:$A$50000,'[1]Resultado Drive'!A18)</f>
        <v>0</v>
      </c>
      <c r="J18" s="32">
        <f>COUNTIFS('[1] BACK DRIVE LEADS'!$D$3:$D$50000,"listo para pago",'[1] BACK DRIVE LEADS'!$A$3:$A$50000,'[1]Resultado Drive'!A18)</f>
        <v>0</v>
      </c>
      <c r="K18" s="32">
        <f>COUNTIFS('[1] BACK DRIVE LEADS'!$D$3:$D$50000,"No contesta",'[1] BACK DRIVE LEADS'!$A$3:$A$50000,'[1]Resultado Drive'!A18)</f>
        <v>0</v>
      </c>
      <c r="L18" s="32">
        <f t="shared" si="7"/>
        <v>0</v>
      </c>
      <c r="M18" s="33">
        <f>COUNTIFS('[1] BACK DRIVE LEADS'!$H$3:$H$49999,"En contacto",'[1] BACK DRIVE LEADS'!$F$3:$F$49999,'[1]Resultado Drive'!A18)</f>
        <v>0</v>
      </c>
      <c r="N18" s="33">
        <f>COUNTIFS('[1] BACK DRIVE LEADS'!$H$3:$H$49999,"Calificado
",'[1] BACK DRIVE LEADS'!$F$3:$F$49999,'[1]Resultado Drive'!A18)</f>
        <v>0</v>
      </c>
      <c r="O18" s="33">
        <f>COUNTIFS('[1] BACK DRIVE LEADS'!$H$3:$H$49999,"No Calificado
",'[1] BACK DRIVE LEADS'!$F$3:$F$49999,'[1]Resultado Drive'!A18)</f>
        <v>0</v>
      </c>
      <c r="P18" s="33">
        <f>COUNTIFS('[1] BACK DRIVE LEADS'!$I$3:$I$49999,"En curso",'[1] BACK DRIVE LEADS'!$F$3:$F$49999,'[1]Resultado Drive'!A18)</f>
        <v>0</v>
      </c>
      <c r="Q18" s="33">
        <f>COUNTIFS('[1] BACK DRIVE LEADS'!$I$3:$I$49999,"En espera",'[1] BACK DRIVE LEADS'!$F$3:$F$49999,'[1]Resultado Drive'!A18)</f>
        <v>0</v>
      </c>
      <c r="R18" s="33">
        <f>COUNTIFS('[1] BACK DRIVE LEADS'!$I$3:$I$49999,"Ganada",'[1] BACK DRIVE LEADS'!$F$3:$F$49999,'[1]Resultado Drive'!A18)</f>
        <v>0</v>
      </c>
      <c r="S18" s="33">
        <f>COUNTIFS('[1] BACK DRIVE LEADS'!$I$3:$I$49999,"Perdida",'[1] BACK DRIVE LEADS'!$F$3:$F$49999,'[1]Resultado Drive'!A18)</f>
        <v>0</v>
      </c>
      <c r="T18" s="33">
        <f>COUNTIFS('[1] BACK DRIVE LEADS'!$I$3:$I$49999,"Listo para pago",'[1] BACK DRIVE LEADS'!$F$3:$F$49999,'[1]Resultado Drive'!A18)</f>
        <v>0</v>
      </c>
      <c r="U18" s="33">
        <f>COUNTIFS('[1] BACK DRIVE LEADS'!$I$3:$I$49999,"No Contesta",'[1] BACK DRIVE LEADS'!$F$3:$F$49999,'[1]Resultado Drive'!A18)</f>
        <v>0</v>
      </c>
      <c r="V18" s="33"/>
      <c r="W18" s="32">
        <f>COUNTIFS('[1] BACK DRIVE LEADS'!$M$3:$M$50000,"En contacto",'[1] BACK DRIVE LEADS'!$K$3:$K$50000,'[1]Resultado Drive'!A18)</f>
        <v>0</v>
      </c>
      <c r="X18" s="32">
        <f>COUNTIFS('[1] BACK DRIVE LEADS'!$M$3:$M$50000,"Calificado",'[1] BACK DRIVE LEADS'!$K$3:$K$50000,'[1]Resultado Drive'!A18)</f>
        <v>0</v>
      </c>
      <c r="Y18" s="32">
        <f>COUNTIFS('[1] BACK DRIVE LEADS'!$M$3:$M$50000,"No Calificado",'[1] BACK DRIVE LEADS'!$K$3:$K$50000,'[1]Resultado Drive'!A18)</f>
        <v>0</v>
      </c>
      <c r="Z18" s="32">
        <f>COUNTIFS('[1] BACK DRIVE LEADS'!$N$3:$N$50000,"En curso",'[1] BACK DRIVE LEADS'!$K$3:$K$50000,'[1]Resultado Drive'!A18)</f>
        <v>0</v>
      </c>
      <c r="AA18" s="32">
        <f>COUNTIFS('[1] BACK DRIVE LEADS'!$N$3:$N$50000,"En espera",'[1] BACK DRIVE LEADS'!$K$3:$K$50000,'[1]Resultado Drive'!A18)</f>
        <v>0</v>
      </c>
      <c r="AB18" s="32">
        <f>COUNTIFS('[1] BACK DRIVE LEADS'!$N$3:$N$50000,"Ganada
",'[1] BACK DRIVE LEADS'!$K$3:$K$50000,'[1]Resultado Drive'!A18)</f>
        <v>0</v>
      </c>
      <c r="AC18" s="32">
        <f>COUNTIFS('[1] BACK DRIVE LEADS'!$N$3:$N$50000,"Perdida",'[1] BACK DRIVE LEADS'!$K$3:$K$50000,'[1]Resultado Drive'!A18)</f>
        <v>0</v>
      </c>
      <c r="AD18" s="32">
        <f>COUNTIFS('[1] BACK DRIVE LEADS'!$N$3:$N$50000,"Listo para pago",'[1] BACK DRIVE LEADS'!$K$3:$K$50000,'[1]Resultado Drive'!A18)</f>
        <v>0</v>
      </c>
      <c r="AE18" s="32">
        <f>COUNTIFS('[1] BACK DRIVE LEADS'!$N$3:$N$50000,"No contesta",'[1] BACK DRIVE LEADS'!$K$3:$K$50000,'[1]Resultado Drive'!A18)</f>
        <v>0</v>
      </c>
      <c r="AF18" s="32">
        <f t="shared" si="9"/>
        <v>0</v>
      </c>
      <c r="AG18" s="34"/>
      <c r="AH18" s="34"/>
      <c r="AI18" s="34">
        <f>COUNTIFS('[1]BACK BASE GESTION'!$D$3:$D$50000,"No Calificado",'[1]BACK BASE GESTION'!$A$3:$A$50000,'[1]Resultado Drive'!A18)</f>
        <v>0</v>
      </c>
      <c r="AJ18" s="34">
        <f>COUNTIFS('[1]BACK BASE GESTION'!$E$3:$E$50000,"En curso",'[1]BACK BASE GESTION'!$A$3:$A$50000,'[1]Resultado Drive'!A18)</f>
        <v>0</v>
      </c>
      <c r="AK18" s="34">
        <f>COUNTIFS('[1]BACK BASE GESTION'!$E$3:$E$50000,"En espera",'[1]BACK BASE GESTION'!$A$3:$A$50000,'[1]Resultado Drive'!A18)</f>
        <v>0</v>
      </c>
      <c r="AL18" s="34">
        <f>COUNTIFS('[1]BACK BASE GESTION'!$E$3:$E$50000,"Ganada",'[1]BACK BASE GESTION'!$A$3:$A$50000,'[1]Resultado Drive'!A18)</f>
        <v>0</v>
      </c>
      <c r="AM18" s="34">
        <f>COUNTIFS('[1]BACK BASE GESTION'!$E$3:$E$50000,"Perdida",'[1]BACK BASE GESTION'!$A$3:$A$50000,'[1]Resultado Drive'!A18)</f>
        <v>0</v>
      </c>
      <c r="AN18" s="34">
        <f>COUNTIFS('[1]BACK BASE GESTION'!$E$3:$E$50000,"Listo para pago",'[1]BACK BASE GESTION'!$A$3:$A$50000,'[1]Resultado Drive'!A18)</f>
        <v>0</v>
      </c>
      <c r="AO18" s="34">
        <f>COUNTIFS('[1]BACK BASE GESTION'!$E$3:$E$50000,"No contesta",'[1]BACK BASE GESTION'!$A$3:$A$50000,'[1]Resultado Drive'!A18)</f>
        <v>0</v>
      </c>
      <c r="AP18" s="34">
        <f t="shared" si="4"/>
        <v>0</v>
      </c>
      <c r="AQ18" s="34">
        <f>COUNTIFS('[1]BACK BASE GESTION'!$J$3:$J$50000,"En contacto",'[1]BACK BASE GESTION'!$A$3:$A$50000,'[1]Resultado Drive'!A18)</f>
        <v>0</v>
      </c>
      <c r="AR18" s="34">
        <f>COUNTIFS('[1]BACK BASE GESTION'!$J$3:$J$50000,"Calificado",'[1]BACK BASE GESTION'!$A$3:$A$50000,'[1]Resultado Drive'!A18)</f>
        <v>0</v>
      </c>
      <c r="AS18" s="34">
        <f>COUNTIFS('[1]BACK BASE GESTION'!$I$3:$I$50000,"No Calificado",'[1]BACK BASE GESTION'!$A$3:$A$50000,'[1]Resultado Drive'!A18)</f>
        <v>0</v>
      </c>
      <c r="AT18" s="34">
        <f>COUNTIFS('[1]BACK BASE GESTION'!$J$3:$J$50000,"En curso",'[1]BACK BASE GESTION'!$A$3:$A$50000,'[1]Resultado Drive'!A18)</f>
        <v>0</v>
      </c>
      <c r="AU18" s="34">
        <f>COUNTIFS('[1]BACK BASE GESTION'!$J$3:$J$50000,"En espera",'[1]BACK BASE GESTION'!$A$3:$A$50000,'[1]Resultado Drive'!A18)</f>
        <v>0</v>
      </c>
      <c r="AV18" s="34">
        <f>COUNTIFS('[1]BACK BASE GESTION'!$J$3:$J$50000,"Ganada",'[1]BACK BASE GESTION'!$A$3:$A$50000,'[1]Resultado Drive'!A18)</f>
        <v>0</v>
      </c>
      <c r="AW18" s="34">
        <f>COUNTIFS('[1]BACK BASE GESTION'!$J$3:$J$50000,"Perdida",'[1]BACK BASE GESTION'!$A$3:$A$50000,'[1]Resultado Drive'!A18)</f>
        <v>0</v>
      </c>
      <c r="AX18" s="34">
        <f>COUNTIFS('[1]BACK BASE GESTION'!$J$3:$J$50000,"Listo para pago",'[1]BACK BASE GESTION'!$A$3:$A$50000,'[1]Resultado Drive'!A18)</f>
        <v>0</v>
      </c>
      <c r="AY18" s="34">
        <f>COUNTIFS('[1]BACK BASE GESTION'!$J$3:$J$50000,"No contesta",'[1]BACK BASE GESTION'!$A$3:$A$50000,'[1]Resultado Drive'!A18)</f>
        <v>0</v>
      </c>
      <c r="AZ18" s="32">
        <f t="shared" si="5"/>
        <v>0</v>
      </c>
      <c r="BA18" s="34" t="str">
        <f t="shared" si="10"/>
        <v/>
      </c>
      <c r="BB18" s="34" t="str">
        <f t="shared" si="10"/>
        <v/>
      </c>
      <c r="BC18" s="34">
        <f>COUNTIFS('[1]BACK BASE GESTION'!$O$3:$O$50000,"No Calificado",'[1]BACK BASE GESTION'!$A$3:$A$50000,'[1]Resultado Drive'!A18)</f>
        <v>0</v>
      </c>
      <c r="BD18" s="34">
        <f>COUNTIFS('[1]BACK BASE GESTION'!$P$3:$P$50000,"En curso",'[1]BACK BASE GESTION'!$A$3:$A$50000,'[1]Resultado Drive'!A18)</f>
        <v>0</v>
      </c>
      <c r="BE18" s="34">
        <f>COUNTIFS('[1]BACK BASE GESTION'!$P$3:$P$50000,"En espera",'[1]BACK BASE GESTION'!$A$3:$A$50000,'[1]Resultado Drive'!A18)</f>
        <v>0</v>
      </c>
      <c r="BF18" s="34" t="str">
        <f t="shared" si="11"/>
        <v/>
      </c>
      <c r="BG18" s="34" t="str">
        <f t="shared" si="11"/>
        <v/>
      </c>
      <c r="BH18" s="34" t="str">
        <f t="shared" si="11"/>
        <v/>
      </c>
      <c r="BI18" s="34">
        <f>COUNTIFS('[1]BACK BASE GESTION'!$P$3:$P$50000,"No contesta",'[1]BACK BASE GESTION'!$A$3:$A$50000,'[1]Resultado Drive'!A18)</f>
        <v>0</v>
      </c>
      <c r="BJ18" s="32">
        <f t="shared" si="6"/>
        <v>0</v>
      </c>
    </row>
    <row r="19" spans="1:62" x14ac:dyDescent="0.25">
      <c r="A19" s="31">
        <v>43328</v>
      </c>
      <c r="B19" s="32">
        <f t="shared" si="8"/>
        <v>0</v>
      </c>
      <c r="C19" s="32">
        <f>COUNTIFS('[1] BACK DRIVE LEADS'!$C$3:$C$50000,"En contacto",'[1] BACK DRIVE LEADS'!$A$3:$A$50000,'[1]Resultado Drive'!A19)</f>
        <v>0</v>
      </c>
      <c r="D19" s="32">
        <f>COUNTIFS('[1] BACK DRIVE LEADS'!$C$3:$C$50000,"Calificado",'[1] BACK DRIVE LEADS'!$A$3:$A$50000,'[1]Resultado Drive'!A19)</f>
        <v>0</v>
      </c>
      <c r="E19" s="32">
        <f>COUNTIFS('[1] BACK DRIVE LEADS'!$C$3:$C$50000,"No calificado",'[1] BACK DRIVE LEADS'!$A$3:$A$50000,'[1]Resultado Drive'!A19)</f>
        <v>0</v>
      </c>
      <c r="F19" s="32">
        <f>COUNTIFS('[1] BACK DRIVE LEADS'!$D$3:$D$50000,"En curso",'[1] BACK DRIVE LEADS'!$A$3:$A$50000,'[1]Resultado Drive'!A19)</f>
        <v>0</v>
      </c>
      <c r="G19" s="32">
        <f>COUNTIFS('[1] BACK DRIVE LEADS'!$D$3:$D$50000,"En Espera",'[1] BACK DRIVE LEADS'!$A$3:$A$50000,'[1]Resultado Drive'!A19)</f>
        <v>0</v>
      </c>
      <c r="H19" s="32">
        <f>COUNTIFS('[1] BACK DRIVE LEADS'!$D$3:$D$50000,"ganada",'[1] BACK DRIVE LEADS'!$A$3:$A$50000,'[1]Resultado Drive'!A19)</f>
        <v>0</v>
      </c>
      <c r="I19" s="32">
        <f>COUNTIFS('[1] BACK DRIVE LEADS'!$D$3:$D$50000,"perdida",'[1] BACK DRIVE LEADS'!$A$3:$A$50000,'[1]Resultado Drive'!A19)</f>
        <v>0</v>
      </c>
      <c r="J19" s="32">
        <f>COUNTIFS('[1] BACK DRIVE LEADS'!$D$3:$D$50000,"listo para pago",'[1] BACK DRIVE LEADS'!$A$3:$A$50000,'[1]Resultado Drive'!A19)</f>
        <v>0</v>
      </c>
      <c r="K19" s="32">
        <f>COUNTIFS('[1] BACK DRIVE LEADS'!$D$3:$D$50000,"No contesta",'[1] BACK DRIVE LEADS'!$A$3:$A$50000,'[1]Resultado Drive'!A19)</f>
        <v>0</v>
      </c>
      <c r="L19" s="32">
        <f t="shared" si="7"/>
        <v>0</v>
      </c>
      <c r="M19" s="33">
        <f>COUNTIFS('[1] BACK DRIVE LEADS'!$H$3:$H$49999,"En contacto",'[1] BACK DRIVE LEADS'!$F$3:$F$49999,'[1]Resultado Drive'!A19)</f>
        <v>0</v>
      </c>
      <c r="N19" s="33">
        <f>COUNTIFS('[1] BACK DRIVE LEADS'!$H$3:$H$49999,"Calificado
",'[1] BACK DRIVE LEADS'!$F$3:$F$49999,'[1]Resultado Drive'!A19)</f>
        <v>0</v>
      </c>
      <c r="O19" s="33">
        <f>COUNTIFS('[1] BACK DRIVE LEADS'!$H$3:$H$49999,"No Calificado
",'[1] BACK DRIVE LEADS'!$F$3:$F$49999,'[1]Resultado Drive'!A19)</f>
        <v>0</v>
      </c>
      <c r="P19" s="33">
        <f>COUNTIFS('[1] BACK DRIVE LEADS'!$I$3:$I$49999,"En curso",'[1] BACK DRIVE LEADS'!$F$3:$F$49999,'[1]Resultado Drive'!A19)</f>
        <v>0</v>
      </c>
      <c r="Q19" s="33">
        <f>COUNTIFS('[1] BACK DRIVE LEADS'!$I$3:$I$49999,"En espera",'[1] BACK DRIVE LEADS'!$F$3:$F$49999,'[1]Resultado Drive'!A19)</f>
        <v>0</v>
      </c>
      <c r="R19" s="33">
        <f>COUNTIFS('[1] BACK DRIVE LEADS'!$I$3:$I$49999,"Ganada",'[1] BACK DRIVE LEADS'!$F$3:$F$49999,'[1]Resultado Drive'!A19)</f>
        <v>0</v>
      </c>
      <c r="S19" s="33">
        <f>COUNTIFS('[1] BACK DRIVE LEADS'!$I$3:$I$49999,"Perdida",'[1] BACK DRIVE LEADS'!$F$3:$F$49999,'[1]Resultado Drive'!A19)</f>
        <v>0</v>
      </c>
      <c r="T19" s="33">
        <f>COUNTIFS('[1] BACK DRIVE LEADS'!$I$3:$I$49999,"Listo para pago",'[1] BACK DRIVE LEADS'!$F$3:$F$49999,'[1]Resultado Drive'!A19)</f>
        <v>0</v>
      </c>
      <c r="U19" s="33">
        <f>COUNTIFS('[1] BACK DRIVE LEADS'!$I$3:$I$49999,"No Contesta",'[1] BACK DRIVE LEADS'!$F$3:$F$49999,'[1]Resultado Drive'!A19)</f>
        <v>0</v>
      </c>
      <c r="V19" s="33"/>
      <c r="W19" s="32">
        <f>COUNTIFS('[1] BACK DRIVE LEADS'!$M$3:$M$50000,"En contacto",'[1] BACK DRIVE LEADS'!$K$3:$K$50000,'[1]Resultado Drive'!A19)</f>
        <v>0</v>
      </c>
      <c r="X19" s="32">
        <f>COUNTIFS('[1] BACK DRIVE LEADS'!$M$3:$M$50000,"Calificado",'[1] BACK DRIVE LEADS'!$K$3:$K$50000,'[1]Resultado Drive'!A19)</f>
        <v>0</v>
      </c>
      <c r="Y19" s="32">
        <f>COUNTIFS('[1] BACK DRIVE LEADS'!$M$3:$M$50000,"No Calificado",'[1] BACK DRIVE LEADS'!$K$3:$K$50000,'[1]Resultado Drive'!A19)</f>
        <v>0</v>
      </c>
      <c r="Z19" s="32">
        <f>COUNTIFS('[1] BACK DRIVE LEADS'!$N$3:$N$50000,"En curso",'[1] BACK DRIVE LEADS'!$K$3:$K$50000,'[1]Resultado Drive'!A19)</f>
        <v>0</v>
      </c>
      <c r="AA19" s="32">
        <f>COUNTIFS('[1] BACK DRIVE LEADS'!$N$3:$N$50000,"En espera",'[1] BACK DRIVE LEADS'!$K$3:$K$50000,'[1]Resultado Drive'!A19)</f>
        <v>0</v>
      </c>
      <c r="AB19" s="32">
        <f>COUNTIFS('[1] BACK DRIVE LEADS'!$N$3:$N$50000,"Ganada
",'[1] BACK DRIVE LEADS'!$K$3:$K$50000,'[1]Resultado Drive'!A19)</f>
        <v>0</v>
      </c>
      <c r="AC19" s="32">
        <f>COUNTIFS('[1] BACK DRIVE LEADS'!$N$3:$N$50000,"Perdida",'[1] BACK DRIVE LEADS'!$K$3:$K$50000,'[1]Resultado Drive'!A19)</f>
        <v>0</v>
      </c>
      <c r="AD19" s="32">
        <f>COUNTIFS('[1] BACK DRIVE LEADS'!$N$3:$N$50000,"Listo para pago",'[1] BACK DRIVE LEADS'!$K$3:$K$50000,'[1]Resultado Drive'!A19)</f>
        <v>0</v>
      </c>
      <c r="AE19" s="32">
        <f>COUNTIFS('[1] BACK DRIVE LEADS'!$N$3:$N$50000,"No contesta",'[1] BACK DRIVE LEADS'!$K$3:$K$50000,'[1]Resultado Drive'!A19)</f>
        <v>0</v>
      </c>
      <c r="AF19" s="32">
        <f t="shared" si="9"/>
        <v>0</v>
      </c>
      <c r="AG19" s="34"/>
      <c r="AH19" s="34"/>
      <c r="AI19" s="34">
        <f>COUNTIFS('[1]BACK BASE GESTION'!$D$3:$D$50000,"No Calificado",'[1]BACK BASE GESTION'!$A$3:$A$50000,'[1]Resultado Drive'!A19)</f>
        <v>0</v>
      </c>
      <c r="AJ19" s="34">
        <f>COUNTIFS('[1]BACK BASE GESTION'!$E$3:$E$50000,"En curso",'[1]BACK BASE GESTION'!$A$3:$A$50000,'[1]Resultado Drive'!A19)</f>
        <v>0</v>
      </c>
      <c r="AK19" s="34">
        <f>COUNTIFS('[1]BACK BASE GESTION'!$E$3:$E$50000,"En espera",'[1]BACK BASE GESTION'!$A$3:$A$50000,'[1]Resultado Drive'!A19)</f>
        <v>0</v>
      </c>
      <c r="AL19" s="34">
        <f>COUNTIFS('[1]BACK BASE GESTION'!$E$3:$E$50000,"Ganada",'[1]BACK BASE GESTION'!$A$3:$A$50000,'[1]Resultado Drive'!A19)</f>
        <v>0</v>
      </c>
      <c r="AM19" s="34">
        <f>COUNTIFS('[1]BACK BASE GESTION'!$E$3:$E$50000,"Perdida",'[1]BACK BASE GESTION'!$A$3:$A$50000,'[1]Resultado Drive'!A19)</f>
        <v>0</v>
      </c>
      <c r="AN19" s="34">
        <f>COUNTIFS('[1]BACK BASE GESTION'!$E$3:$E$50000,"Listo para pago",'[1]BACK BASE GESTION'!$A$3:$A$50000,'[1]Resultado Drive'!A19)</f>
        <v>0</v>
      </c>
      <c r="AO19" s="34">
        <f>COUNTIFS('[1]BACK BASE GESTION'!$E$3:$E$50000,"No contesta",'[1]BACK BASE GESTION'!$A$3:$A$50000,'[1]Resultado Drive'!A19)</f>
        <v>0</v>
      </c>
      <c r="AP19" s="34">
        <f t="shared" si="4"/>
        <v>0</v>
      </c>
      <c r="AQ19" s="34">
        <f>COUNTIFS('[1]BACK BASE GESTION'!$J$3:$J$50000,"En contacto",'[1]BACK BASE GESTION'!$A$3:$A$50000,'[1]Resultado Drive'!A19)</f>
        <v>0</v>
      </c>
      <c r="AR19" s="34">
        <f>COUNTIFS('[1]BACK BASE GESTION'!$J$3:$J$50000,"Calificado",'[1]BACK BASE GESTION'!$A$3:$A$50000,'[1]Resultado Drive'!A19)</f>
        <v>0</v>
      </c>
      <c r="AS19" s="34">
        <f>COUNTIFS('[1]BACK BASE GESTION'!$I$3:$I$50000,"No Calificado",'[1]BACK BASE GESTION'!$A$3:$A$50000,'[1]Resultado Drive'!A19)</f>
        <v>0</v>
      </c>
      <c r="AT19" s="34">
        <f>COUNTIFS('[1]BACK BASE GESTION'!$J$3:$J$50000,"En curso",'[1]BACK BASE GESTION'!$A$3:$A$50000,'[1]Resultado Drive'!A19)</f>
        <v>0</v>
      </c>
      <c r="AU19" s="34">
        <f>COUNTIFS('[1]BACK BASE GESTION'!$J$3:$J$50000,"En espera",'[1]BACK BASE GESTION'!$A$3:$A$50000,'[1]Resultado Drive'!A19)</f>
        <v>0</v>
      </c>
      <c r="AV19" s="34">
        <f>COUNTIFS('[1]BACK BASE GESTION'!$J$3:$J$50000,"Ganada",'[1]BACK BASE GESTION'!$A$3:$A$50000,'[1]Resultado Drive'!A19)</f>
        <v>0</v>
      </c>
      <c r="AW19" s="34">
        <f>COUNTIFS('[1]BACK BASE GESTION'!$J$3:$J$50000,"Perdida",'[1]BACK BASE GESTION'!$A$3:$A$50000,'[1]Resultado Drive'!A19)</f>
        <v>0</v>
      </c>
      <c r="AX19" s="34">
        <f>COUNTIFS('[1]BACK BASE GESTION'!$J$3:$J$50000,"Listo para pago",'[1]BACK BASE GESTION'!$A$3:$A$50000,'[1]Resultado Drive'!A19)</f>
        <v>0</v>
      </c>
      <c r="AY19" s="34">
        <f>COUNTIFS('[1]BACK BASE GESTION'!$J$3:$J$50000,"No contesta",'[1]BACK BASE GESTION'!$A$3:$A$50000,'[1]Resultado Drive'!A19)</f>
        <v>0</v>
      </c>
      <c r="AZ19" s="32">
        <f t="shared" si="5"/>
        <v>0</v>
      </c>
      <c r="BA19" s="34" t="str">
        <f t="shared" si="10"/>
        <v/>
      </c>
      <c r="BB19" s="34" t="str">
        <f t="shared" si="10"/>
        <v/>
      </c>
      <c r="BC19" s="34">
        <f>COUNTIFS('[1]BACK BASE GESTION'!$O$3:$O$50000,"No Calificado",'[1]BACK BASE GESTION'!$A$3:$A$50000,'[1]Resultado Drive'!A19)</f>
        <v>0</v>
      </c>
      <c r="BD19" s="34">
        <f>COUNTIFS('[1]BACK BASE GESTION'!$P$3:$P$50000,"En curso",'[1]BACK BASE GESTION'!$A$3:$A$50000,'[1]Resultado Drive'!A19)</f>
        <v>0</v>
      </c>
      <c r="BE19" s="34">
        <f>COUNTIFS('[1]BACK BASE GESTION'!$P$3:$P$50000,"En espera",'[1]BACK BASE GESTION'!$A$3:$A$50000,'[1]Resultado Drive'!A19)</f>
        <v>0</v>
      </c>
      <c r="BF19" s="34" t="str">
        <f t="shared" si="11"/>
        <v/>
      </c>
      <c r="BG19" s="34" t="str">
        <f t="shared" si="11"/>
        <v/>
      </c>
      <c r="BH19" s="34" t="str">
        <f t="shared" si="11"/>
        <v/>
      </c>
      <c r="BI19" s="34">
        <f>COUNTIFS('[1]BACK BASE GESTION'!$P$3:$P$50000,"No contesta",'[1]BACK BASE GESTION'!$A$3:$A$50000,'[1]Resultado Drive'!A19)</f>
        <v>0</v>
      </c>
      <c r="BJ19" s="32">
        <f t="shared" si="6"/>
        <v>0</v>
      </c>
    </row>
    <row r="20" spans="1:62" x14ac:dyDescent="0.25">
      <c r="A20" s="31">
        <v>43329</v>
      </c>
      <c r="B20" s="32">
        <f t="shared" si="8"/>
        <v>0</v>
      </c>
      <c r="C20" s="32">
        <f>COUNTIFS('[1] BACK DRIVE LEADS'!$C$3:$C$50000,"En contacto",'[1] BACK DRIVE LEADS'!$A$3:$A$50000,'[1]Resultado Drive'!A20)</f>
        <v>0</v>
      </c>
      <c r="D20" s="32">
        <f>COUNTIFS('[1] BACK DRIVE LEADS'!$C$3:$C$50000,"Calificado",'[1] BACK DRIVE LEADS'!$A$3:$A$50000,'[1]Resultado Drive'!A20)</f>
        <v>0</v>
      </c>
      <c r="E20" s="32">
        <f>COUNTIFS('[1] BACK DRIVE LEADS'!$C$3:$C$50000,"No calificado",'[1] BACK DRIVE LEADS'!$A$3:$A$50000,'[1]Resultado Drive'!A20)</f>
        <v>0</v>
      </c>
      <c r="F20" s="32">
        <f>COUNTIFS('[1] BACK DRIVE LEADS'!$D$3:$D$50000,"En curso",'[1] BACK DRIVE LEADS'!$A$3:$A$50000,'[1]Resultado Drive'!A20)</f>
        <v>0</v>
      </c>
      <c r="G20" s="32">
        <f>COUNTIFS('[1] BACK DRIVE LEADS'!$D$3:$D$50000,"En Espera",'[1] BACK DRIVE LEADS'!$A$3:$A$50000,'[1]Resultado Drive'!A20)</f>
        <v>0</v>
      </c>
      <c r="H20" s="32">
        <f>COUNTIFS('[1] BACK DRIVE LEADS'!$D$3:$D$50000,"ganada",'[1] BACK DRIVE LEADS'!$A$3:$A$50000,'[1]Resultado Drive'!A20)</f>
        <v>0</v>
      </c>
      <c r="I20" s="32">
        <f>COUNTIFS('[1] BACK DRIVE LEADS'!$D$3:$D$50000,"perdida",'[1] BACK DRIVE LEADS'!$A$3:$A$50000,'[1]Resultado Drive'!A20)</f>
        <v>0</v>
      </c>
      <c r="J20" s="32">
        <f>COUNTIFS('[1] BACK DRIVE LEADS'!$D$3:$D$50000,"listo para pago",'[1] BACK DRIVE LEADS'!$A$3:$A$50000,'[1]Resultado Drive'!A20)</f>
        <v>0</v>
      </c>
      <c r="K20" s="32">
        <f>COUNTIFS('[1] BACK DRIVE LEADS'!$D$3:$D$50000,"No contesta",'[1] BACK DRIVE LEADS'!$A$3:$A$50000,'[1]Resultado Drive'!A20)</f>
        <v>0</v>
      </c>
      <c r="L20" s="32">
        <f t="shared" si="7"/>
        <v>0</v>
      </c>
      <c r="M20" s="33">
        <f>COUNTIFS('[1] BACK DRIVE LEADS'!$H$3:$H$49999,"En contacto",'[1] BACK DRIVE LEADS'!$F$3:$F$49999,'[1]Resultado Drive'!A20)</f>
        <v>0</v>
      </c>
      <c r="N20" s="33">
        <f>COUNTIFS('[1] BACK DRIVE LEADS'!$H$3:$H$49999,"Calificado
",'[1] BACK DRIVE LEADS'!$F$3:$F$49999,'[1]Resultado Drive'!A20)</f>
        <v>0</v>
      </c>
      <c r="O20" s="33">
        <f>COUNTIFS('[1] BACK DRIVE LEADS'!$H$3:$H$49999,"No Calificado
",'[1] BACK DRIVE LEADS'!$F$3:$F$49999,'[1]Resultado Drive'!A20)</f>
        <v>0</v>
      </c>
      <c r="P20" s="33">
        <f>COUNTIFS('[1] BACK DRIVE LEADS'!$I$3:$I$49999,"En curso",'[1] BACK DRIVE LEADS'!$F$3:$F$49999,'[1]Resultado Drive'!A20)</f>
        <v>0</v>
      </c>
      <c r="Q20" s="33">
        <f>COUNTIFS('[1] BACK DRIVE LEADS'!$I$3:$I$49999,"En espera",'[1] BACK DRIVE LEADS'!$F$3:$F$49999,'[1]Resultado Drive'!A20)</f>
        <v>0</v>
      </c>
      <c r="R20" s="33">
        <f>COUNTIFS('[1] BACK DRIVE LEADS'!$I$3:$I$49999,"Ganada",'[1] BACK DRIVE LEADS'!$F$3:$F$49999,'[1]Resultado Drive'!A20)</f>
        <v>0</v>
      </c>
      <c r="S20" s="33">
        <f>COUNTIFS('[1] BACK DRIVE LEADS'!$I$3:$I$49999,"Perdida",'[1] BACK DRIVE LEADS'!$F$3:$F$49999,'[1]Resultado Drive'!A20)</f>
        <v>0</v>
      </c>
      <c r="T20" s="33">
        <f>COUNTIFS('[1] BACK DRIVE LEADS'!$I$3:$I$49999,"Listo para pago",'[1] BACK DRIVE LEADS'!$F$3:$F$49999,'[1]Resultado Drive'!A20)</f>
        <v>0</v>
      </c>
      <c r="U20" s="33">
        <f>COUNTIFS('[1] BACK DRIVE LEADS'!$I$3:$I$49999,"No Contesta",'[1] BACK DRIVE LEADS'!$F$3:$F$49999,'[1]Resultado Drive'!A20)</f>
        <v>0</v>
      </c>
      <c r="V20" s="33"/>
      <c r="W20" s="32">
        <f>COUNTIFS('[1] BACK DRIVE LEADS'!$M$3:$M$50000,"En contacto",'[1] BACK DRIVE LEADS'!$K$3:$K$50000,'[1]Resultado Drive'!A20)</f>
        <v>0</v>
      </c>
      <c r="X20" s="32">
        <f>COUNTIFS('[1] BACK DRIVE LEADS'!$M$3:$M$50000,"Calificado",'[1] BACK DRIVE LEADS'!$K$3:$K$50000,'[1]Resultado Drive'!A20)</f>
        <v>0</v>
      </c>
      <c r="Y20" s="32">
        <f>COUNTIFS('[1] BACK DRIVE LEADS'!$M$3:$M$50000,"No Calificado",'[1] BACK DRIVE LEADS'!$K$3:$K$50000,'[1]Resultado Drive'!A20)</f>
        <v>0</v>
      </c>
      <c r="Z20" s="32">
        <f>COUNTIFS('[1] BACK DRIVE LEADS'!$N$3:$N$50000,"En curso",'[1] BACK DRIVE LEADS'!$K$3:$K$50000,'[1]Resultado Drive'!A20)</f>
        <v>0</v>
      </c>
      <c r="AA20" s="32">
        <f>COUNTIFS('[1] BACK DRIVE LEADS'!$N$3:$N$50000,"En espera",'[1] BACK DRIVE LEADS'!$K$3:$K$50000,'[1]Resultado Drive'!A20)</f>
        <v>0</v>
      </c>
      <c r="AB20" s="32">
        <f>COUNTIFS('[1] BACK DRIVE LEADS'!$N$3:$N$50000,"Ganada
",'[1] BACK DRIVE LEADS'!$K$3:$K$50000,'[1]Resultado Drive'!A20)</f>
        <v>0</v>
      </c>
      <c r="AC20" s="32">
        <f>COUNTIFS('[1] BACK DRIVE LEADS'!$N$3:$N$50000,"Perdida",'[1] BACK DRIVE LEADS'!$K$3:$K$50000,'[1]Resultado Drive'!A20)</f>
        <v>0</v>
      </c>
      <c r="AD20" s="32">
        <f>COUNTIFS('[1] BACK DRIVE LEADS'!$N$3:$N$50000,"Listo para pago",'[1] BACK DRIVE LEADS'!$K$3:$K$50000,'[1]Resultado Drive'!A20)</f>
        <v>0</v>
      </c>
      <c r="AE20" s="32">
        <f>COUNTIFS('[1] BACK DRIVE LEADS'!$N$3:$N$50000,"No contesta",'[1] BACK DRIVE LEADS'!$K$3:$K$50000,'[1]Resultado Drive'!A20)</f>
        <v>0</v>
      </c>
      <c r="AF20" s="32">
        <f t="shared" si="9"/>
        <v>0</v>
      </c>
      <c r="AG20" s="34"/>
      <c r="AH20" s="34"/>
      <c r="AI20" s="34">
        <f>COUNTIFS('[1]BACK BASE GESTION'!$D$3:$D$50000,"No Calificado",'[1]BACK BASE GESTION'!$A$3:$A$50000,'[1]Resultado Drive'!A20)</f>
        <v>0</v>
      </c>
      <c r="AJ20" s="34">
        <f>COUNTIFS('[1]BACK BASE GESTION'!$E$3:$E$50000,"En curso",'[1]BACK BASE GESTION'!$A$3:$A$50000,'[1]Resultado Drive'!A20)</f>
        <v>0</v>
      </c>
      <c r="AK20" s="34">
        <f>COUNTIFS('[1]BACK BASE GESTION'!$E$3:$E$50000,"En espera",'[1]BACK BASE GESTION'!$A$3:$A$50000,'[1]Resultado Drive'!A20)</f>
        <v>0</v>
      </c>
      <c r="AL20" s="34">
        <f>COUNTIFS('[1]BACK BASE GESTION'!$E$3:$E$50000,"Ganada",'[1]BACK BASE GESTION'!$A$3:$A$50000,'[1]Resultado Drive'!A20)</f>
        <v>0</v>
      </c>
      <c r="AM20" s="34">
        <f>COUNTIFS('[1]BACK BASE GESTION'!$E$3:$E$50000,"Perdida",'[1]BACK BASE GESTION'!$A$3:$A$50000,'[1]Resultado Drive'!A20)</f>
        <v>0</v>
      </c>
      <c r="AN20" s="34">
        <f>COUNTIFS('[1]BACK BASE GESTION'!$E$3:$E$50000,"Listo para pago",'[1]BACK BASE GESTION'!$A$3:$A$50000,'[1]Resultado Drive'!A20)</f>
        <v>0</v>
      </c>
      <c r="AO20" s="34">
        <f>COUNTIFS('[1]BACK BASE GESTION'!$E$3:$E$50000,"No contesta",'[1]BACK BASE GESTION'!$A$3:$A$50000,'[1]Resultado Drive'!A20)</f>
        <v>0</v>
      </c>
      <c r="AP20" s="34">
        <f t="shared" si="4"/>
        <v>0</v>
      </c>
      <c r="AQ20" s="34">
        <f>COUNTIFS('[1]BACK BASE GESTION'!$J$3:$J$50000,"En contacto",'[1]BACK BASE GESTION'!$A$3:$A$50000,'[1]Resultado Drive'!A20)</f>
        <v>0</v>
      </c>
      <c r="AR20" s="34">
        <f>COUNTIFS('[1]BACK BASE GESTION'!$J$3:$J$50000,"Calificado",'[1]BACK BASE GESTION'!$A$3:$A$50000,'[1]Resultado Drive'!A20)</f>
        <v>0</v>
      </c>
      <c r="AS20" s="34">
        <f>COUNTIFS('[1]BACK BASE GESTION'!$I$3:$I$50000,"No Calificado",'[1]BACK BASE GESTION'!$A$3:$A$50000,'[1]Resultado Drive'!A20)</f>
        <v>0</v>
      </c>
      <c r="AT20" s="34">
        <f>COUNTIFS('[1]BACK BASE GESTION'!$J$3:$J$50000,"En curso",'[1]BACK BASE GESTION'!$A$3:$A$50000,'[1]Resultado Drive'!A20)</f>
        <v>0</v>
      </c>
      <c r="AU20" s="34">
        <f>COUNTIFS('[1]BACK BASE GESTION'!$J$3:$J$50000,"En espera",'[1]BACK BASE GESTION'!$A$3:$A$50000,'[1]Resultado Drive'!A20)</f>
        <v>0</v>
      </c>
      <c r="AV20" s="34">
        <f>COUNTIFS('[1]BACK BASE GESTION'!$J$3:$J$50000,"Ganada",'[1]BACK BASE GESTION'!$A$3:$A$50000,'[1]Resultado Drive'!A20)</f>
        <v>0</v>
      </c>
      <c r="AW20" s="34">
        <f>COUNTIFS('[1]BACK BASE GESTION'!$J$3:$J$50000,"Perdida",'[1]BACK BASE GESTION'!$A$3:$A$50000,'[1]Resultado Drive'!A20)</f>
        <v>0</v>
      </c>
      <c r="AX20" s="34">
        <f>COUNTIFS('[1]BACK BASE GESTION'!$J$3:$J$50000,"Listo para pago",'[1]BACK BASE GESTION'!$A$3:$A$50000,'[1]Resultado Drive'!A20)</f>
        <v>0</v>
      </c>
      <c r="AY20" s="34">
        <f>COUNTIFS('[1]BACK BASE GESTION'!$J$3:$J$50000,"No contesta",'[1]BACK BASE GESTION'!$A$3:$A$50000,'[1]Resultado Drive'!A20)</f>
        <v>0</v>
      </c>
      <c r="AZ20" s="32">
        <f t="shared" si="5"/>
        <v>0</v>
      </c>
      <c r="BA20" s="34" t="str">
        <f t="shared" si="10"/>
        <v/>
      </c>
      <c r="BB20" s="34" t="str">
        <f t="shared" si="10"/>
        <v/>
      </c>
      <c r="BC20" s="34">
        <f>COUNTIFS('[1]BACK BASE GESTION'!$O$3:$O$50000,"No Calificado",'[1]BACK BASE GESTION'!$A$3:$A$50000,'[1]Resultado Drive'!A20)</f>
        <v>0</v>
      </c>
      <c r="BD20" s="34">
        <f>COUNTIFS('[1]BACK BASE GESTION'!$P$3:$P$50000,"En curso",'[1]BACK BASE GESTION'!$A$3:$A$50000,'[1]Resultado Drive'!A20)</f>
        <v>0</v>
      </c>
      <c r="BE20" s="34">
        <f>COUNTIFS('[1]BACK BASE GESTION'!$P$3:$P$50000,"En espera",'[1]BACK BASE GESTION'!$A$3:$A$50000,'[1]Resultado Drive'!A20)</f>
        <v>0</v>
      </c>
      <c r="BF20" s="34" t="str">
        <f t="shared" si="11"/>
        <v/>
      </c>
      <c r="BG20" s="34" t="str">
        <f t="shared" si="11"/>
        <v/>
      </c>
      <c r="BH20" s="34" t="str">
        <f t="shared" si="11"/>
        <v/>
      </c>
      <c r="BI20" s="34">
        <f>COUNTIFS('[1]BACK BASE GESTION'!$P$3:$P$50000,"No contesta",'[1]BACK BASE GESTION'!$A$3:$A$50000,'[1]Resultado Drive'!A20)</f>
        <v>0</v>
      </c>
      <c r="BJ20" s="32">
        <f t="shared" si="6"/>
        <v>0</v>
      </c>
    </row>
    <row r="21" spans="1:62" x14ac:dyDescent="0.25">
      <c r="A21" s="31">
        <v>43330</v>
      </c>
      <c r="B21" s="32">
        <f t="shared" si="8"/>
        <v>0</v>
      </c>
      <c r="C21" s="32">
        <f>COUNTIFS('[1] BACK DRIVE LEADS'!$C$3:$C$50000,"En contacto",'[1] BACK DRIVE LEADS'!$A$3:$A$50000,'[1]Resultado Drive'!A21)</f>
        <v>0</v>
      </c>
      <c r="D21" s="32">
        <f>COUNTIFS('[1] BACK DRIVE LEADS'!$C$3:$C$50000,"Calificado",'[1] BACK DRIVE LEADS'!$A$3:$A$50000,'[1]Resultado Drive'!A21)</f>
        <v>0</v>
      </c>
      <c r="E21" s="32">
        <f>COUNTIFS('[1] BACK DRIVE LEADS'!$C$3:$C$50000,"No calificado",'[1] BACK DRIVE LEADS'!$A$3:$A$50000,'[1]Resultado Drive'!A21)</f>
        <v>0</v>
      </c>
      <c r="F21" s="32">
        <f>COUNTIFS('[1] BACK DRIVE LEADS'!$D$3:$D$50000,"En curso",'[1] BACK DRIVE LEADS'!$A$3:$A$50000,'[1]Resultado Drive'!A21)</f>
        <v>0</v>
      </c>
      <c r="G21" s="32">
        <f>COUNTIFS('[1] BACK DRIVE LEADS'!$D$3:$D$50000,"En Espera",'[1] BACK DRIVE LEADS'!$A$3:$A$50000,'[1]Resultado Drive'!A21)</f>
        <v>0</v>
      </c>
      <c r="H21" s="32">
        <f>COUNTIFS('[1] BACK DRIVE LEADS'!$D$3:$D$50000,"ganada",'[1] BACK DRIVE LEADS'!$A$3:$A$50000,'[1]Resultado Drive'!A21)</f>
        <v>0</v>
      </c>
      <c r="I21" s="32">
        <f>COUNTIFS('[1] BACK DRIVE LEADS'!$D$3:$D$50000,"perdida",'[1] BACK DRIVE LEADS'!$A$3:$A$50000,'[1]Resultado Drive'!A21)</f>
        <v>0</v>
      </c>
      <c r="J21" s="32">
        <f>COUNTIFS('[1] BACK DRIVE LEADS'!$D$3:$D$50000,"listo para pago",'[1] BACK DRIVE LEADS'!$A$3:$A$50000,'[1]Resultado Drive'!A21)</f>
        <v>0</v>
      </c>
      <c r="K21" s="32">
        <f>COUNTIFS('[1] BACK DRIVE LEADS'!$D$3:$D$50000,"No contesta",'[1] BACK DRIVE LEADS'!$A$3:$A$50000,'[1]Resultado Drive'!A21)</f>
        <v>0</v>
      </c>
      <c r="L21" s="32">
        <f t="shared" si="7"/>
        <v>0</v>
      </c>
      <c r="M21" s="33">
        <f>COUNTIFS('[1] BACK DRIVE LEADS'!$H$3:$H$49999,"En contacto",'[1] BACK DRIVE LEADS'!$F$3:$F$49999,'[1]Resultado Drive'!A21)</f>
        <v>0</v>
      </c>
      <c r="N21" s="33">
        <f>COUNTIFS('[1] BACK DRIVE LEADS'!$H$3:$H$49999,"Calificado
",'[1] BACK DRIVE LEADS'!$F$3:$F$49999,'[1]Resultado Drive'!A21)</f>
        <v>0</v>
      </c>
      <c r="O21" s="33">
        <f>COUNTIFS('[1] BACK DRIVE LEADS'!$H$3:$H$49999,"No Calificado
",'[1] BACK DRIVE LEADS'!$F$3:$F$49999,'[1]Resultado Drive'!A21)</f>
        <v>0</v>
      </c>
      <c r="P21" s="33">
        <f>COUNTIFS('[1] BACK DRIVE LEADS'!$I$3:$I$49999,"En curso",'[1] BACK DRIVE LEADS'!$F$3:$F$49999,'[1]Resultado Drive'!A21)</f>
        <v>0</v>
      </c>
      <c r="Q21" s="33">
        <f>COUNTIFS('[1] BACK DRIVE LEADS'!$I$3:$I$49999,"En espera",'[1] BACK DRIVE LEADS'!$F$3:$F$49999,'[1]Resultado Drive'!A21)</f>
        <v>0</v>
      </c>
      <c r="R21" s="33">
        <f>COUNTIFS('[1] BACK DRIVE LEADS'!$I$3:$I$49999,"Ganada",'[1] BACK DRIVE LEADS'!$F$3:$F$49999,'[1]Resultado Drive'!A21)</f>
        <v>0</v>
      </c>
      <c r="S21" s="33">
        <f>COUNTIFS('[1] BACK DRIVE LEADS'!$I$3:$I$49999,"Perdida",'[1] BACK DRIVE LEADS'!$F$3:$F$49999,'[1]Resultado Drive'!A21)</f>
        <v>0</v>
      </c>
      <c r="T21" s="33">
        <f>COUNTIFS('[1] BACK DRIVE LEADS'!$I$3:$I$49999,"Listo para pago",'[1] BACK DRIVE LEADS'!$F$3:$F$49999,'[1]Resultado Drive'!A21)</f>
        <v>0</v>
      </c>
      <c r="U21" s="33">
        <f>COUNTIFS('[1] BACK DRIVE LEADS'!$I$3:$I$49999,"No Contesta",'[1] BACK DRIVE LEADS'!$F$3:$F$49999,'[1]Resultado Drive'!A21)</f>
        <v>0</v>
      </c>
      <c r="V21" s="33"/>
      <c r="W21" s="32">
        <f>COUNTIFS('[1] BACK DRIVE LEADS'!$M$3:$M$50000,"En contacto",'[1] BACK DRIVE LEADS'!$K$3:$K$50000,'[1]Resultado Drive'!A21)</f>
        <v>0</v>
      </c>
      <c r="X21" s="32">
        <f>COUNTIFS('[1] BACK DRIVE LEADS'!$M$3:$M$50000,"Calificado",'[1] BACK DRIVE LEADS'!$K$3:$K$50000,'[1]Resultado Drive'!A21)</f>
        <v>0</v>
      </c>
      <c r="Y21" s="32">
        <f>COUNTIFS('[1] BACK DRIVE LEADS'!$M$3:$M$50000,"No Calificado",'[1] BACK DRIVE LEADS'!$K$3:$K$50000,'[1]Resultado Drive'!A21)</f>
        <v>0</v>
      </c>
      <c r="Z21" s="32">
        <f>COUNTIFS('[1] BACK DRIVE LEADS'!$N$3:$N$50000,"En curso",'[1] BACK DRIVE LEADS'!$K$3:$K$50000,'[1]Resultado Drive'!A21)</f>
        <v>0</v>
      </c>
      <c r="AA21" s="32">
        <f>COUNTIFS('[1] BACK DRIVE LEADS'!$N$3:$N$50000,"En espera",'[1] BACK DRIVE LEADS'!$K$3:$K$50000,'[1]Resultado Drive'!A21)</f>
        <v>0</v>
      </c>
      <c r="AB21" s="32">
        <f>COUNTIFS('[1] BACK DRIVE LEADS'!$N$3:$N$50000,"Ganada
",'[1] BACK DRIVE LEADS'!$K$3:$K$50000,'[1]Resultado Drive'!A21)</f>
        <v>0</v>
      </c>
      <c r="AC21" s="32">
        <f>COUNTIFS('[1] BACK DRIVE LEADS'!$N$3:$N$50000,"Perdida",'[1] BACK DRIVE LEADS'!$K$3:$K$50000,'[1]Resultado Drive'!A21)</f>
        <v>0</v>
      </c>
      <c r="AD21" s="32">
        <f>COUNTIFS('[1] BACK DRIVE LEADS'!$N$3:$N$50000,"Listo para pago",'[1] BACK DRIVE LEADS'!$K$3:$K$50000,'[1]Resultado Drive'!A21)</f>
        <v>0</v>
      </c>
      <c r="AE21" s="32">
        <f>COUNTIFS('[1] BACK DRIVE LEADS'!$N$3:$N$50000,"No contesta",'[1] BACK DRIVE LEADS'!$K$3:$K$50000,'[1]Resultado Drive'!A21)</f>
        <v>0</v>
      </c>
      <c r="AF21" s="32">
        <f t="shared" si="9"/>
        <v>0</v>
      </c>
      <c r="AG21" s="34"/>
      <c r="AH21" s="34"/>
      <c r="AI21" s="34">
        <f>COUNTIFS('[1]BACK BASE GESTION'!$D$3:$D$50000,"No Calificado",'[1]BACK BASE GESTION'!$A$3:$A$50000,'[1]Resultado Drive'!A21)</f>
        <v>0</v>
      </c>
      <c r="AJ21" s="34">
        <f>COUNTIFS('[1]BACK BASE GESTION'!$E$3:$E$50000,"En curso",'[1]BACK BASE GESTION'!$A$3:$A$50000,'[1]Resultado Drive'!A21)</f>
        <v>0</v>
      </c>
      <c r="AK21" s="34">
        <f>COUNTIFS('[1]BACK BASE GESTION'!$E$3:$E$50000,"En espera",'[1]BACK BASE GESTION'!$A$3:$A$50000,'[1]Resultado Drive'!A21)</f>
        <v>0</v>
      </c>
      <c r="AL21" s="34">
        <f>COUNTIFS('[1]BACK BASE GESTION'!$E$3:$E$50000,"Ganada",'[1]BACK BASE GESTION'!$A$3:$A$50000,'[1]Resultado Drive'!A21)</f>
        <v>0</v>
      </c>
      <c r="AM21" s="34">
        <f>COUNTIFS('[1]BACK BASE GESTION'!$E$3:$E$50000,"Perdida",'[1]BACK BASE GESTION'!$A$3:$A$50000,'[1]Resultado Drive'!A21)</f>
        <v>0</v>
      </c>
      <c r="AN21" s="34">
        <f>COUNTIFS('[1]BACK BASE GESTION'!$E$3:$E$50000,"Listo para pago",'[1]BACK BASE GESTION'!$A$3:$A$50000,'[1]Resultado Drive'!A21)</f>
        <v>0</v>
      </c>
      <c r="AO21" s="34">
        <f>COUNTIFS('[1]BACK BASE GESTION'!$E$3:$E$50000,"No contesta",'[1]BACK BASE GESTION'!$A$3:$A$50000,'[1]Resultado Drive'!A21)</f>
        <v>0</v>
      </c>
      <c r="AP21" s="34">
        <f t="shared" si="4"/>
        <v>0</v>
      </c>
      <c r="AQ21" s="34">
        <f>COUNTIFS('[1]BACK BASE GESTION'!$J$3:$J$50000,"En contacto",'[1]BACK BASE GESTION'!$A$3:$A$50000,'[1]Resultado Drive'!A21)</f>
        <v>0</v>
      </c>
      <c r="AR21" s="34">
        <f>COUNTIFS('[1]BACK BASE GESTION'!$J$3:$J$50000,"Calificado",'[1]BACK BASE GESTION'!$A$3:$A$50000,'[1]Resultado Drive'!A21)</f>
        <v>0</v>
      </c>
      <c r="AS21" s="34">
        <f>COUNTIFS('[1]BACK BASE GESTION'!$I$3:$I$50000,"No Calificado",'[1]BACK BASE GESTION'!$A$3:$A$50000,'[1]Resultado Drive'!A21)</f>
        <v>0</v>
      </c>
      <c r="AT21" s="34">
        <f>COUNTIFS('[1]BACK BASE GESTION'!$J$3:$J$50000,"En curso",'[1]BACK BASE GESTION'!$A$3:$A$50000,'[1]Resultado Drive'!A21)</f>
        <v>0</v>
      </c>
      <c r="AU21" s="34">
        <f>COUNTIFS('[1]BACK BASE GESTION'!$J$3:$J$50000,"En espera",'[1]BACK BASE GESTION'!$A$3:$A$50000,'[1]Resultado Drive'!A21)</f>
        <v>0</v>
      </c>
      <c r="AV21" s="34">
        <f>COUNTIFS('[1]BACK BASE GESTION'!$J$3:$J$50000,"Ganada",'[1]BACK BASE GESTION'!$A$3:$A$50000,'[1]Resultado Drive'!A21)</f>
        <v>0</v>
      </c>
      <c r="AW21" s="34">
        <f>COUNTIFS('[1]BACK BASE GESTION'!$J$3:$J$50000,"Perdida",'[1]BACK BASE GESTION'!$A$3:$A$50000,'[1]Resultado Drive'!A21)</f>
        <v>0</v>
      </c>
      <c r="AX21" s="34">
        <f>COUNTIFS('[1]BACK BASE GESTION'!$J$3:$J$50000,"Listo para pago",'[1]BACK BASE GESTION'!$A$3:$A$50000,'[1]Resultado Drive'!A21)</f>
        <v>0</v>
      </c>
      <c r="AY21" s="34">
        <f>COUNTIFS('[1]BACK BASE GESTION'!$J$3:$J$50000,"No contesta",'[1]BACK BASE GESTION'!$A$3:$A$50000,'[1]Resultado Drive'!A21)</f>
        <v>0</v>
      </c>
      <c r="AZ21" s="32">
        <f t="shared" si="5"/>
        <v>0</v>
      </c>
      <c r="BA21" s="34" t="str">
        <f t="shared" si="10"/>
        <v/>
      </c>
      <c r="BB21" s="34" t="str">
        <f t="shared" si="10"/>
        <v/>
      </c>
      <c r="BC21" s="34">
        <f>COUNTIFS('[1]BACK BASE GESTION'!$O$3:$O$50000,"No Calificado",'[1]BACK BASE GESTION'!$A$3:$A$50000,'[1]Resultado Drive'!A21)</f>
        <v>0</v>
      </c>
      <c r="BD21" s="34">
        <f>COUNTIFS('[1]BACK BASE GESTION'!$P$3:$P$50000,"En curso",'[1]BACK BASE GESTION'!$A$3:$A$50000,'[1]Resultado Drive'!A21)</f>
        <v>0</v>
      </c>
      <c r="BE21" s="34">
        <f>COUNTIFS('[1]BACK BASE GESTION'!$P$3:$P$50000,"En espera",'[1]BACK BASE GESTION'!$A$3:$A$50000,'[1]Resultado Drive'!A21)</f>
        <v>0</v>
      </c>
      <c r="BF21" s="34" t="str">
        <f t="shared" si="11"/>
        <v/>
      </c>
      <c r="BG21" s="34" t="str">
        <f t="shared" si="11"/>
        <v/>
      </c>
      <c r="BH21" s="34" t="str">
        <f t="shared" si="11"/>
        <v/>
      </c>
      <c r="BI21" s="34">
        <f>COUNTIFS('[1]BACK BASE GESTION'!$P$3:$P$50000,"No contesta",'[1]BACK BASE GESTION'!$A$3:$A$50000,'[1]Resultado Drive'!A21)</f>
        <v>0</v>
      </c>
      <c r="BJ21" s="32">
        <f t="shared" si="6"/>
        <v>0</v>
      </c>
    </row>
    <row r="22" spans="1:62" x14ac:dyDescent="0.25">
      <c r="A22" s="31">
        <v>43331</v>
      </c>
      <c r="B22" s="32">
        <f t="shared" si="8"/>
        <v>0</v>
      </c>
      <c r="C22" s="32">
        <f>COUNTIFS('[1] BACK DRIVE LEADS'!$C$3:$C$50000,"En contacto",'[1] BACK DRIVE LEADS'!$A$3:$A$50000,'[1]Resultado Drive'!A22)</f>
        <v>0</v>
      </c>
      <c r="D22" s="32">
        <f>COUNTIFS('[1] BACK DRIVE LEADS'!$C$3:$C$50000,"Calificado",'[1] BACK DRIVE LEADS'!$A$3:$A$50000,'[1]Resultado Drive'!A22)</f>
        <v>0</v>
      </c>
      <c r="E22" s="32">
        <f>COUNTIFS('[1] BACK DRIVE LEADS'!$C$3:$C$50000,"No calificado",'[1] BACK DRIVE LEADS'!$A$3:$A$50000,'[1]Resultado Drive'!A22)</f>
        <v>0</v>
      </c>
      <c r="F22" s="32">
        <f>COUNTIFS('[1] BACK DRIVE LEADS'!$D$3:$D$50000,"En curso",'[1] BACK DRIVE LEADS'!$A$3:$A$50000,'[1]Resultado Drive'!A22)</f>
        <v>0</v>
      </c>
      <c r="G22" s="32">
        <f>COUNTIFS('[1] BACK DRIVE LEADS'!$D$3:$D$50000,"En Espera",'[1] BACK DRIVE LEADS'!$A$3:$A$50000,'[1]Resultado Drive'!A22)</f>
        <v>0</v>
      </c>
      <c r="H22" s="32">
        <f>COUNTIFS('[1] BACK DRIVE LEADS'!$D$3:$D$50000,"ganada",'[1] BACK DRIVE LEADS'!$A$3:$A$50000,'[1]Resultado Drive'!A22)</f>
        <v>0</v>
      </c>
      <c r="I22" s="32">
        <f>COUNTIFS('[1] BACK DRIVE LEADS'!$D$3:$D$50000,"perdida",'[1] BACK DRIVE LEADS'!$A$3:$A$50000,'[1]Resultado Drive'!A22)</f>
        <v>0</v>
      </c>
      <c r="J22" s="32">
        <f>COUNTIFS('[1] BACK DRIVE LEADS'!$D$3:$D$50000,"listo para pago",'[1] BACK DRIVE LEADS'!$A$3:$A$50000,'[1]Resultado Drive'!A22)</f>
        <v>0</v>
      </c>
      <c r="K22" s="32">
        <f>COUNTIFS('[1] BACK DRIVE LEADS'!$D$3:$D$50000,"No contesta",'[1] BACK DRIVE LEADS'!$A$3:$A$50000,'[1]Resultado Drive'!A22)</f>
        <v>0</v>
      </c>
      <c r="L22" s="32">
        <f t="shared" si="7"/>
        <v>0</v>
      </c>
      <c r="M22" s="33">
        <f>COUNTIFS('[1] BACK DRIVE LEADS'!$H$3:$H$49999,"En contacto",'[1] BACK DRIVE LEADS'!$F$3:$F$49999,'[1]Resultado Drive'!A22)</f>
        <v>0</v>
      </c>
      <c r="N22" s="33">
        <f>COUNTIFS('[1] BACK DRIVE LEADS'!$H$3:$H$49999,"Calificado
",'[1] BACK DRIVE LEADS'!$F$3:$F$49999,'[1]Resultado Drive'!A22)</f>
        <v>0</v>
      </c>
      <c r="O22" s="33">
        <f>COUNTIFS('[1] BACK DRIVE LEADS'!$H$3:$H$49999,"No Calificado
",'[1] BACK DRIVE LEADS'!$F$3:$F$49999,'[1]Resultado Drive'!A22)</f>
        <v>0</v>
      </c>
      <c r="P22" s="33">
        <f>COUNTIFS('[1] BACK DRIVE LEADS'!$I$3:$I$49999,"En curso",'[1] BACK DRIVE LEADS'!$F$3:$F$49999,'[1]Resultado Drive'!A22)</f>
        <v>0</v>
      </c>
      <c r="Q22" s="33">
        <f>COUNTIFS('[1] BACK DRIVE LEADS'!$I$3:$I$49999,"En espera",'[1] BACK DRIVE LEADS'!$F$3:$F$49999,'[1]Resultado Drive'!A22)</f>
        <v>0</v>
      </c>
      <c r="R22" s="33">
        <f>COUNTIFS('[1] BACK DRIVE LEADS'!$I$3:$I$49999,"Ganada",'[1] BACK DRIVE LEADS'!$F$3:$F$49999,'[1]Resultado Drive'!A22)</f>
        <v>0</v>
      </c>
      <c r="S22" s="33">
        <f>COUNTIFS('[1] BACK DRIVE LEADS'!$I$3:$I$49999,"Perdida",'[1] BACK DRIVE LEADS'!$F$3:$F$49999,'[1]Resultado Drive'!A22)</f>
        <v>0</v>
      </c>
      <c r="T22" s="33">
        <f>COUNTIFS('[1] BACK DRIVE LEADS'!$I$3:$I$49999,"Listo para pago",'[1] BACK DRIVE LEADS'!$F$3:$F$49999,'[1]Resultado Drive'!A22)</f>
        <v>0</v>
      </c>
      <c r="U22" s="33">
        <f>COUNTIFS('[1] BACK DRIVE LEADS'!$I$3:$I$49999,"No Contesta",'[1] BACK DRIVE LEADS'!$F$3:$F$49999,'[1]Resultado Drive'!A22)</f>
        <v>0</v>
      </c>
      <c r="V22" s="33"/>
      <c r="W22" s="32">
        <f>COUNTIFS('[1] BACK DRIVE LEADS'!$M$3:$M$50000,"En contacto",'[1] BACK DRIVE LEADS'!$K$3:$K$50000,'[1]Resultado Drive'!A22)</f>
        <v>0</v>
      </c>
      <c r="X22" s="32">
        <f>COUNTIFS('[1] BACK DRIVE LEADS'!$M$3:$M$50000,"Calificado",'[1] BACK DRIVE LEADS'!$K$3:$K$50000,'[1]Resultado Drive'!A22)</f>
        <v>0</v>
      </c>
      <c r="Y22" s="32">
        <f>COUNTIFS('[1] BACK DRIVE LEADS'!$M$3:$M$50000,"No Calificado",'[1] BACK DRIVE LEADS'!$K$3:$K$50000,'[1]Resultado Drive'!A22)</f>
        <v>0</v>
      </c>
      <c r="Z22" s="32">
        <f>COUNTIFS('[1] BACK DRIVE LEADS'!$N$3:$N$50000,"En curso",'[1] BACK DRIVE LEADS'!$K$3:$K$50000,'[1]Resultado Drive'!A22)</f>
        <v>0</v>
      </c>
      <c r="AA22" s="32">
        <f>COUNTIFS('[1] BACK DRIVE LEADS'!$N$3:$N$50000,"En espera",'[1] BACK DRIVE LEADS'!$K$3:$K$50000,'[1]Resultado Drive'!A22)</f>
        <v>0</v>
      </c>
      <c r="AB22" s="32">
        <f>COUNTIFS('[1] BACK DRIVE LEADS'!$N$3:$N$50000,"Ganada
",'[1] BACK DRIVE LEADS'!$K$3:$K$50000,'[1]Resultado Drive'!A22)</f>
        <v>0</v>
      </c>
      <c r="AC22" s="32">
        <f>COUNTIFS('[1] BACK DRIVE LEADS'!$N$3:$N$50000,"Perdida",'[1] BACK DRIVE LEADS'!$K$3:$K$50000,'[1]Resultado Drive'!A22)</f>
        <v>0</v>
      </c>
      <c r="AD22" s="32">
        <f>COUNTIFS('[1] BACK DRIVE LEADS'!$N$3:$N$50000,"Listo para pago",'[1] BACK DRIVE LEADS'!$K$3:$K$50000,'[1]Resultado Drive'!A22)</f>
        <v>0</v>
      </c>
      <c r="AE22" s="32">
        <f>COUNTIFS('[1] BACK DRIVE LEADS'!$N$3:$N$50000,"No contesta",'[1] BACK DRIVE LEADS'!$K$3:$K$50000,'[1]Resultado Drive'!A22)</f>
        <v>0</v>
      </c>
      <c r="AF22" s="32">
        <f t="shared" si="9"/>
        <v>0</v>
      </c>
      <c r="AG22" s="34"/>
      <c r="AH22" s="34"/>
      <c r="AI22" s="34">
        <f>COUNTIFS('[1]BACK BASE GESTION'!$D$3:$D$50000,"No Calificado",'[1]BACK BASE GESTION'!$A$3:$A$50000,'[1]Resultado Drive'!A22)</f>
        <v>0</v>
      </c>
      <c r="AJ22" s="34">
        <f>COUNTIFS('[1]BACK BASE GESTION'!$E$3:$E$50000,"En curso",'[1]BACK BASE GESTION'!$A$3:$A$50000,'[1]Resultado Drive'!A22)</f>
        <v>0</v>
      </c>
      <c r="AK22" s="34">
        <f>COUNTIFS('[1]BACK BASE GESTION'!$E$3:$E$50000,"En espera",'[1]BACK BASE GESTION'!$A$3:$A$50000,'[1]Resultado Drive'!A22)</f>
        <v>0</v>
      </c>
      <c r="AL22" s="34">
        <f>COUNTIFS('[1]BACK BASE GESTION'!$E$3:$E$50000,"Ganada",'[1]BACK BASE GESTION'!$A$3:$A$50000,'[1]Resultado Drive'!A22)</f>
        <v>0</v>
      </c>
      <c r="AM22" s="34">
        <f>COUNTIFS('[1]BACK BASE GESTION'!$E$3:$E$50000,"Perdida",'[1]BACK BASE GESTION'!$A$3:$A$50000,'[1]Resultado Drive'!A22)</f>
        <v>0</v>
      </c>
      <c r="AN22" s="34">
        <f>COUNTIFS('[1]BACK BASE GESTION'!$E$3:$E$50000,"Listo para pago",'[1]BACK BASE GESTION'!$A$3:$A$50000,'[1]Resultado Drive'!A22)</f>
        <v>0</v>
      </c>
      <c r="AO22" s="34">
        <f>COUNTIFS('[1]BACK BASE GESTION'!$E$3:$E$50000,"No contesta",'[1]BACK BASE GESTION'!$A$3:$A$50000,'[1]Resultado Drive'!A22)</f>
        <v>0</v>
      </c>
      <c r="AP22" s="34">
        <f t="shared" si="4"/>
        <v>0</v>
      </c>
      <c r="AQ22" s="34">
        <f>COUNTIFS('[1]BACK BASE GESTION'!$J$3:$J$50000,"En contacto",'[1]BACK BASE GESTION'!$A$3:$A$50000,'[1]Resultado Drive'!A22)</f>
        <v>0</v>
      </c>
      <c r="AR22" s="34">
        <f>COUNTIFS('[1]BACK BASE GESTION'!$J$3:$J$50000,"Calificado",'[1]BACK BASE GESTION'!$A$3:$A$50000,'[1]Resultado Drive'!A22)</f>
        <v>0</v>
      </c>
      <c r="AS22" s="34">
        <f>COUNTIFS('[1]BACK BASE GESTION'!$I$3:$I$50000,"No Calificado",'[1]BACK BASE GESTION'!$A$3:$A$50000,'[1]Resultado Drive'!A22)</f>
        <v>0</v>
      </c>
      <c r="AT22" s="34">
        <f>COUNTIFS('[1]BACK BASE GESTION'!$J$3:$J$50000,"En curso",'[1]BACK BASE GESTION'!$A$3:$A$50000,'[1]Resultado Drive'!A22)</f>
        <v>0</v>
      </c>
      <c r="AU22" s="34">
        <f>COUNTIFS('[1]BACK BASE GESTION'!$J$3:$J$50000,"En espera",'[1]BACK BASE GESTION'!$A$3:$A$50000,'[1]Resultado Drive'!A22)</f>
        <v>0</v>
      </c>
      <c r="AV22" s="34">
        <f>COUNTIFS('[1]BACK BASE GESTION'!$J$3:$J$50000,"Ganada",'[1]BACK BASE GESTION'!$A$3:$A$50000,'[1]Resultado Drive'!A22)</f>
        <v>0</v>
      </c>
      <c r="AW22" s="34">
        <f>COUNTIFS('[1]BACK BASE GESTION'!$J$3:$J$50000,"Perdida",'[1]BACK BASE GESTION'!$A$3:$A$50000,'[1]Resultado Drive'!A22)</f>
        <v>0</v>
      </c>
      <c r="AX22" s="34">
        <f>COUNTIFS('[1]BACK BASE GESTION'!$J$3:$J$50000,"Listo para pago",'[1]BACK BASE GESTION'!$A$3:$A$50000,'[1]Resultado Drive'!A22)</f>
        <v>0</v>
      </c>
      <c r="AY22" s="34">
        <f>COUNTIFS('[1]BACK BASE GESTION'!$J$3:$J$50000,"No contesta",'[1]BACK BASE GESTION'!$A$3:$A$50000,'[1]Resultado Drive'!A22)</f>
        <v>0</v>
      </c>
      <c r="AZ22" s="32">
        <f t="shared" si="5"/>
        <v>0</v>
      </c>
      <c r="BA22" s="34" t="str">
        <f t="shared" si="10"/>
        <v/>
      </c>
      <c r="BB22" s="34" t="str">
        <f t="shared" si="10"/>
        <v/>
      </c>
      <c r="BC22" s="34">
        <f>COUNTIFS('[1]BACK BASE GESTION'!$O$3:$O$50000,"No Calificado",'[1]BACK BASE GESTION'!$A$3:$A$50000,'[1]Resultado Drive'!A22)</f>
        <v>0</v>
      </c>
      <c r="BD22" s="34">
        <f>COUNTIFS('[1]BACK BASE GESTION'!$P$3:$P$50000,"En curso",'[1]BACK BASE GESTION'!$A$3:$A$50000,'[1]Resultado Drive'!A22)</f>
        <v>0</v>
      </c>
      <c r="BE22" s="34">
        <f>COUNTIFS('[1]BACK BASE GESTION'!$P$3:$P$50000,"En espera",'[1]BACK BASE GESTION'!$A$3:$A$50000,'[1]Resultado Drive'!A22)</f>
        <v>0</v>
      </c>
      <c r="BF22" s="34" t="str">
        <f t="shared" si="11"/>
        <v/>
      </c>
      <c r="BG22" s="34" t="str">
        <f t="shared" si="11"/>
        <v/>
      </c>
      <c r="BH22" s="34" t="str">
        <f t="shared" si="11"/>
        <v/>
      </c>
      <c r="BI22" s="34">
        <f>COUNTIFS('[1]BACK BASE GESTION'!$P$3:$P$50000,"No contesta",'[1]BACK BASE GESTION'!$A$3:$A$50000,'[1]Resultado Drive'!A22)</f>
        <v>0</v>
      </c>
      <c r="BJ22" s="32">
        <f t="shared" si="6"/>
        <v>0</v>
      </c>
    </row>
    <row r="23" spans="1:62" x14ac:dyDescent="0.25">
      <c r="A23" s="31">
        <v>43332</v>
      </c>
      <c r="B23" s="32">
        <f t="shared" si="8"/>
        <v>0</v>
      </c>
      <c r="C23" s="32">
        <f>COUNTIFS('[1] BACK DRIVE LEADS'!$C$3:$C$50000,"En contacto",'[1] BACK DRIVE LEADS'!$A$3:$A$50000,'[1]Resultado Drive'!A23)</f>
        <v>0</v>
      </c>
      <c r="D23" s="32">
        <f>COUNTIFS('[1] BACK DRIVE LEADS'!$C$3:$C$50000,"Calificado",'[1] BACK DRIVE LEADS'!$A$3:$A$50000,'[1]Resultado Drive'!A23)</f>
        <v>0</v>
      </c>
      <c r="E23" s="32">
        <f>COUNTIFS('[1] BACK DRIVE LEADS'!$C$3:$C$50000,"No calificado",'[1] BACK DRIVE LEADS'!$A$3:$A$50000,'[1]Resultado Drive'!A23)</f>
        <v>0</v>
      </c>
      <c r="F23" s="32">
        <f>COUNTIFS('[1] BACK DRIVE LEADS'!$D$3:$D$50000,"En curso",'[1] BACK DRIVE LEADS'!$A$3:$A$50000,'[1]Resultado Drive'!A23)</f>
        <v>0</v>
      </c>
      <c r="G23" s="32">
        <f>COUNTIFS('[1] BACK DRIVE LEADS'!$D$3:$D$50000,"En Espera",'[1] BACK DRIVE LEADS'!$A$3:$A$50000,'[1]Resultado Drive'!A23)</f>
        <v>0</v>
      </c>
      <c r="H23" s="32">
        <f>COUNTIFS('[1] BACK DRIVE LEADS'!$D$3:$D$50000,"ganada",'[1] BACK DRIVE LEADS'!$A$3:$A$50000,'[1]Resultado Drive'!A23)</f>
        <v>0</v>
      </c>
      <c r="I23" s="32">
        <f>COUNTIFS('[1] BACK DRIVE LEADS'!$D$3:$D$50000,"perdida",'[1] BACK DRIVE LEADS'!$A$3:$A$50000,'[1]Resultado Drive'!A23)</f>
        <v>0</v>
      </c>
      <c r="J23" s="32">
        <f>COUNTIFS('[1] BACK DRIVE LEADS'!$D$3:$D$50000,"listo para pago",'[1] BACK DRIVE LEADS'!$A$3:$A$50000,'[1]Resultado Drive'!A23)</f>
        <v>0</v>
      </c>
      <c r="K23" s="32">
        <f>COUNTIFS('[1] BACK DRIVE LEADS'!$D$3:$D$50000,"No contesta",'[1] BACK DRIVE LEADS'!$A$3:$A$50000,'[1]Resultado Drive'!A23)</f>
        <v>0</v>
      </c>
      <c r="L23" s="32">
        <f t="shared" si="7"/>
        <v>0</v>
      </c>
      <c r="M23" s="33">
        <f>COUNTIFS('[1] BACK DRIVE LEADS'!$H$3:$H$49999,"En contacto",'[1] BACK DRIVE LEADS'!$F$3:$F$49999,'[1]Resultado Drive'!A23)</f>
        <v>0</v>
      </c>
      <c r="N23" s="33">
        <f>COUNTIFS('[1] BACK DRIVE LEADS'!$H$3:$H$49999,"Calificado
",'[1] BACK DRIVE LEADS'!$F$3:$F$49999,'[1]Resultado Drive'!A23)</f>
        <v>0</v>
      </c>
      <c r="O23" s="33">
        <f>COUNTIFS('[1] BACK DRIVE LEADS'!$H$3:$H$49999,"No Calificado
",'[1] BACK DRIVE LEADS'!$F$3:$F$49999,'[1]Resultado Drive'!A23)</f>
        <v>0</v>
      </c>
      <c r="P23" s="33">
        <f>COUNTIFS('[1] BACK DRIVE LEADS'!$I$3:$I$49999,"En curso",'[1] BACK DRIVE LEADS'!$F$3:$F$49999,'[1]Resultado Drive'!A23)</f>
        <v>0</v>
      </c>
      <c r="Q23" s="33">
        <f>COUNTIFS('[1] BACK DRIVE LEADS'!$I$3:$I$49999,"En espera",'[1] BACK DRIVE LEADS'!$F$3:$F$49999,'[1]Resultado Drive'!A23)</f>
        <v>0</v>
      </c>
      <c r="R23" s="33">
        <f>COUNTIFS('[1] BACK DRIVE LEADS'!$I$3:$I$49999,"Ganada",'[1] BACK DRIVE LEADS'!$F$3:$F$49999,'[1]Resultado Drive'!A23)</f>
        <v>0</v>
      </c>
      <c r="S23" s="33">
        <f>COUNTIFS('[1] BACK DRIVE LEADS'!$I$3:$I$49999,"Perdida",'[1] BACK DRIVE LEADS'!$F$3:$F$49999,'[1]Resultado Drive'!A23)</f>
        <v>0</v>
      </c>
      <c r="T23" s="33">
        <f>COUNTIFS('[1] BACK DRIVE LEADS'!$I$3:$I$49999,"Listo para pago",'[1] BACK DRIVE LEADS'!$F$3:$F$49999,'[1]Resultado Drive'!A23)</f>
        <v>0</v>
      </c>
      <c r="U23" s="33">
        <f>COUNTIFS('[1] BACK DRIVE LEADS'!$I$3:$I$49999,"No Contesta",'[1] BACK DRIVE LEADS'!$F$3:$F$49999,'[1]Resultado Drive'!A23)</f>
        <v>0</v>
      </c>
      <c r="V23" s="33"/>
      <c r="W23" s="32">
        <f>COUNTIFS('[1] BACK DRIVE LEADS'!$M$3:$M$50000,"En contacto",'[1] BACK DRIVE LEADS'!$K$3:$K$50000,'[1]Resultado Drive'!A23)</f>
        <v>0</v>
      </c>
      <c r="X23" s="32">
        <f>COUNTIFS('[1] BACK DRIVE LEADS'!$M$3:$M$50000,"Calificado",'[1] BACK DRIVE LEADS'!$K$3:$K$50000,'[1]Resultado Drive'!A23)</f>
        <v>0</v>
      </c>
      <c r="Y23" s="32">
        <f>COUNTIFS('[1] BACK DRIVE LEADS'!$M$3:$M$50000,"No Calificado",'[1] BACK DRIVE LEADS'!$K$3:$K$50000,'[1]Resultado Drive'!A23)</f>
        <v>0</v>
      </c>
      <c r="Z23" s="32">
        <f>COUNTIFS('[1] BACK DRIVE LEADS'!$N$3:$N$50000,"En curso",'[1] BACK DRIVE LEADS'!$K$3:$K$50000,'[1]Resultado Drive'!A23)</f>
        <v>0</v>
      </c>
      <c r="AA23" s="32">
        <f>COUNTIFS('[1] BACK DRIVE LEADS'!$N$3:$N$50000,"En espera",'[1] BACK DRIVE LEADS'!$K$3:$K$50000,'[1]Resultado Drive'!A23)</f>
        <v>0</v>
      </c>
      <c r="AB23" s="32">
        <f>COUNTIFS('[1] BACK DRIVE LEADS'!$N$3:$N$50000,"Ganada
",'[1] BACK DRIVE LEADS'!$K$3:$K$50000,'[1]Resultado Drive'!A23)</f>
        <v>0</v>
      </c>
      <c r="AC23" s="32">
        <f>COUNTIFS('[1] BACK DRIVE LEADS'!$N$3:$N$50000,"Perdida",'[1] BACK DRIVE LEADS'!$K$3:$K$50000,'[1]Resultado Drive'!A23)</f>
        <v>0</v>
      </c>
      <c r="AD23" s="32">
        <f>COUNTIFS('[1] BACK DRIVE LEADS'!$N$3:$N$50000,"Listo para pago",'[1] BACK DRIVE LEADS'!$K$3:$K$50000,'[1]Resultado Drive'!A23)</f>
        <v>0</v>
      </c>
      <c r="AE23" s="32">
        <f>COUNTIFS('[1] BACK DRIVE LEADS'!$N$3:$N$50000,"No contesta",'[1] BACK DRIVE LEADS'!$K$3:$K$50000,'[1]Resultado Drive'!A23)</f>
        <v>0</v>
      </c>
      <c r="AF23" s="32">
        <f t="shared" si="9"/>
        <v>0</v>
      </c>
      <c r="AG23" s="34"/>
      <c r="AH23" s="34"/>
      <c r="AI23" s="34">
        <f>COUNTIFS('[1]BACK BASE GESTION'!$D$3:$D$50000,"No Calificado",'[1]BACK BASE GESTION'!$A$3:$A$50000,'[1]Resultado Drive'!A23)</f>
        <v>0</v>
      </c>
      <c r="AJ23" s="34">
        <f>COUNTIFS('[1]BACK BASE GESTION'!$E$3:$E$50000,"En curso",'[1]BACK BASE GESTION'!$A$3:$A$50000,'[1]Resultado Drive'!A23)</f>
        <v>0</v>
      </c>
      <c r="AK23" s="34">
        <f>COUNTIFS('[1]BACK BASE GESTION'!$E$3:$E$50000,"En espera",'[1]BACK BASE GESTION'!$A$3:$A$50000,'[1]Resultado Drive'!A23)</f>
        <v>0</v>
      </c>
      <c r="AL23" s="34">
        <f>COUNTIFS('[1]BACK BASE GESTION'!$E$3:$E$50000,"Ganada",'[1]BACK BASE GESTION'!$A$3:$A$50000,'[1]Resultado Drive'!A23)</f>
        <v>0</v>
      </c>
      <c r="AM23" s="34">
        <f>COUNTIFS('[1]BACK BASE GESTION'!$E$3:$E$50000,"Perdida",'[1]BACK BASE GESTION'!$A$3:$A$50000,'[1]Resultado Drive'!A23)</f>
        <v>0</v>
      </c>
      <c r="AN23" s="34">
        <f>COUNTIFS('[1]BACK BASE GESTION'!$E$3:$E$50000,"Listo para pago",'[1]BACK BASE GESTION'!$A$3:$A$50000,'[1]Resultado Drive'!A23)</f>
        <v>0</v>
      </c>
      <c r="AO23" s="34">
        <f>COUNTIFS('[1]BACK BASE GESTION'!$E$3:$E$50000,"No contesta",'[1]BACK BASE GESTION'!$A$3:$A$50000,'[1]Resultado Drive'!A23)</f>
        <v>0</v>
      </c>
      <c r="AP23" s="34">
        <f t="shared" si="4"/>
        <v>0</v>
      </c>
      <c r="AQ23" s="34">
        <f>COUNTIFS('[1]BACK BASE GESTION'!$J$3:$J$50000,"En contacto",'[1]BACK BASE GESTION'!$A$3:$A$50000,'[1]Resultado Drive'!A23)</f>
        <v>0</v>
      </c>
      <c r="AR23" s="34">
        <f>COUNTIFS('[1]BACK BASE GESTION'!$J$3:$J$50000,"Calificado",'[1]BACK BASE GESTION'!$A$3:$A$50000,'[1]Resultado Drive'!A23)</f>
        <v>0</v>
      </c>
      <c r="AS23" s="34">
        <f>COUNTIFS('[1]BACK BASE GESTION'!$I$3:$I$50000,"No Calificado",'[1]BACK BASE GESTION'!$A$3:$A$50000,'[1]Resultado Drive'!A23)</f>
        <v>0</v>
      </c>
      <c r="AT23" s="34">
        <f>COUNTIFS('[1]BACK BASE GESTION'!$J$3:$J$50000,"En curso",'[1]BACK BASE GESTION'!$A$3:$A$50000,'[1]Resultado Drive'!A23)</f>
        <v>0</v>
      </c>
      <c r="AU23" s="34">
        <f>COUNTIFS('[1]BACK BASE GESTION'!$J$3:$J$50000,"En espera",'[1]BACK BASE GESTION'!$A$3:$A$50000,'[1]Resultado Drive'!A23)</f>
        <v>0</v>
      </c>
      <c r="AV23" s="34">
        <f>COUNTIFS('[1]BACK BASE GESTION'!$J$3:$J$50000,"Ganada",'[1]BACK BASE GESTION'!$A$3:$A$50000,'[1]Resultado Drive'!A23)</f>
        <v>0</v>
      </c>
      <c r="AW23" s="34">
        <f>COUNTIFS('[1]BACK BASE GESTION'!$J$3:$J$50000,"Perdida",'[1]BACK BASE GESTION'!$A$3:$A$50000,'[1]Resultado Drive'!A23)</f>
        <v>0</v>
      </c>
      <c r="AX23" s="34">
        <f>COUNTIFS('[1]BACK BASE GESTION'!$J$3:$J$50000,"Listo para pago",'[1]BACK BASE GESTION'!$A$3:$A$50000,'[1]Resultado Drive'!A23)</f>
        <v>0</v>
      </c>
      <c r="AY23" s="34">
        <f>COUNTIFS('[1]BACK BASE GESTION'!$J$3:$J$50000,"No contesta",'[1]BACK BASE GESTION'!$A$3:$A$50000,'[1]Resultado Drive'!A23)</f>
        <v>0</v>
      </c>
      <c r="AZ23" s="32">
        <f t="shared" si="5"/>
        <v>0</v>
      </c>
      <c r="BA23" s="34" t="str">
        <f t="shared" si="10"/>
        <v/>
      </c>
      <c r="BB23" s="34" t="str">
        <f t="shared" si="10"/>
        <v/>
      </c>
      <c r="BC23" s="34">
        <f>COUNTIFS('[1]BACK BASE GESTION'!$O$3:$O$50000,"No Calificado",'[1]BACK BASE GESTION'!$A$3:$A$50000,'[1]Resultado Drive'!A23)</f>
        <v>0</v>
      </c>
      <c r="BD23" s="34">
        <f>COUNTIFS('[1]BACK BASE GESTION'!$P$3:$P$50000,"En curso",'[1]BACK BASE GESTION'!$A$3:$A$50000,'[1]Resultado Drive'!A23)</f>
        <v>0</v>
      </c>
      <c r="BE23" s="34">
        <f>COUNTIFS('[1]BACK BASE GESTION'!$P$3:$P$50000,"En espera",'[1]BACK BASE GESTION'!$A$3:$A$50000,'[1]Resultado Drive'!A23)</f>
        <v>0</v>
      </c>
      <c r="BF23" s="34" t="str">
        <f t="shared" si="11"/>
        <v/>
      </c>
      <c r="BG23" s="34" t="str">
        <f t="shared" si="11"/>
        <v/>
      </c>
      <c r="BH23" s="34" t="str">
        <f t="shared" si="11"/>
        <v/>
      </c>
      <c r="BI23" s="34">
        <f>COUNTIFS('[1]BACK BASE GESTION'!$P$3:$P$50000,"No contesta",'[1]BACK BASE GESTION'!$A$3:$A$50000,'[1]Resultado Drive'!A23)</f>
        <v>0</v>
      </c>
      <c r="BJ23" s="32">
        <f t="shared" si="6"/>
        <v>0</v>
      </c>
    </row>
    <row r="24" spans="1:62" x14ac:dyDescent="0.25">
      <c r="A24" s="31">
        <v>43333</v>
      </c>
      <c r="B24" s="32">
        <f t="shared" si="8"/>
        <v>0</v>
      </c>
      <c r="C24" s="32">
        <f>COUNTIFS('[1] BACK DRIVE LEADS'!$C$3:$C$50000,"En contacto",'[1] BACK DRIVE LEADS'!$A$3:$A$50000,'[1]Resultado Drive'!A24)</f>
        <v>0</v>
      </c>
      <c r="D24" s="32">
        <f>COUNTIFS('[1] BACK DRIVE LEADS'!$C$3:$C$50000,"Calificado",'[1] BACK DRIVE LEADS'!$A$3:$A$50000,'[1]Resultado Drive'!A24)</f>
        <v>0</v>
      </c>
      <c r="E24" s="32">
        <f>COUNTIFS('[1] BACK DRIVE LEADS'!$C$3:$C$50000,"No calificado",'[1] BACK DRIVE LEADS'!$A$3:$A$50000,'[1]Resultado Drive'!A24)</f>
        <v>0</v>
      </c>
      <c r="F24" s="32">
        <f>COUNTIFS('[1] BACK DRIVE LEADS'!$D$3:$D$50000,"En curso",'[1] BACK DRIVE LEADS'!$A$3:$A$50000,'[1]Resultado Drive'!A24)</f>
        <v>0</v>
      </c>
      <c r="G24" s="32">
        <f>COUNTIFS('[1] BACK DRIVE LEADS'!$D$3:$D$50000,"En Espera",'[1] BACK DRIVE LEADS'!$A$3:$A$50000,'[1]Resultado Drive'!A24)</f>
        <v>0</v>
      </c>
      <c r="H24" s="32">
        <f>COUNTIFS('[1] BACK DRIVE LEADS'!$D$3:$D$50000,"ganada",'[1] BACK DRIVE LEADS'!$A$3:$A$50000,'[1]Resultado Drive'!A24)</f>
        <v>0</v>
      </c>
      <c r="I24" s="32">
        <f>COUNTIFS('[1] BACK DRIVE LEADS'!$D$3:$D$50000,"perdida",'[1] BACK DRIVE LEADS'!$A$3:$A$50000,'[1]Resultado Drive'!A24)</f>
        <v>0</v>
      </c>
      <c r="J24" s="32">
        <f>COUNTIFS('[1] BACK DRIVE LEADS'!$D$3:$D$50000,"listo para pago",'[1] BACK DRIVE LEADS'!$A$3:$A$50000,'[1]Resultado Drive'!A24)</f>
        <v>0</v>
      </c>
      <c r="K24" s="32">
        <f>COUNTIFS('[1] BACK DRIVE LEADS'!$D$3:$D$50000,"No contesta",'[1] BACK DRIVE LEADS'!$A$3:$A$50000,'[1]Resultado Drive'!A24)</f>
        <v>0</v>
      </c>
      <c r="L24" s="32">
        <f t="shared" si="7"/>
        <v>0</v>
      </c>
      <c r="M24" s="33">
        <f>COUNTIFS('[1] BACK DRIVE LEADS'!$H$3:$H$49999,"En contacto",'[1] BACK DRIVE LEADS'!$F$3:$F$49999,'[1]Resultado Drive'!A24)</f>
        <v>0</v>
      </c>
      <c r="N24" s="33">
        <f>COUNTIFS('[1] BACK DRIVE LEADS'!$H$3:$H$49999,"Calificado
",'[1] BACK DRIVE LEADS'!$F$3:$F$49999,'[1]Resultado Drive'!A24)</f>
        <v>0</v>
      </c>
      <c r="O24" s="33">
        <f>COUNTIFS('[1] BACK DRIVE LEADS'!$H$3:$H$49999,"No Calificado
",'[1] BACK DRIVE LEADS'!$F$3:$F$49999,'[1]Resultado Drive'!A24)</f>
        <v>0</v>
      </c>
      <c r="P24" s="33">
        <f>COUNTIFS('[1] BACK DRIVE LEADS'!$I$3:$I$49999,"En curso",'[1] BACK DRIVE LEADS'!$F$3:$F$49999,'[1]Resultado Drive'!A24)</f>
        <v>0</v>
      </c>
      <c r="Q24" s="33">
        <f>COUNTIFS('[1] BACK DRIVE LEADS'!$I$3:$I$49999,"En espera",'[1] BACK DRIVE LEADS'!$F$3:$F$49999,'[1]Resultado Drive'!A24)</f>
        <v>0</v>
      </c>
      <c r="R24" s="33">
        <f>COUNTIFS('[1] BACK DRIVE LEADS'!$I$3:$I$49999,"Ganada",'[1] BACK DRIVE LEADS'!$F$3:$F$49999,'[1]Resultado Drive'!A24)</f>
        <v>0</v>
      </c>
      <c r="S24" s="33">
        <f>COUNTIFS('[1] BACK DRIVE LEADS'!$I$3:$I$49999,"Perdida",'[1] BACK DRIVE LEADS'!$F$3:$F$49999,'[1]Resultado Drive'!A24)</f>
        <v>0</v>
      </c>
      <c r="T24" s="33">
        <f>COUNTIFS('[1] BACK DRIVE LEADS'!$I$3:$I$49999,"Listo para pago",'[1] BACK DRIVE LEADS'!$F$3:$F$49999,'[1]Resultado Drive'!A24)</f>
        <v>0</v>
      </c>
      <c r="U24" s="33">
        <f>COUNTIFS('[1] BACK DRIVE LEADS'!$I$3:$I$49999,"No Contesta",'[1] BACK DRIVE LEADS'!$F$3:$F$49999,'[1]Resultado Drive'!A24)</f>
        <v>0</v>
      </c>
      <c r="V24" s="33"/>
      <c r="W24" s="32">
        <f>COUNTIFS('[1] BACK DRIVE LEADS'!$M$3:$M$50000,"En contacto",'[1] BACK DRIVE LEADS'!$K$3:$K$50000,'[1]Resultado Drive'!A24)</f>
        <v>0</v>
      </c>
      <c r="X24" s="32">
        <f>COUNTIFS('[1] BACK DRIVE LEADS'!$M$3:$M$50000,"Calificado",'[1] BACK DRIVE LEADS'!$K$3:$K$50000,'[1]Resultado Drive'!A24)</f>
        <v>0</v>
      </c>
      <c r="Y24" s="32">
        <f>COUNTIFS('[1] BACK DRIVE LEADS'!$M$3:$M$50000,"No Calificado",'[1] BACK DRIVE LEADS'!$K$3:$K$50000,'[1]Resultado Drive'!A24)</f>
        <v>0</v>
      </c>
      <c r="Z24" s="32">
        <f>COUNTIFS('[1] BACK DRIVE LEADS'!$N$3:$N$50000,"En curso",'[1] BACK DRIVE LEADS'!$K$3:$K$50000,'[1]Resultado Drive'!A24)</f>
        <v>0</v>
      </c>
      <c r="AA24" s="32">
        <f>COUNTIFS('[1] BACK DRIVE LEADS'!$N$3:$N$50000,"En espera",'[1] BACK DRIVE LEADS'!$K$3:$K$50000,'[1]Resultado Drive'!A24)</f>
        <v>0</v>
      </c>
      <c r="AB24" s="32">
        <f>COUNTIFS('[1] BACK DRIVE LEADS'!$N$3:$N$50000,"Ganada
",'[1] BACK DRIVE LEADS'!$K$3:$K$50000,'[1]Resultado Drive'!A24)</f>
        <v>0</v>
      </c>
      <c r="AC24" s="32">
        <f>COUNTIFS('[1] BACK DRIVE LEADS'!$N$3:$N$50000,"Perdida",'[1] BACK DRIVE LEADS'!$K$3:$K$50000,'[1]Resultado Drive'!A24)</f>
        <v>0</v>
      </c>
      <c r="AD24" s="32">
        <f>COUNTIFS('[1] BACK DRIVE LEADS'!$N$3:$N$50000,"Listo para pago",'[1] BACK DRIVE LEADS'!$K$3:$K$50000,'[1]Resultado Drive'!A24)</f>
        <v>0</v>
      </c>
      <c r="AE24" s="32">
        <f>COUNTIFS('[1] BACK DRIVE LEADS'!$N$3:$N$50000,"No contesta",'[1] BACK DRIVE LEADS'!$K$3:$K$50000,'[1]Resultado Drive'!A24)</f>
        <v>0</v>
      </c>
      <c r="AF24" s="32">
        <f t="shared" si="9"/>
        <v>0</v>
      </c>
      <c r="AG24" s="34"/>
      <c r="AH24" s="34"/>
      <c r="AI24" s="34">
        <f>COUNTIFS('[1]BACK BASE GESTION'!$D$3:$D$50000,"No Calificado",'[1]BACK BASE GESTION'!$A$3:$A$50000,'[1]Resultado Drive'!A24)</f>
        <v>0</v>
      </c>
      <c r="AJ24" s="34">
        <f>COUNTIFS('[1]BACK BASE GESTION'!$E$3:$E$50000,"En curso",'[1]BACK BASE GESTION'!$A$3:$A$50000,'[1]Resultado Drive'!A24)</f>
        <v>0</v>
      </c>
      <c r="AK24" s="34">
        <f>COUNTIFS('[1]BACK BASE GESTION'!$E$3:$E$50000,"En espera",'[1]BACK BASE GESTION'!$A$3:$A$50000,'[1]Resultado Drive'!A24)</f>
        <v>0</v>
      </c>
      <c r="AL24" s="34">
        <f>COUNTIFS('[1]BACK BASE GESTION'!$E$3:$E$50000,"Ganada",'[1]BACK BASE GESTION'!$A$3:$A$50000,'[1]Resultado Drive'!A24)</f>
        <v>0</v>
      </c>
      <c r="AM24" s="34">
        <f>COUNTIFS('[1]BACK BASE GESTION'!$E$3:$E$50000,"Perdida",'[1]BACK BASE GESTION'!$A$3:$A$50000,'[1]Resultado Drive'!A24)</f>
        <v>0</v>
      </c>
      <c r="AN24" s="34">
        <f>COUNTIFS('[1]BACK BASE GESTION'!$E$3:$E$50000,"Listo para pago",'[1]BACK BASE GESTION'!$A$3:$A$50000,'[1]Resultado Drive'!A24)</f>
        <v>0</v>
      </c>
      <c r="AO24" s="34">
        <f>COUNTIFS('[1]BACK BASE GESTION'!$E$3:$E$50000,"No contesta",'[1]BACK BASE GESTION'!$A$3:$A$50000,'[1]Resultado Drive'!A24)</f>
        <v>0</v>
      </c>
      <c r="AP24" s="34">
        <f t="shared" si="4"/>
        <v>0</v>
      </c>
      <c r="AQ24" s="34">
        <f>COUNTIFS('[1]BACK BASE GESTION'!$J$3:$J$50000,"En contacto",'[1]BACK BASE GESTION'!$A$3:$A$50000,'[1]Resultado Drive'!A24)</f>
        <v>0</v>
      </c>
      <c r="AR24" s="34">
        <f>COUNTIFS('[1]BACK BASE GESTION'!$J$3:$J$50000,"Calificado",'[1]BACK BASE GESTION'!$A$3:$A$50000,'[1]Resultado Drive'!A24)</f>
        <v>0</v>
      </c>
      <c r="AS24" s="34">
        <f>COUNTIFS('[1]BACK BASE GESTION'!$I$3:$I$50000,"No Calificado",'[1]BACK BASE GESTION'!$A$3:$A$50000,'[1]Resultado Drive'!A24)</f>
        <v>0</v>
      </c>
      <c r="AT24" s="34">
        <f>COUNTIFS('[1]BACK BASE GESTION'!$J$3:$J$50000,"En curso",'[1]BACK BASE GESTION'!$A$3:$A$50000,'[1]Resultado Drive'!A24)</f>
        <v>0</v>
      </c>
      <c r="AU24" s="34">
        <f>COUNTIFS('[1]BACK BASE GESTION'!$J$3:$J$50000,"En espera",'[1]BACK BASE GESTION'!$A$3:$A$50000,'[1]Resultado Drive'!A24)</f>
        <v>0</v>
      </c>
      <c r="AV24" s="34">
        <f>COUNTIFS('[1]BACK BASE GESTION'!$J$3:$J$50000,"Ganada",'[1]BACK BASE GESTION'!$A$3:$A$50000,'[1]Resultado Drive'!A24)</f>
        <v>0</v>
      </c>
      <c r="AW24" s="34">
        <f>COUNTIFS('[1]BACK BASE GESTION'!$J$3:$J$50000,"Perdida",'[1]BACK BASE GESTION'!$A$3:$A$50000,'[1]Resultado Drive'!A24)</f>
        <v>0</v>
      </c>
      <c r="AX24" s="34">
        <f>COUNTIFS('[1]BACK BASE GESTION'!$J$3:$J$50000,"Listo para pago",'[1]BACK BASE GESTION'!$A$3:$A$50000,'[1]Resultado Drive'!A24)</f>
        <v>0</v>
      </c>
      <c r="AY24" s="34">
        <f>COUNTIFS('[1]BACK BASE GESTION'!$J$3:$J$50000,"No contesta",'[1]BACK BASE GESTION'!$A$3:$A$50000,'[1]Resultado Drive'!A24)</f>
        <v>0</v>
      </c>
      <c r="AZ24" s="32">
        <f t="shared" si="5"/>
        <v>0</v>
      </c>
      <c r="BA24" s="34" t="str">
        <f t="shared" si="10"/>
        <v/>
      </c>
      <c r="BB24" s="34" t="str">
        <f t="shared" si="10"/>
        <v/>
      </c>
      <c r="BC24" s="34">
        <f>COUNTIFS('[1]BACK BASE GESTION'!$O$3:$O$50000,"No Calificado",'[1]BACK BASE GESTION'!$A$3:$A$50000,'[1]Resultado Drive'!A24)</f>
        <v>0</v>
      </c>
      <c r="BD24" s="34">
        <f>COUNTIFS('[1]BACK BASE GESTION'!$P$3:$P$50000,"En curso",'[1]BACK BASE GESTION'!$A$3:$A$50000,'[1]Resultado Drive'!A24)</f>
        <v>0</v>
      </c>
      <c r="BE24" s="34">
        <f>COUNTIFS('[1]BACK BASE GESTION'!$P$3:$P$50000,"En espera",'[1]BACK BASE GESTION'!$A$3:$A$50000,'[1]Resultado Drive'!A24)</f>
        <v>0</v>
      </c>
      <c r="BF24" s="34" t="str">
        <f t="shared" si="11"/>
        <v/>
      </c>
      <c r="BG24" s="34" t="str">
        <f t="shared" si="11"/>
        <v/>
      </c>
      <c r="BH24" s="34" t="str">
        <f t="shared" si="11"/>
        <v/>
      </c>
      <c r="BI24" s="34">
        <f>COUNTIFS('[1]BACK BASE GESTION'!$P$3:$P$50000,"No contesta",'[1]BACK BASE GESTION'!$A$3:$A$50000,'[1]Resultado Drive'!A24)</f>
        <v>0</v>
      </c>
      <c r="BJ24" s="32">
        <f t="shared" si="6"/>
        <v>0</v>
      </c>
    </row>
    <row r="25" spans="1:62" x14ac:dyDescent="0.25">
      <c r="A25" s="31">
        <v>43334</v>
      </c>
      <c r="B25" s="32">
        <f t="shared" si="8"/>
        <v>0</v>
      </c>
      <c r="C25" s="32">
        <f>COUNTIFS('[1] BACK DRIVE LEADS'!$C$3:$C$50000,"En contacto",'[1] BACK DRIVE LEADS'!$A$3:$A$50000,'[1]Resultado Drive'!A25)</f>
        <v>0</v>
      </c>
      <c r="D25" s="32">
        <f>COUNTIFS('[1] BACK DRIVE LEADS'!$C$3:$C$50000,"Calificado",'[1] BACK DRIVE LEADS'!$A$3:$A$50000,'[1]Resultado Drive'!A25)</f>
        <v>0</v>
      </c>
      <c r="E25" s="32">
        <f>COUNTIFS('[1] BACK DRIVE LEADS'!$C$3:$C$50000,"No calificado",'[1] BACK DRIVE LEADS'!$A$3:$A$50000,'[1]Resultado Drive'!A25)</f>
        <v>0</v>
      </c>
      <c r="F25" s="32">
        <f>COUNTIFS('[1] BACK DRIVE LEADS'!$D$3:$D$50000,"En curso",'[1] BACK DRIVE LEADS'!$A$3:$A$50000,'[1]Resultado Drive'!A25)</f>
        <v>0</v>
      </c>
      <c r="G25" s="32">
        <f>COUNTIFS('[1] BACK DRIVE LEADS'!$D$3:$D$50000,"En Espera",'[1] BACK DRIVE LEADS'!$A$3:$A$50000,'[1]Resultado Drive'!A25)</f>
        <v>0</v>
      </c>
      <c r="H25" s="32">
        <f>COUNTIFS('[1] BACK DRIVE LEADS'!$D$3:$D$50000,"ganada",'[1] BACK DRIVE LEADS'!$A$3:$A$50000,'[1]Resultado Drive'!A25)</f>
        <v>0</v>
      </c>
      <c r="I25" s="32">
        <f>COUNTIFS('[1] BACK DRIVE LEADS'!$D$3:$D$50000,"perdida",'[1] BACK DRIVE LEADS'!$A$3:$A$50000,'[1]Resultado Drive'!A25)</f>
        <v>0</v>
      </c>
      <c r="J25" s="32">
        <f>COUNTIFS('[1] BACK DRIVE LEADS'!$D$3:$D$50000,"listo para pago",'[1] BACK DRIVE LEADS'!$A$3:$A$50000,'[1]Resultado Drive'!A25)</f>
        <v>0</v>
      </c>
      <c r="K25" s="32">
        <f>COUNTIFS('[1] BACK DRIVE LEADS'!$D$3:$D$50000,"No contesta",'[1] BACK DRIVE LEADS'!$A$3:$A$50000,'[1]Resultado Drive'!A25)</f>
        <v>0</v>
      </c>
      <c r="L25" s="32">
        <f t="shared" si="7"/>
        <v>0</v>
      </c>
      <c r="M25" s="33">
        <f>COUNTIFS('[1] BACK DRIVE LEADS'!$H$3:$H$49999,"En contacto",'[1] BACK DRIVE LEADS'!$F$3:$F$49999,'[1]Resultado Drive'!A25)</f>
        <v>0</v>
      </c>
      <c r="N25" s="33">
        <f>COUNTIFS('[1] BACK DRIVE LEADS'!$H$3:$H$49999,"Calificado
",'[1] BACK DRIVE LEADS'!$F$3:$F$49999,'[1]Resultado Drive'!A25)</f>
        <v>0</v>
      </c>
      <c r="O25" s="33">
        <f>COUNTIFS('[1] BACK DRIVE LEADS'!$H$3:$H$49999,"No Calificado
",'[1] BACK DRIVE LEADS'!$F$3:$F$49999,'[1]Resultado Drive'!A25)</f>
        <v>0</v>
      </c>
      <c r="P25" s="33">
        <f>COUNTIFS('[1] BACK DRIVE LEADS'!$I$3:$I$49999,"En curso",'[1] BACK DRIVE LEADS'!$F$3:$F$49999,'[1]Resultado Drive'!A25)</f>
        <v>0</v>
      </c>
      <c r="Q25" s="33">
        <f>COUNTIFS('[1] BACK DRIVE LEADS'!$I$3:$I$49999,"En espera",'[1] BACK DRIVE LEADS'!$F$3:$F$49999,'[1]Resultado Drive'!A25)</f>
        <v>0</v>
      </c>
      <c r="R25" s="33">
        <f>COUNTIFS('[1] BACK DRIVE LEADS'!$I$3:$I$49999,"Ganada",'[1] BACK DRIVE LEADS'!$F$3:$F$49999,'[1]Resultado Drive'!A25)</f>
        <v>0</v>
      </c>
      <c r="S25" s="33">
        <f>COUNTIFS('[1] BACK DRIVE LEADS'!$I$3:$I$49999,"Perdida",'[1] BACK DRIVE LEADS'!$F$3:$F$49999,'[1]Resultado Drive'!A25)</f>
        <v>0</v>
      </c>
      <c r="T25" s="33">
        <f>COUNTIFS('[1] BACK DRIVE LEADS'!$I$3:$I$49999,"Listo para pago",'[1] BACK DRIVE LEADS'!$F$3:$F$49999,'[1]Resultado Drive'!A25)</f>
        <v>0</v>
      </c>
      <c r="U25" s="33">
        <f>COUNTIFS('[1] BACK DRIVE LEADS'!$I$3:$I$49999,"No Contesta",'[1] BACK DRIVE LEADS'!$F$3:$F$49999,'[1]Resultado Drive'!A25)</f>
        <v>0</v>
      </c>
      <c r="V25" s="33"/>
      <c r="W25" s="32">
        <f>COUNTIFS('[1] BACK DRIVE LEADS'!$M$3:$M$50000,"En contacto",'[1] BACK DRIVE LEADS'!$K$3:$K$50000,'[1]Resultado Drive'!A25)</f>
        <v>0</v>
      </c>
      <c r="X25" s="32">
        <f>COUNTIFS('[1] BACK DRIVE LEADS'!$M$3:$M$50000,"Calificado",'[1] BACK DRIVE LEADS'!$K$3:$K$50000,'[1]Resultado Drive'!A25)</f>
        <v>0</v>
      </c>
      <c r="Y25" s="32">
        <f>COUNTIFS('[1] BACK DRIVE LEADS'!$M$3:$M$50000,"No Calificado",'[1] BACK DRIVE LEADS'!$K$3:$K$50000,'[1]Resultado Drive'!A25)</f>
        <v>0</v>
      </c>
      <c r="Z25" s="32">
        <f>COUNTIFS('[1] BACK DRIVE LEADS'!$N$3:$N$50000,"En curso",'[1] BACK DRIVE LEADS'!$K$3:$K$50000,'[1]Resultado Drive'!A25)</f>
        <v>0</v>
      </c>
      <c r="AA25" s="32">
        <f>COUNTIFS('[1] BACK DRIVE LEADS'!$N$3:$N$50000,"En espera",'[1] BACK DRIVE LEADS'!$K$3:$K$50000,'[1]Resultado Drive'!A25)</f>
        <v>0</v>
      </c>
      <c r="AB25" s="32">
        <f>COUNTIFS('[1] BACK DRIVE LEADS'!$N$3:$N$50000,"Ganada
",'[1] BACK DRIVE LEADS'!$K$3:$K$50000,'[1]Resultado Drive'!A25)</f>
        <v>0</v>
      </c>
      <c r="AC25" s="32">
        <f>COUNTIFS('[1] BACK DRIVE LEADS'!$N$3:$N$50000,"Perdida",'[1] BACK DRIVE LEADS'!$K$3:$K$50000,'[1]Resultado Drive'!A25)</f>
        <v>0</v>
      </c>
      <c r="AD25" s="32">
        <f>COUNTIFS('[1] BACK DRIVE LEADS'!$N$3:$N$50000,"Listo para pago",'[1] BACK DRIVE LEADS'!$K$3:$K$50000,'[1]Resultado Drive'!A25)</f>
        <v>0</v>
      </c>
      <c r="AE25" s="32">
        <f>COUNTIFS('[1] BACK DRIVE LEADS'!$N$3:$N$50000,"No contesta",'[1] BACK DRIVE LEADS'!$K$3:$K$50000,'[1]Resultado Drive'!A25)</f>
        <v>0</v>
      </c>
      <c r="AF25" s="32">
        <f t="shared" si="9"/>
        <v>0</v>
      </c>
      <c r="AG25" s="34"/>
      <c r="AH25" s="34"/>
      <c r="AI25" s="34">
        <f>COUNTIFS('[1]BACK BASE GESTION'!$D$3:$D$50000,"No Calificado",'[1]BACK BASE GESTION'!$A$3:$A$50000,'[1]Resultado Drive'!A25)</f>
        <v>0</v>
      </c>
      <c r="AJ25" s="34">
        <f>COUNTIFS('[1]BACK BASE GESTION'!$E$3:$E$50000,"En curso",'[1]BACK BASE GESTION'!$A$3:$A$50000,'[1]Resultado Drive'!A25)</f>
        <v>0</v>
      </c>
      <c r="AK25" s="34">
        <f>COUNTIFS('[1]BACK BASE GESTION'!$E$3:$E$50000,"En espera",'[1]BACK BASE GESTION'!$A$3:$A$50000,'[1]Resultado Drive'!A25)</f>
        <v>0</v>
      </c>
      <c r="AL25" s="34">
        <f>COUNTIFS('[1]BACK BASE GESTION'!$E$3:$E$50000,"Ganada",'[1]BACK BASE GESTION'!$A$3:$A$50000,'[1]Resultado Drive'!A25)</f>
        <v>0</v>
      </c>
      <c r="AM25" s="34">
        <f>COUNTIFS('[1]BACK BASE GESTION'!$E$3:$E$50000,"Perdida",'[1]BACK BASE GESTION'!$A$3:$A$50000,'[1]Resultado Drive'!A25)</f>
        <v>0</v>
      </c>
      <c r="AN25" s="34">
        <f>COUNTIFS('[1]BACK BASE GESTION'!$E$3:$E$50000,"Listo para pago",'[1]BACK BASE GESTION'!$A$3:$A$50000,'[1]Resultado Drive'!A25)</f>
        <v>0</v>
      </c>
      <c r="AO25" s="34">
        <f>COUNTIFS('[1]BACK BASE GESTION'!$E$3:$E$50000,"No contesta",'[1]BACK BASE GESTION'!$A$3:$A$50000,'[1]Resultado Drive'!A25)</f>
        <v>0</v>
      </c>
      <c r="AP25" s="34">
        <f t="shared" si="4"/>
        <v>0</v>
      </c>
      <c r="AQ25" s="34">
        <f>COUNTIFS('[1]BACK BASE GESTION'!$J$3:$J$50000,"En contacto",'[1]BACK BASE GESTION'!$A$3:$A$50000,'[1]Resultado Drive'!A25)</f>
        <v>0</v>
      </c>
      <c r="AR25" s="34">
        <f>COUNTIFS('[1]BACK BASE GESTION'!$J$3:$J$50000,"Calificado",'[1]BACK BASE GESTION'!$A$3:$A$50000,'[1]Resultado Drive'!A25)</f>
        <v>0</v>
      </c>
      <c r="AS25" s="34">
        <f>COUNTIFS('[1]BACK BASE GESTION'!$I$3:$I$50000,"No Calificado",'[1]BACK BASE GESTION'!$A$3:$A$50000,'[1]Resultado Drive'!A25)</f>
        <v>0</v>
      </c>
      <c r="AT25" s="34">
        <f>COUNTIFS('[1]BACK BASE GESTION'!$J$3:$J$50000,"En curso",'[1]BACK BASE GESTION'!$A$3:$A$50000,'[1]Resultado Drive'!A25)</f>
        <v>0</v>
      </c>
      <c r="AU25" s="34">
        <f>COUNTIFS('[1]BACK BASE GESTION'!$J$3:$J$50000,"En espera",'[1]BACK BASE GESTION'!$A$3:$A$50000,'[1]Resultado Drive'!A25)</f>
        <v>0</v>
      </c>
      <c r="AV25" s="34">
        <f>COUNTIFS('[1]BACK BASE GESTION'!$J$3:$J$50000,"Ganada",'[1]BACK BASE GESTION'!$A$3:$A$50000,'[1]Resultado Drive'!A25)</f>
        <v>0</v>
      </c>
      <c r="AW25" s="34">
        <f>COUNTIFS('[1]BACK BASE GESTION'!$J$3:$J$50000,"Perdida",'[1]BACK BASE GESTION'!$A$3:$A$50000,'[1]Resultado Drive'!A25)</f>
        <v>0</v>
      </c>
      <c r="AX25" s="34">
        <f>COUNTIFS('[1]BACK BASE GESTION'!$J$3:$J$50000,"Listo para pago",'[1]BACK BASE GESTION'!$A$3:$A$50000,'[1]Resultado Drive'!A25)</f>
        <v>0</v>
      </c>
      <c r="AY25" s="34">
        <f>COUNTIFS('[1]BACK BASE GESTION'!$J$3:$J$50000,"No contesta",'[1]BACK BASE GESTION'!$A$3:$A$50000,'[1]Resultado Drive'!A25)</f>
        <v>0</v>
      </c>
      <c r="AZ25" s="32">
        <f t="shared" si="5"/>
        <v>0</v>
      </c>
      <c r="BA25" s="34" t="str">
        <f t="shared" si="10"/>
        <v/>
      </c>
      <c r="BB25" s="34" t="str">
        <f t="shared" si="10"/>
        <v/>
      </c>
      <c r="BC25" s="34">
        <f>COUNTIFS('[1]BACK BASE GESTION'!$O$3:$O$50000,"No Calificado",'[1]BACK BASE GESTION'!$A$3:$A$50000,'[1]Resultado Drive'!A25)</f>
        <v>0</v>
      </c>
      <c r="BD25" s="34">
        <f>COUNTIFS('[1]BACK BASE GESTION'!$P$3:$P$50000,"En curso",'[1]BACK BASE GESTION'!$A$3:$A$50000,'[1]Resultado Drive'!A25)</f>
        <v>0</v>
      </c>
      <c r="BE25" s="34">
        <f>COUNTIFS('[1]BACK BASE GESTION'!$P$3:$P$50000,"En espera",'[1]BACK BASE GESTION'!$A$3:$A$50000,'[1]Resultado Drive'!A25)</f>
        <v>0</v>
      </c>
      <c r="BF25" s="34" t="str">
        <f t="shared" si="11"/>
        <v/>
      </c>
      <c r="BG25" s="34" t="str">
        <f t="shared" si="11"/>
        <v/>
      </c>
      <c r="BH25" s="34" t="str">
        <f t="shared" si="11"/>
        <v/>
      </c>
      <c r="BI25" s="34">
        <f>COUNTIFS('[1]BACK BASE GESTION'!$P$3:$P$50000,"No contesta",'[1]BACK BASE GESTION'!$A$3:$A$50000,'[1]Resultado Drive'!A25)</f>
        <v>0</v>
      </c>
      <c r="BJ25" s="32">
        <f t="shared" si="6"/>
        <v>0</v>
      </c>
    </row>
    <row r="26" spans="1:62" x14ac:dyDescent="0.25">
      <c r="A26" s="31">
        <v>43335</v>
      </c>
      <c r="B26" s="32">
        <f t="shared" si="8"/>
        <v>0</v>
      </c>
      <c r="C26" s="32">
        <f>COUNTIFS('[1] BACK DRIVE LEADS'!$C$3:$C$50000,"En contacto",'[1] BACK DRIVE LEADS'!$A$3:$A$50000,'[1]Resultado Drive'!A26)</f>
        <v>0</v>
      </c>
      <c r="D26" s="32">
        <f>COUNTIFS('[1] BACK DRIVE LEADS'!$C$3:$C$50000,"Calificado",'[1] BACK DRIVE LEADS'!$A$3:$A$50000,'[1]Resultado Drive'!A26)</f>
        <v>0</v>
      </c>
      <c r="E26" s="32">
        <f>COUNTIFS('[1] BACK DRIVE LEADS'!$C$3:$C$50000,"No calificado",'[1] BACK DRIVE LEADS'!$A$3:$A$50000,'[1]Resultado Drive'!A26)</f>
        <v>0</v>
      </c>
      <c r="F26" s="32">
        <f>COUNTIFS('[1] BACK DRIVE LEADS'!$D$3:$D$50000,"En curso",'[1] BACK DRIVE LEADS'!$A$3:$A$50000,'[1]Resultado Drive'!A26)</f>
        <v>0</v>
      </c>
      <c r="G26" s="32">
        <f>COUNTIFS('[1] BACK DRIVE LEADS'!$D$3:$D$50000,"En Espera",'[1] BACK DRIVE LEADS'!$A$3:$A$50000,'[1]Resultado Drive'!A26)</f>
        <v>0</v>
      </c>
      <c r="H26" s="32">
        <f>COUNTIFS('[1] BACK DRIVE LEADS'!$D$3:$D$50000,"ganada",'[1] BACK DRIVE LEADS'!$A$3:$A$50000,'[1]Resultado Drive'!A26)</f>
        <v>0</v>
      </c>
      <c r="I26" s="32">
        <f>COUNTIFS('[1] BACK DRIVE LEADS'!$D$3:$D$50000,"perdida",'[1] BACK DRIVE LEADS'!$A$3:$A$50000,'[1]Resultado Drive'!A26)</f>
        <v>0</v>
      </c>
      <c r="J26" s="32">
        <f>COUNTIFS('[1] BACK DRIVE LEADS'!$D$3:$D$50000,"listo para pago",'[1] BACK DRIVE LEADS'!$A$3:$A$50000,'[1]Resultado Drive'!A26)</f>
        <v>0</v>
      </c>
      <c r="K26" s="32">
        <f>COUNTIFS('[1] BACK DRIVE LEADS'!$D$3:$D$50000,"No contesta",'[1] BACK DRIVE LEADS'!$A$3:$A$50000,'[1]Resultado Drive'!A26)</f>
        <v>0</v>
      </c>
      <c r="L26" s="32">
        <f t="shared" si="7"/>
        <v>0</v>
      </c>
      <c r="M26" s="33">
        <f>COUNTIFS('[1] BACK DRIVE LEADS'!$H$3:$H$49999,"En contacto",'[1] BACK DRIVE LEADS'!$F$3:$F$49999,'[1]Resultado Drive'!A26)</f>
        <v>0</v>
      </c>
      <c r="N26" s="33">
        <f>COUNTIFS('[1] BACK DRIVE LEADS'!$H$3:$H$49999,"Calificado
",'[1] BACK DRIVE LEADS'!$F$3:$F$49999,'[1]Resultado Drive'!A26)</f>
        <v>0</v>
      </c>
      <c r="O26" s="33">
        <f>COUNTIFS('[1] BACK DRIVE LEADS'!$H$3:$H$49999,"No Calificado
",'[1] BACK DRIVE LEADS'!$F$3:$F$49999,'[1]Resultado Drive'!A26)</f>
        <v>0</v>
      </c>
      <c r="P26" s="33">
        <f>COUNTIFS('[1] BACK DRIVE LEADS'!$I$3:$I$49999,"En curso",'[1] BACK DRIVE LEADS'!$F$3:$F$49999,'[1]Resultado Drive'!A26)</f>
        <v>0</v>
      </c>
      <c r="Q26" s="33">
        <f>COUNTIFS('[1] BACK DRIVE LEADS'!$I$3:$I$49999,"En espera",'[1] BACK DRIVE LEADS'!$F$3:$F$49999,'[1]Resultado Drive'!A26)</f>
        <v>0</v>
      </c>
      <c r="R26" s="33">
        <f>COUNTIFS('[1] BACK DRIVE LEADS'!$I$3:$I$49999,"Ganada",'[1] BACK DRIVE LEADS'!$F$3:$F$49999,'[1]Resultado Drive'!A26)</f>
        <v>0</v>
      </c>
      <c r="S26" s="33">
        <f>COUNTIFS('[1] BACK DRIVE LEADS'!$I$3:$I$49999,"Perdida",'[1] BACK DRIVE LEADS'!$F$3:$F$49999,'[1]Resultado Drive'!A26)</f>
        <v>0</v>
      </c>
      <c r="T26" s="33">
        <f>COUNTIFS('[1] BACK DRIVE LEADS'!$I$3:$I$49999,"Listo para pago",'[1] BACK DRIVE LEADS'!$F$3:$F$49999,'[1]Resultado Drive'!A26)</f>
        <v>0</v>
      </c>
      <c r="U26" s="33">
        <f>COUNTIFS('[1] BACK DRIVE LEADS'!$I$3:$I$49999,"No Contesta",'[1] BACK DRIVE LEADS'!$F$3:$F$49999,'[1]Resultado Drive'!A26)</f>
        <v>0</v>
      </c>
      <c r="V26" s="33"/>
      <c r="W26" s="32">
        <f>COUNTIFS('[1] BACK DRIVE LEADS'!$M$3:$M$50000,"En contacto",'[1] BACK DRIVE LEADS'!$K$3:$K$50000,'[1]Resultado Drive'!A26)</f>
        <v>0</v>
      </c>
      <c r="X26" s="32">
        <f>COUNTIFS('[1] BACK DRIVE LEADS'!$M$3:$M$50000,"Calificado",'[1] BACK DRIVE LEADS'!$K$3:$K$50000,'[1]Resultado Drive'!A26)</f>
        <v>0</v>
      </c>
      <c r="Y26" s="32">
        <f>COUNTIFS('[1] BACK DRIVE LEADS'!$M$3:$M$50000,"No Calificado",'[1] BACK DRIVE LEADS'!$K$3:$K$50000,'[1]Resultado Drive'!A26)</f>
        <v>0</v>
      </c>
      <c r="Z26" s="32">
        <f>COUNTIFS('[1] BACK DRIVE LEADS'!$N$3:$N$50000,"En curso",'[1] BACK DRIVE LEADS'!$K$3:$K$50000,'[1]Resultado Drive'!A26)</f>
        <v>0</v>
      </c>
      <c r="AA26" s="32">
        <f>COUNTIFS('[1] BACK DRIVE LEADS'!$N$3:$N$50000,"En espera",'[1] BACK DRIVE LEADS'!$K$3:$K$50000,'[1]Resultado Drive'!A26)</f>
        <v>0</v>
      </c>
      <c r="AB26" s="32">
        <f>COUNTIFS('[1] BACK DRIVE LEADS'!$N$3:$N$50000,"Ganada
",'[1] BACK DRIVE LEADS'!$K$3:$K$50000,'[1]Resultado Drive'!A26)</f>
        <v>0</v>
      </c>
      <c r="AC26" s="32">
        <f>COUNTIFS('[1] BACK DRIVE LEADS'!$N$3:$N$50000,"Perdida",'[1] BACK DRIVE LEADS'!$K$3:$K$50000,'[1]Resultado Drive'!A26)</f>
        <v>0</v>
      </c>
      <c r="AD26" s="32">
        <f>COUNTIFS('[1] BACK DRIVE LEADS'!$N$3:$N$50000,"Listo para pago",'[1] BACK DRIVE LEADS'!$K$3:$K$50000,'[1]Resultado Drive'!A26)</f>
        <v>0</v>
      </c>
      <c r="AE26" s="32">
        <f>COUNTIFS('[1] BACK DRIVE LEADS'!$N$3:$N$50000,"No contesta",'[1] BACK DRIVE LEADS'!$K$3:$K$50000,'[1]Resultado Drive'!A26)</f>
        <v>0</v>
      </c>
      <c r="AF26" s="32">
        <f t="shared" si="9"/>
        <v>0</v>
      </c>
      <c r="AG26" s="34"/>
      <c r="AH26" s="34"/>
      <c r="AI26" s="34">
        <f>COUNTIFS('[1]BACK BASE GESTION'!$D$3:$D$50000,"No Calificado",'[1]BACK BASE GESTION'!$A$3:$A$50000,'[1]Resultado Drive'!A26)</f>
        <v>0</v>
      </c>
      <c r="AJ26" s="34">
        <f>COUNTIFS('[1]BACK BASE GESTION'!$E$3:$E$50000,"En curso",'[1]BACK BASE GESTION'!$A$3:$A$50000,'[1]Resultado Drive'!A26)</f>
        <v>0</v>
      </c>
      <c r="AK26" s="34">
        <f>COUNTIFS('[1]BACK BASE GESTION'!$E$3:$E$50000,"En espera",'[1]BACK BASE GESTION'!$A$3:$A$50000,'[1]Resultado Drive'!A26)</f>
        <v>0</v>
      </c>
      <c r="AL26" s="34">
        <f>COUNTIFS('[1]BACK BASE GESTION'!$E$3:$E$50000,"Ganada",'[1]BACK BASE GESTION'!$A$3:$A$50000,'[1]Resultado Drive'!A26)</f>
        <v>0</v>
      </c>
      <c r="AM26" s="34">
        <f>COUNTIFS('[1]BACK BASE GESTION'!$E$3:$E$50000,"Perdida",'[1]BACK BASE GESTION'!$A$3:$A$50000,'[1]Resultado Drive'!A26)</f>
        <v>0</v>
      </c>
      <c r="AN26" s="34">
        <f>COUNTIFS('[1]BACK BASE GESTION'!$E$3:$E$50000,"Listo para pago",'[1]BACK BASE GESTION'!$A$3:$A$50000,'[1]Resultado Drive'!A26)</f>
        <v>0</v>
      </c>
      <c r="AO26" s="34">
        <f>COUNTIFS('[1]BACK BASE GESTION'!$E$3:$E$50000,"No contesta",'[1]BACK BASE GESTION'!$A$3:$A$50000,'[1]Resultado Drive'!A26)</f>
        <v>0</v>
      </c>
      <c r="AP26" s="34">
        <f t="shared" si="4"/>
        <v>0</v>
      </c>
      <c r="AQ26" s="34">
        <f>COUNTIFS('[1]BACK BASE GESTION'!$J$3:$J$50000,"En contacto",'[1]BACK BASE GESTION'!$A$3:$A$50000,'[1]Resultado Drive'!A26)</f>
        <v>0</v>
      </c>
      <c r="AR26" s="34">
        <f>COUNTIFS('[1]BACK BASE GESTION'!$J$3:$J$50000,"Calificado",'[1]BACK BASE GESTION'!$A$3:$A$50000,'[1]Resultado Drive'!A26)</f>
        <v>0</v>
      </c>
      <c r="AS26" s="34">
        <f>COUNTIFS('[1]BACK BASE GESTION'!$I$3:$I$50000,"No Calificado",'[1]BACK BASE GESTION'!$A$3:$A$50000,'[1]Resultado Drive'!A26)</f>
        <v>0</v>
      </c>
      <c r="AT26" s="34">
        <f>COUNTIFS('[1]BACK BASE GESTION'!$J$3:$J$50000,"En curso",'[1]BACK BASE GESTION'!$A$3:$A$50000,'[1]Resultado Drive'!A26)</f>
        <v>0</v>
      </c>
      <c r="AU26" s="34">
        <f>COUNTIFS('[1]BACK BASE GESTION'!$J$3:$J$50000,"En espera",'[1]BACK BASE GESTION'!$A$3:$A$50000,'[1]Resultado Drive'!A26)</f>
        <v>0</v>
      </c>
      <c r="AV26" s="34">
        <f>COUNTIFS('[1]BACK BASE GESTION'!$J$3:$J$50000,"Ganada",'[1]BACK BASE GESTION'!$A$3:$A$50000,'[1]Resultado Drive'!A26)</f>
        <v>0</v>
      </c>
      <c r="AW26" s="34">
        <f>COUNTIFS('[1]BACK BASE GESTION'!$J$3:$J$50000,"Perdida",'[1]BACK BASE GESTION'!$A$3:$A$50000,'[1]Resultado Drive'!A26)</f>
        <v>0</v>
      </c>
      <c r="AX26" s="34">
        <f>COUNTIFS('[1]BACK BASE GESTION'!$J$3:$J$50000,"Listo para pago",'[1]BACK BASE GESTION'!$A$3:$A$50000,'[1]Resultado Drive'!A26)</f>
        <v>0</v>
      </c>
      <c r="AY26" s="34">
        <f>COUNTIFS('[1]BACK BASE GESTION'!$J$3:$J$50000,"No contesta",'[1]BACK BASE GESTION'!$A$3:$A$50000,'[1]Resultado Drive'!A26)</f>
        <v>0</v>
      </c>
      <c r="AZ26" s="32">
        <f t="shared" si="5"/>
        <v>0</v>
      </c>
      <c r="BA26" s="34" t="str">
        <f t="shared" si="10"/>
        <v/>
      </c>
      <c r="BB26" s="34" t="str">
        <f t="shared" si="10"/>
        <v/>
      </c>
      <c r="BC26" s="34">
        <f>COUNTIFS('[1]BACK BASE GESTION'!$O$3:$O$50000,"No Calificado",'[1]BACK BASE GESTION'!$A$3:$A$50000,'[1]Resultado Drive'!A26)</f>
        <v>0</v>
      </c>
      <c r="BD26" s="34">
        <f>COUNTIFS('[1]BACK BASE GESTION'!$P$3:$P$50000,"En curso",'[1]BACK BASE GESTION'!$A$3:$A$50000,'[1]Resultado Drive'!A26)</f>
        <v>0</v>
      </c>
      <c r="BE26" s="34">
        <f>COUNTIFS('[1]BACK BASE GESTION'!$P$3:$P$50000,"En espera",'[1]BACK BASE GESTION'!$A$3:$A$50000,'[1]Resultado Drive'!A26)</f>
        <v>0</v>
      </c>
      <c r="BF26" s="34" t="str">
        <f t="shared" si="11"/>
        <v/>
      </c>
      <c r="BG26" s="34" t="str">
        <f t="shared" si="11"/>
        <v/>
      </c>
      <c r="BH26" s="34" t="str">
        <f t="shared" si="11"/>
        <v/>
      </c>
      <c r="BI26" s="34">
        <f>COUNTIFS('[1]BACK BASE GESTION'!$P$3:$P$50000,"No contesta",'[1]BACK BASE GESTION'!$A$3:$A$50000,'[1]Resultado Drive'!A26)</f>
        <v>0</v>
      </c>
      <c r="BJ26" s="32">
        <f t="shared" si="6"/>
        <v>0</v>
      </c>
    </row>
    <row r="27" spans="1:62" x14ac:dyDescent="0.25">
      <c r="A27" s="31">
        <v>43336</v>
      </c>
      <c r="B27" s="32">
        <f t="shared" si="8"/>
        <v>0</v>
      </c>
      <c r="C27" s="32">
        <f>COUNTIFS('[1] BACK DRIVE LEADS'!$C$3:$C$50000,"En contacto",'[1] BACK DRIVE LEADS'!$A$3:$A$50000,'[1]Resultado Drive'!A27)</f>
        <v>0</v>
      </c>
      <c r="D27" s="32">
        <f>COUNTIFS('[1] BACK DRIVE LEADS'!$C$3:$C$50000,"Calificado",'[1] BACK DRIVE LEADS'!$A$3:$A$50000,'[1]Resultado Drive'!A27)</f>
        <v>0</v>
      </c>
      <c r="E27" s="32">
        <f>COUNTIFS('[1] BACK DRIVE LEADS'!$C$3:$C$50000,"No calificado",'[1] BACK DRIVE LEADS'!$A$3:$A$50000,'[1]Resultado Drive'!A27)</f>
        <v>0</v>
      </c>
      <c r="F27" s="32">
        <f>COUNTIFS('[1] BACK DRIVE LEADS'!$D$3:$D$50000,"En curso",'[1] BACK DRIVE LEADS'!$A$3:$A$50000,'[1]Resultado Drive'!A27)</f>
        <v>0</v>
      </c>
      <c r="G27" s="32">
        <f>COUNTIFS('[1] BACK DRIVE LEADS'!$D$3:$D$50000,"En Espera",'[1] BACK DRIVE LEADS'!$A$3:$A$50000,'[1]Resultado Drive'!A27)</f>
        <v>0</v>
      </c>
      <c r="H27" s="32">
        <f>COUNTIFS('[1] BACK DRIVE LEADS'!$D$3:$D$50000,"ganada",'[1] BACK DRIVE LEADS'!$A$3:$A$50000,'[1]Resultado Drive'!A27)</f>
        <v>0</v>
      </c>
      <c r="I27" s="32">
        <f>COUNTIFS('[1] BACK DRIVE LEADS'!$D$3:$D$50000,"perdida",'[1] BACK DRIVE LEADS'!$A$3:$A$50000,'[1]Resultado Drive'!A27)</f>
        <v>0</v>
      </c>
      <c r="J27" s="32">
        <f>COUNTIFS('[1] BACK DRIVE LEADS'!$D$3:$D$50000,"listo para pago",'[1] BACK DRIVE LEADS'!$A$3:$A$50000,'[1]Resultado Drive'!A27)</f>
        <v>0</v>
      </c>
      <c r="K27" s="32">
        <f>COUNTIFS('[1] BACK DRIVE LEADS'!$D$3:$D$50000,"No contesta",'[1] BACK DRIVE LEADS'!$A$3:$A$50000,'[1]Resultado Drive'!A27)</f>
        <v>0</v>
      </c>
      <c r="L27" s="32">
        <f t="shared" si="7"/>
        <v>0</v>
      </c>
      <c r="M27" s="33">
        <f>COUNTIFS('[1] BACK DRIVE LEADS'!$H$3:$H$49999,"En contacto",'[1] BACK DRIVE LEADS'!$F$3:$F$49999,'[1]Resultado Drive'!A27)</f>
        <v>0</v>
      </c>
      <c r="N27" s="33">
        <f>COUNTIFS('[1] BACK DRIVE LEADS'!$H$3:$H$49999,"Calificado
",'[1] BACK DRIVE LEADS'!$F$3:$F$49999,'[1]Resultado Drive'!A27)</f>
        <v>0</v>
      </c>
      <c r="O27" s="33">
        <f>COUNTIFS('[1] BACK DRIVE LEADS'!$H$3:$H$49999,"No Calificado
",'[1] BACK DRIVE LEADS'!$F$3:$F$49999,'[1]Resultado Drive'!A27)</f>
        <v>0</v>
      </c>
      <c r="P27" s="33">
        <f>COUNTIFS('[1] BACK DRIVE LEADS'!$I$3:$I$49999,"En curso",'[1] BACK DRIVE LEADS'!$F$3:$F$49999,'[1]Resultado Drive'!A27)</f>
        <v>0</v>
      </c>
      <c r="Q27" s="33">
        <f>COUNTIFS('[1] BACK DRIVE LEADS'!$I$3:$I$49999,"En espera",'[1] BACK DRIVE LEADS'!$F$3:$F$49999,'[1]Resultado Drive'!A27)</f>
        <v>0</v>
      </c>
      <c r="R27" s="33">
        <f>COUNTIFS('[1] BACK DRIVE LEADS'!$I$3:$I$49999,"Ganada",'[1] BACK DRIVE LEADS'!$F$3:$F$49999,'[1]Resultado Drive'!A27)</f>
        <v>0</v>
      </c>
      <c r="S27" s="33">
        <f>COUNTIFS('[1] BACK DRIVE LEADS'!$I$3:$I$49999,"Perdida",'[1] BACK DRIVE LEADS'!$F$3:$F$49999,'[1]Resultado Drive'!A27)</f>
        <v>0</v>
      </c>
      <c r="T27" s="33">
        <f>COUNTIFS('[1] BACK DRIVE LEADS'!$I$3:$I$49999,"Listo para pago",'[1] BACK DRIVE LEADS'!$F$3:$F$49999,'[1]Resultado Drive'!A27)</f>
        <v>0</v>
      </c>
      <c r="U27" s="33">
        <f>COUNTIFS('[1] BACK DRIVE LEADS'!$I$3:$I$49999,"No Contesta",'[1] BACK DRIVE LEADS'!$F$3:$F$49999,'[1]Resultado Drive'!A27)</f>
        <v>0</v>
      </c>
      <c r="V27" s="33"/>
      <c r="W27" s="32">
        <f>COUNTIFS('[1] BACK DRIVE LEADS'!$M$3:$M$50000,"En contacto",'[1] BACK DRIVE LEADS'!$K$3:$K$50000,'[1]Resultado Drive'!A27)</f>
        <v>0</v>
      </c>
      <c r="X27" s="32">
        <f>COUNTIFS('[1] BACK DRIVE LEADS'!$M$3:$M$50000,"Calificado",'[1] BACK DRIVE LEADS'!$K$3:$K$50000,'[1]Resultado Drive'!A27)</f>
        <v>0</v>
      </c>
      <c r="Y27" s="32">
        <f>COUNTIFS('[1] BACK DRIVE LEADS'!$M$3:$M$50000,"No Calificado",'[1] BACK DRIVE LEADS'!$K$3:$K$50000,'[1]Resultado Drive'!A27)</f>
        <v>0</v>
      </c>
      <c r="Z27" s="32">
        <f>COUNTIFS('[1] BACK DRIVE LEADS'!$N$3:$N$50000,"En curso",'[1] BACK DRIVE LEADS'!$K$3:$K$50000,'[1]Resultado Drive'!A27)</f>
        <v>0</v>
      </c>
      <c r="AA27" s="32">
        <f>COUNTIFS('[1] BACK DRIVE LEADS'!$N$3:$N$50000,"En espera",'[1] BACK DRIVE LEADS'!$K$3:$K$50000,'[1]Resultado Drive'!A27)</f>
        <v>0</v>
      </c>
      <c r="AB27" s="32">
        <f>COUNTIFS('[1] BACK DRIVE LEADS'!$N$3:$N$50000,"Ganada
",'[1] BACK DRIVE LEADS'!$K$3:$K$50000,'[1]Resultado Drive'!A27)</f>
        <v>0</v>
      </c>
      <c r="AC27" s="32">
        <f>COUNTIFS('[1] BACK DRIVE LEADS'!$N$3:$N$50000,"Perdida",'[1] BACK DRIVE LEADS'!$K$3:$K$50000,'[1]Resultado Drive'!A27)</f>
        <v>0</v>
      </c>
      <c r="AD27" s="32">
        <f>COUNTIFS('[1] BACK DRIVE LEADS'!$N$3:$N$50000,"Listo para pago",'[1] BACK DRIVE LEADS'!$K$3:$K$50000,'[1]Resultado Drive'!A27)</f>
        <v>0</v>
      </c>
      <c r="AE27" s="32">
        <f>COUNTIFS('[1] BACK DRIVE LEADS'!$N$3:$N$50000,"No contesta",'[1] BACK DRIVE LEADS'!$K$3:$K$50000,'[1]Resultado Drive'!A27)</f>
        <v>0</v>
      </c>
      <c r="AF27" s="32">
        <f t="shared" si="9"/>
        <v>0</v>
      </c>
      <c r="AG27" s="34"/>
      <c r="AH27" s="34"/>
      <c r="AI27" s="34">
        <f>COUNTIFS('[1]BACK BASE GESTION'!$D$3:$D$50000,"No Calificado",'[1]BACK BASE GESTION'!$A$3:$A$50000,'[1]Resultado Drive'!A27)</f>
        <v>0</v>
      </c>
      <c r="AJ27" s="34">
        <f>COUNTIFS('[1]BACK BASE GESTION'!$E$3:$E$50000,"En curso",'[1]BACK BASE GESTION'!$A$3:$A$50000,'[1]Resultado Drive'!A27)</f>
        <v>0</v>
      </c>
      <c r="AK27" s="34">
        <f>COUNTIFS('[1]BACK BASE GESTION'!$E$3:$E$50000,"En espera",'[1]BACK BASE GESTION'!$A$3:$A$50000,'[1]Resultado Drive'!A27)</f>
        <v>0</v>
      </c>
      <c r="AL27" s="34">
        <f>COUNTIFS('[1]BACK BASE GESTION'!$E$3:$E$50000,"Ganada",'[1]BACK BASE GESTION'!$A$3:$A$50000,'[1]Resultado Drive'!A27)</f>
        <v>0</v>
      </c>
      <c r="AM27" s="34">
        <f>COUNTIFS('[1]BACK BASE GESTION'!$E$3:$E$50000,"Perdida",'[1]BACK BASE GESTION'!$A$3:$A$50000,'[1]Resultado Drive'!A27)</f>
        <v>0</v>
      </c>
      <c r="AN27" s="34">
        <f>COUNTIFS('[1]BACK BASE GESTION'!$E$3:$E$50000,"Listo para pago",'[1]BACK BASE GESTION'!$A$3:$A$50000,'[1]Resultado Drive'!A27)</f>
        <v>0</v>
      </c>
      <c r="AO27" s="34">
        <f>COUNTIFS('[1]BACK BASE GESTION'!$E$3:$E$50000,"No contesta",'[1]BACK BASE GESTION'!$A$3:$A$50000,'[1]Resultado Drive'!A27)</f>
        <v>0</v>
      </c>
      <c r="AP27" s="34">
        <f t="shared" si="4"/>
        <v>0</v>
      </c>
      <c r="AQ27" s="34">
        <f>COUNTIFS('[1]BACK BASE GESTION'!$J$3:$J$50000,"En contacto",'[1]BACK BASE GESTION'!$A$3:$A$50000,'[1]Resultado Drive'!A27)</f>
        <v>0</v>
      </c>
      <c r="AR27" s="34">
        <f>COUNTIFS('[1]BACK BASE GESTION'!$J$3:$J$50000,"Calificado",'[1]BACK BASE GESTION'!$A$3:$A$50000,'[1]Resultado Drive'!A27)</f>
        <v>0</v>
      </c>
      <c r="AS27" s="34">
        <f>COUNTIFS('[1]BACK BASE GESTION'!$I$3:$I$50000,"No Calificado",'[1]BACK BASE GESTION'!$A$3:$A$50000,'[1]Resultado Drive'!A27)</f>
        <v>0</v>
      </c>
      <c r="AT27" s="34">
        <f>COUNTIFS('[1]BACK BASE GESTION'!$J$3:$J$50000,"En curso",'[1]BACK BASE GESTION'!$A$3:$A$50000,'[1]Resultado Drive'!A27)</f>
        <v>0</v>
      </c>
      <c r="AU27" s="34">
        <f>COUNTIFS('[1]BACK BASE GESTION'!$J$3:$J$50000,"En espera",'[1]BACK BASE GESTION'!$A$3:$A$50000,'[1]Resultado Drive'!A27)</f>
        <v>0</v>
      </c>
      <c r="AV27" s="34">
        <f>COUNTIFS('[1]BACK BASE GESTION'!$J$3:$J$50000,"Ganada",'[1]BACK BASE GESTION'!$A$3:$A$50000,'[1]Resultado Drive'!A27)</f>
        <v>0</v>
      </c>
      <c r="AW27" s="34">
        <f>COUNTIFS('[1]BACK BASE GESTION'!$J$3:$J$50000,"Perdida",'[1]BACK BASE GESTION'!$A$3:$A$50000,'[1]Resultado Drive'!A27)</f>
        <v>0</v>
      </c>
      <c r="AX27" s="34">
        <f>COUNTIFS('[1]BACK BASE GESTION'!$J$3:$J$50000,"Listo para pago",'[1]BACK BASE GESTION'!$A$3:$A$50000,'[1]Resultado Drive'!A27)</f>
        <v>0</v>
      </c>
      <c r="AY27" s="34">
        <f>COUNTIFS('[1]BACK BASE GESTION'!$J$3:$J$50000,"No contesta",'[1]BACK BASE GESTION'!$A$3:$A$50000,'[1]Resultado Drive'!A27)</f>
        <v>0</v>
      </c>
      <c r="AZ27" s="32">
        <f t="shared" si="5"/>
        <v>0</v>
      </c>
      <c r="BA27" s="34" t="str">
        <f t="shared" si="10"/>
        <v/>
      </c>
      <c r="BB27" s="34" t="str">
        <f t="shared" si="10"/>
        <v/>
      </c>
      <c r="BC27" s="34">
        <f>COUNTIFS('[1]BACK BASE GESTION'!$O$3:$O$50000,"No Calificado",'[1]BACK BASE GESTION'!$A$3:$A$50000,'[1]Resultado Drive'!A27)</f>
        <v>0</v>
      </c>
      <c r="BD27" s="34">
        <f>COUNTIFS('[1]BACK BASE GESTION'!$P$3:$P$50000,"En curso",'[1]BACK BASE GESTION'!$A$3:$A$50000,'[1]Resultado Drive'!A27)</f>
        <v>0</v>
      </c>
      <c r="BE27" s="34">
        <f>COUNTIFS('[1]BACK BASE GESTION'!$P$3:$P$50000,"En espera",'[1]BACK BASE GESTION'!$A$3:$A$50000,'[1]Resultado Drive'!A27)</f>
        <v>0</v>
      </c>
      <c r="BF27" s="34" t="str">
        <f t="shared" si="11"/>
        <v/>
      </c>
      <c r="BG27" s="34" t="str">
        <f t="shared" si="11"/>
        <v/>
      </c>
      <c r="BH27" s="34" t="str">
        <f t="shared" si="11"/>
        <v/>
      </c>
      <c r="BI27" s="34">
        <f>COUNTIFS('[1]BACK BASE GESTION'!$P$3:$P$50000,"No contesta",'[1]BACK BASE GESTION'!$A$3:$A$50000,'[1]Resultado Drive'!A27)</f>
        <v>0</v>
      </c>
      <c r="BJ27" s="32">
        <f t="shared" si="6"/>
        <v>0</v>
      </c>
    </row>
    <row r="28" spans="1:62" x14ac:dyDescent="0.25">
      <c r="A28" s="31">
        <v>43337</v>
      </c>
      <c r="B28" s="32">
        <f t="shared" si="8"/>
        <v>0</v>
      </c>
      <c r="C28" s="32">
        <f>COUNTIFS('[1] BACK DRIVE LEADS'!$C$3:$C$50000,"En contacto",'[1] BACK DRIVE LEADS'!$A$3:$A$50000,'[1]Resultado Drive'!A28)</f>
        <v>0</v>
      </c>
      <c r="D28" s="32">
        <f>COUNTIFS('[1] BACK DRIVE LEADS'!$C$3:$C$50000,"Calificado",'[1] BACK DRIVE LEADS'!$A$3:$A$50000,'[1]Resultado Drive'!A28)</f>
        <v>0</v>
      </c>
      <c r="E28" s="32">
        <f>COUNTIFS('[1] BACK DRIVE LEADS'!$C$3:$C$50000,"No calificado",'[1] BACK DRIVE LEADS'!$A$3:$A$50000,'[1]Resultado Drive'!A28)</f>
        <v>0</v>
      </c>
      <c r="F28" s="32">
        <f>COUNTIFS('[1] BACK DRIVE LEADS'!$D$3:$D$50000,"En curso",'[1] BACK DRIVE LEADS'!$A$3:$A$50000,'[1]Resultado Drive'!A28)</f>
        <v>0</v>
      </c>
      <c r="G28" s="32">
        <f>COUNTIFS('[1] BACK DRIVE LEADS'!$D$3:$D$50000,"En Espera",'[1] BACK DRIVE LEADS'!$A$3:$A$50000,'[1]Resultado Drive'!A28)</f>
        <v>0</v>
      </c>
      <c r="H28" s="32">
        <f>COUNTIFS('[1] BACK DRIVE LEADS'!$D$3:$D$50000,"ganada",'[1] BACK DRIVE LEADS'!$A$3:$A$50000,'[1]Resultado Drive'!A28)</f>
        <v>0</v>
      </c>
      <c r="I28" s="32">
        <f>COUNTIFS('[1] BACK DRIVE LEADS'!$D$3:$D$50000,"perdida",'[1] BACK DRIVE LEADS'!$A$3:$A$50000,'[1]Resultado Drive'!A28)</f>
        <v>0</v>
      </c>
      <c r="J28" s="32">
        <f>COUNTIFS('[1] BACK DRIVE LEADS'!$D$3:$D$50000,"listo para pago",'[1] BACK DRIVE LEADS'!$A$3:$A$50000,'[1]Resultado Drive'!A28)</f>
        <v>0</v>
      </c>
      <c r="K28" s="32">
        <f>COUNTIFS('[1] BACK DRIVE LEADS'!$D$3:$D$50000,"No contesta",'[1] BACK DRIVE LEADS'!$A$3:$A$50000,'[1]Resultado Drive'!A28)</f>
        <v>0</v>
      </c>
      <c r="L28" s="32">
        <f t="shared" si="7"/>
        <v>0</v>
      </c>
      <c r="M28" s="33">
        <f>COUNTIFS('[1] BACK DRIVE LEADS'!$H$3:$H$49999,"En contacto",'[1] BACK DRIVE LEADS'!$F$3:$F$49999,'[1]Resultado Drive'!A28)</f>
        <v>0</v>
      </c>
      <c r="N28" s="33">
        <f>COUNTIFS('[1] BACK DRIVE LEADS'!$H$3:$H$49999,"Calificado
",'[1] BACK DRIVE LEADS'!$F$3:$F$49999,'[1]Resultado Drive'!A28)</f>
        <v>0</v>
      </c>
      <c r="O28" s="33">
        <f>COUNTIFS('[1] BACK DRIVE LEADS'!$H$3:$H$49999,"No Calificado
",'[1] BACK DRIVE LEADS'!$F$3:$F$49999,'[1]Resultado Drive'!A28)</f>
        <v>0</v>
      </c>
      <c r="P28" s="33">
        <f>COUNTIFS('[1] BACK DRIVE LEADS'!$I$3:$I$49999,"En curso",'[1] BACK DRIVE LEADS'!$F$3:$F$49999,'[1]Resultado Drive'!A28)</f>
        <v>0</v>
      </c>
      <c r="Q28" s="33">
        <f>COUNTIFS('[1] BACK DRIVE LEADS'!$I$3:$I$49999,"En espera",'[1] BACK DRIVE LEADS'!$F$3:$F$49999,'[1]Resultado Drive'!A28)</f>
        <v>0</v>
      </c>
      <c r="R28" s="33">
        <f>COUNTIFS('[1] BACK DRIVE LEADS'!$I$3:$I$49999,"Ganada",'[1] BACK DRIVE LEADS'!$F$3:$F$49999,'[1]Resultado Drive'!A28)</f>
        <v>0</v>
      </c>
      <c r="S28" s="33">
        <f>COUNTIFS('[1] BACK DRIVE LEADS'!$I$3:$I$49999,"Perdida",'[1] BACK DRIVE LEADS'!$F$3:$F$49999,'[1]Resultado Drive'!A28)</f>
        <v>0</v>
      </c>
      <c r="T28" s="33">
        <f>COUNTIFS('[1] BACK DRIVE LEADS'!$I$3:$I$49999,"Listo para pago",'[1] BACK DRIVE LEADS'!$F$3:$F$49999,'[1]Resultado Drive'!A28)</f>
        <v>0</v>
      </c>
      <c r="U28" s="33">
        <f>COUNTIFS('[1] BACK DRIVE LEADS'!$I$3:$I$49999,"No Contesta",'[1] BACK DRIVE LEADS'!$F$3:$F$49999,'[1]Resultado Drive'!A28)</f>
        <v>0</v>
      </c>
      <c r="V28" s="33"/>
      <c r="W28" s="32">
        <f>COUNTIFS('[1] BACK DRIVE LEADS'!$M$3:$M$50000,"En contacto",'[1] BACK DRIVE LEADS'!$K$3:$K$50000,'[1]Resultado Drive'!A28)</f>
        <v>0</v>
      </c>
      <c r="X28" s="32">
        <f>COUNTIFS('[1] BACK DRIVE LEADS'!$M$3:$M$50000,"Calificado",'[1] BACK DRIVE LEADS'!$K$3:$K$50000,'[1]Resultado Drive'!A28)</f>
        <v>0</v>
      </c>
      <c r="Y28" s="32">
        <f>COUNTIFS('[1] BACK DRIVE LEADS'!$M$3:$M$50000,"No Calificado",'[1] BACK DRIVE LEADS'!$K$3:$K$50000,'[1]Resultado Drive'!A28)</f>
        <v>0</v>
      </c>
      <c r="Z28" s="32">
        <f>COUNTIFS('[1] BACK DRIVE LEADS'!$N$3:$N$50000,"En curso",'[1] BACK DRIVE LEADS'!$K$3:$K$50000,'[1]Resultado Drive'!A28)</f>
        <v>0</v>
      </c>
      <c r="AA28" s="32">
        <f>COUNTIFS('[1] BACK DRIVE LEADS'!$N$3:$N$50000,"En espera",'[1] BACK DRIVE LEADS'!$K$3:$K$50000,'[1]Resultado Drive'!A28)</f>
        <v>0</v>
      </c>
      <c r="AB28" s="32">
        <f>COUNTIFS('[1] BACK DRIVE LEADS'!$N$3:$N$50000,"Ganada
",'[1] BACK DRIVE LEADS'!$K$3:$K$50000,'[1]Resultado Drive'!A28)</f>
        <v>0</v>
      </c>
      <c r="AC28" s="32">
        <f>COUNTIFS('[1] BACK DRIVE LEADS'!$N$3:$N$50000,"Perdida",'[1] BACK DRIVE LEADS'!$K$3:$K$50000,'[1]Resultado Drive'!A28)</f>
        <v>0</v>
      </c>
      <c r="AD28" s="32">
        <f>COUNTIFS('[1] BACK DRIVE LEADS'!$N$3:$N$50000,"Listo para pago",'[1] BACK DRIVE LEADS'!$K$3:$K$50000,'[1]Resultado Drive'!A28)</f>
        <v>0</v>
      </c>
      <c r="AE28" s="32">
        <f>COUNTIFS('[1] BACK DRIVE LEADS'!$N$3:$N$50000,"No contesta",'[1] BACK DRIVE LEADS'!$K$3:$K$50000,'[1]Resultado Drive'!A28)</f>
        <v>0</v>
      </c>
      <c r="AF28" s="32">
        <f t="shared" si="9"/>
        <v>0</v>
      </c>
      <c r="AG28" s="34"/>
      <c r="AH28" s="34"/>
      <c r="AI28" s="34">
        <f>COUNTIFS('[1]BACK BASE GESTION'!$D$3:$D$50000,"No Calificado",'[1]BACK BASE GESTION'!$A$3:$A$50000,'[1]Resultado Drive'!A28)</f>
        <v>0</v>
      </c>
      <c r="AJ28" s="34">
        <f>COUNTIFS('[1]BACK BASE GESTION'!$E$3:$E$50000,"En curso",'[1]BACK BASE GESTION'!$A$3:$A$50000,'[1]Resultado Drive'!A28)</f>
        <v>0</v>
      </c>
      <c r="AK28" s="34">
        <f>COUNTIFS('[1]BACK BASE GESTION'!$E$3:$E$50000,"En espera",'[1]BACK BASE GESTION'!$A$3:$A$50000,'[1]Resultado Drive'!A28)</f>
        <v>0</v>
      </c>
      <c r="AL28" s="34">
        <f>COUNTIFS('[1]BACK BASE GESTION'!$E$3:$E$50000,"Ganada",'[1]BACK BASE GESTION'!$A$3:$A$50000,'[1]Resultado Drive'!A28)</f>
        <v>0</v>
      </c>
      <c r="AM28" s="34">
        <f>COUNTIFS('[1]BACK BASE GESTION'!$E$3:$E$50000,"Perdida",'[1]BACK BASE GESTION'!$A$3:$A$50000,'[1]Resultado Drive'!A28)</f>
        <v>0</v>
      </c>
      <c r="AN28" s="34">
        <f>COUNTIFS('[1]BACK BASE GESTION'!$E$3:$E$50000,"Listo para pago",'[1]BACK BASE GESTION'!$A$3:$A$50000,'[1]Resultado Drive'!A28)</f>
        <v>0</v>
      </c>
      <c r="AO28" s="34">
        <f>COUNTIFS('[1]BACK BASE GESTION'!$E$3:$E$50000,"No contesta",'[1]BACK BASE GESTION'!$A$3:$A$50000,'[1]Resultado Drive'!A28)</f>
        <v>0</v>
      </c>
      <c r="AP28" s="34">
        <f t="shared" si="4"/>
        <v>0</v>
      </c>
      <c r="AQ28" s="34">
        <f>COUNTIFS('[1]BACK BASE GESTION'!$J$3:$J$50000,"En contacto",'[1]BACK BASE GESTION'!$A$3:$A$50000,'[1]Resultado Drive'!A28)</f>
        <v>0</v>
      </c>
      <c r="AR28" s="34">
        <f>COUNTIFS('[1]BACK BASE GESTION'!$J$3:$J$50000,"Calificado",'[1]BACK BASE GESTION'!$A$3:$A$50000,'[1]Resultado Drive'!A28)</f>
        <v>0</v>
      </c>
      <c r="AS28" s="34">
        <f>COUNTIFS('[1]BACK BASE GESTION'!$I$3:$I$50000,"No Calificado",'[1]BACK BASE GESTION'!$A$3:$A$50000,'[1]Resultado Drive'!A28)</f>
        <v>0</v>
      </c>
      <c r="AT28" s="34">
        <f>COUNTIFS('[1]BACK BASE GESTION'!$J$3:$J$50000,"En curso",'[1]BACK BASE GESTION'!$A$3:$A$50000,'[1]Resultado Drive'!A28)</f>
        <v>0</v>
      </c>
      <c r="AU28" s="34">
        <f>COUNTIFS('[1]BACK BASE GESTION'!$J$3:$J$50000,"En espera",'[1]BACK BASE GESTION'!$A$3:$A$50000,'[1]Resultado Drive'!A28)</f>
        <v>0</v>
      </c>
      <c r="AV28" s="34">
        <f>COUNTIFS('[1]BACK BASE GESTION'!$J$3:$J$50000,"Ganada",'[1]BACK BASE GESTION'!$A$3:$A$50000,'[1]Resultado Drive'!A28)</f>
        <v>0</v>
      </c>
      <c r="AW28" s="34">
        <f>COUNTIFS('[1]BACK BASE GESTION'!$J$3:$J$50000,"Perdida",'[1]BACK BASE GESTION'!$A$3:$A$50000,'[1]Resultado Drive'!A28)</f>
        <v>0</v>
      </c>
      <c r="AX28" s="34">
        <f>COUNTIFS('[1]BACK BASE GESTION'!$J$3:$J$50000,"Listo para pago",'[1]BACK BASE GESTION'!$A$3:$A$50000,'[1]Resultado Drive'!A28)</f>
        <v>0</v>
      </c>
      <c r="AY28" s="34">
        <f>COUNTIFS('[1]BACK BASE GESTION'!$J$3:$J$50000,"No contesta",'[1]BACK BASE GESTION'!$A$3:$A$50000,'[1]Resultado Drive'!A28)</f>
        <v>0</v>
      </c>
      <c r="AZ28" s="32">
        <f t="shared" si="5"/>
        <v>0</v>
      </c>
      <c r="BA28" s="34" t="str">
        <f t="shared" si="10"/>
        <v/>
      </c>
      <c r="BB28" s="34" t="str">
        <f t="shared" si="10"/>
        <v/>
      </c>
      <c r="BC28" s="34">
        <f>COUNTIFS('[1]BACK BASE GESTION'!$O$3:$O$50000,"No Calificado",'[1]BACK BASE GESTION'!$A$3:$A$50000,'[1]Resultado Drive'!A28)</f>
        <v>0</v>
      </c>
      <c r="BD28" s="34">
        <f>COUNTIFS('[1]BACK BASE GESTION'!$P$3:$P$50000,"En curso",'[1]BACK BASE GESTION'!$A$3:$A$50000,'[1]Resultado Drive'!A28)</f>
        <v>0</v>
      </c>
      <c r="BE28" s="34">
        <f>COUNTIFS('[1]BACK BASE GESTION'!$P$3:$P$50000,"En espera",'[1]BACK BASE GESTION'!$A$3:$A$50000,'[1]Resultado Drive'!A28)</f>
        <v>0</v>
      </c>
      <c r="BF28" s="34" t="str">
        <f t="shared" si="11"/>
        <v/>
      </c>
      <c r="BG28" s="34" t="str">
        <f t="shared" si="11"/>
        <v/>
      </c>
      <c r="BH28" s="34" t="str">
        <f t="shared" si="11"/>
        <v/>
      </c>
      <c r="BI28" s="34">
        <f>COUNTIFS('[1]BACK BASE GESTION'!$P$3:$P$50000,"No contesta",'[1]BACK BASE GESTION'!$A$3:$A$50000,'[1]Resultado Drive'!A28)</f>
        <v>0</v>
      </c>
      <c r="BJ28" s="32">
        <f t="shared" si="6"/>
        <v>0</v>
      </c>
    </row>
    <row r="29" spans="1:62" x14ac:dyDescent="0.25">
      <c r="A29" s="31">
        <v>43338</v>
      </c>
      <c r="B29" s="32">
        <f t="shared" si="8"/>
        <v>0</v>
      </c>
      <c r="C29" s="32">
        <f>COUNTIFS('[1] BACK DRIVE LEADS'!$C$3:$C$50000,"En contacto",'[1] BACK DRIVE LEADS'!$A$3:$A$50000,'[1]Resultado Drive'!A29)</f>
        <v>0</v>
      </c>
      <c r="D29" s="32">
        <f>COUNTIFS('[1] BACK DRIVE LEADS'!$C$3:$C$50000,"Calificado",'[1] BACK DRIVE LEADS'!$A$3:$A$50000,'[1]Resultado Drive'!A29)</f>
        <v>0</v>
      </c>
      <c r="E29" s="32">
        <f>COUNTIFS('[1] BACK DRIVE LEADS'!$C$3:$C$50000,"No calificado",'[1] BACK DRIVE LEADS'!$A$3:$A$50000,'[1]Resultado Drive'!A29)</f>
        <v>0</v>
      </c>
      <c r="F29" s="32">
        <f>COUNTIFS('[1] BACK DRIVE LEADS'!$D$3:$D$50000,"En curso",'[1] BACK DRIVE LEADS'!$A$3:$A$50000,'[1]Resultado Drive'!A29)</f>
        <v>0</v>
      </c>
      <c r="G29" s="32">
        <f>COUNTIFS('[1] BACK DRIVE LEADS'!$D$3:$D$50000,"En Espera",'[1] BACK DRIVE LEADS'!$A$3:$A$50000,'[1]Resultado Drive'!A29)</f>
        <v>0</v>
      </c>
      <c r="H29" s="32">
        <f>COUNTIFS('[1] BACK DRIVE LEADS'!$D$3:$D$50000,"ganada",'[1] BACK DRIVE LEADS'!$A$3:$A$50000,'[1]Resultado Drive'!A29)</f>
        <v>0</v>
      </c>
      <c r="I29" s="32">
        <f>COUNTIFS('[1] BACK DRIVE LEADS'!$D$3:$D$50000,"perdida",'[1] BACK DRIVE LEADS'!$A$3:$A$50000,'[1]Resultado Drive'!A29)</f>
        <v>0</v>
      </c>
      <c r="J29" s="32">
        <f>COUNTIFS('[1] BACK DRIVE LEADS'!$D$3:$D$50000,"listo para pago",'[1] BACK DRIVE LEADS'!$A$3:$A$50000,'[1]Resultado Drive'!A29)</f>
        <v>0</v>
      </c>
      <c r="K29" s="32">
        <f>COUNTIFS('[1] BACK DRIVE LEADS'!$D$3:$D$50000,"No contesta",'[1] BACK DRIVE LEADS'!$A$3:$A$50000,'[1]Resultado Drive'!A29)</f>
        <v>0</v>
      </c>
      <c r="L29" s="32">
        <f t="shared" si="7"/>
        <v>0</v>
      </c>
      <c r="M29" s="33">
        <f>COUNTIFS('[1] BACK DRIVE LEADS'!$H$3:$H$49999,"En contacto",'[1] BACK DRIVE LEADS'!$F$3:$F$49999,'[1]Resultado Drive'!A29)</f>
        <v>0</v>
      </c>
      <c r="N29" s="33">
        <f>COUNTIFS('[1] BACK DRIVE LEADS'!$H$3:$H$49999,"Calificado
",'[1] BACK DRIVE LEADS'!$F$3:$F$49999,'[1]Resultado Drive'!A29)</f>
        <v>0</v>
      </c>
      <c r="O29" s="33">
        <f>COUNTIFS('[1] BACK DRIVE LEADS'!$H$3:$H$49999,"No Calificado
",'[1] BACK DRIVE LEADS'!$F$3:$F$49999,'[1]Resultado Drive'!A29)</f>
        <v>0</v>
      </c>
      <c r="P29" s="33">
        <f>COUNTIFS('[1] BACK DRIVE LEADS'!$I$3:$I$49999,"En curso",'[1] BACK DRIVE LEADS'!$F$3:$F$49999,'[1]Resultado Drive'!A29)</f>
        <v>0</v>
      </c>
      <c r="Q29" s="33">
        <f>COUNTIFS('[1] BACK DRIVE LEADS'!$I$3:$I$49999,"En espera",'[1] BACK DRIVE LEADS'!$F$3:$F$49999,'[1]Resultado Drive'!A29)</f>
        <v>0</v>
      </c>
      <c r="R29" s="33">
        <f>COUNTIFS('[1] BACK DRIVE LEADS'!$I$3:$I$49999,"Ganada",'[1] BACK DRIVE LEADS'!$F$3:$F$49999,'[1]Resultado Drive'!A29)</f>
        <v>0</v>
      </c>
      <c r="S29" s="33">
        <f>COUNTIFS('[1] BACK DRIVE LEADS'!$I$3:$I$49999,"Perdida",'[1] BACK DRIVE LEADS'!$F$3:$F$49999,'[1]Resultado Drive'!A29)</f>
        <v>0</v>
      </c>
      <c r="T29" s="33">
        <f>COUNTIFS('[1] BACK DRIVE LEADS'!$I$3:$I$49999,"Listo para pago",'[1] BACK DRIVE LEADS'!$F$3:$F$49999,'[1]Resultado Drive'!A29)</f>
        <v>0</v>
      </c>
      <c r="U29" s="33">
        <f>COUNTIFS('[1] BACK DRIVE LEADS'!$I$3:$I$49999,"No Contesta",'[1] BACK DRIVE LEADS'!$F$3:$F$49999,'[1]Resultado Drive'!A29)</f>
        <v>0</v>
      </c>
      <c r="V29" s="33"/>
      <c r="W29" s="32">
        <f>COUNTIFS('[1] BACK DRIVE LEADS'!$M$3:$M$50000,"En contacto",'[1] BACK DRIVE LEADS'!$K$3:$K$50000,'[1]Resultado Drive'!A29)</f>
        <v>0</v>
      </c>
      <c r="X29" s="32">
        <f>COUNTIFS('[1] BACK DRIVE LEADS'!$M$3:$M$50000,"Calificado",'[1] BACK DRIVE LEADS'!$K$3:$K$50000,'[1]Resultado Drive'!A29)</f>
        <v>0</v>
      </c>
      <c r="Y29" s="32">
        <f>COUNTIFS('[1] BACK DRIVE LEADS'!$M$3:$M$50000,"No Calificado",'[1] BACK DRIVE LEADS'!$K$3:$K$50000,'[1]Resultado Drive'!A29)</f>
        <v>0</v>
      </c>
      <c r="Z29" s="32">
        <f>COUNTIFS('[1] BACK DRIVE LEADS'!$N$3:$N$50000,"En curso",'[1] BACK DRIVE LEADS'!$K$3:$K$50000,'[1]Resultado Drive'!A29)</f>
        <v>0</v>
      </c>
      <c r="AA29" s="32">
        <f>COUNTIFS('[1] BACK DRIVE LEADS'!$N$3:$N$50000,"En espera",'[1] BACK DRIVE LEADS'!$K$3:$K$50000,'[1]Resultado Drive'!A29)</f>
        <v>0</v>
      </c>
      <c r="AB29" s="32">
        <f>COUNTIFS('[1] BACK DRIVE LEADS'!$N$3:$N$50000,"Ganada
",'[1] BACK DRIVE LEADS'!$K$3:$K$50000,'[1]Resultado Drive'!A29)</f>
        <v>0</v>
      </c>
      <c r="AC29" s="32">
        <f>COUNTIFS('[1] BACK DRIVE LEADS'!$N$3:$N$50000,"Perdida",'[1] BACK DRIVE LEADS'!$K$3:$K$50000,'[1]Resultado Drive'!A29)</f>
        <v>0</v>
      </c>
      <c r="AD29" s="32">
        <f>COUNTIFS('[1] BACK DRIVE LEADS'!$N$3:$N$50000,"Listo para pago",'[1] BACK DRIVE LEADS'!$K$3:$K$50000,'[1]Resultado Drive'!A29)</f>
        <v>0</v>
      </c>
      <c r="AE29" s="32">
        <f>COUNTIFS('[1] BACK DRIVE LEADS'!$N$3:$N$50000,"No contesta",'[1] BACK DRIVE LEADS'!$K$3:$K$50000,'[1]Resultado Drive'!A29)</f>
        <v>0</v>
      </c>
      <c r="AF29" s="32">
        <f t="shared" si="9"/>
        <v>0</v>
      </c>
      <c r="AG29" s="34"/>
      <c r="AH29" s="34"/>
      <c r="AI29" s="34">
        <f>COUNTIFS('[1]BACK BASE GESTION'!$D$3:$D$50000,"No Calificado",'[1]BACK BASE GESTION'!$A$3:$A$50000,'[1]Resultado Drive'!A29)</f>
        <v>0</v>
      </c>
      <c r="AJ29" s="34">
        <f>COUNTIFS('[1]BACK BASE GESTION'!$E$3:$E$50000,"En curso",'[1]BACK BASE GESTION'!$A$3:$A$50000,'[1]Resultado Drive'!A29)</f>
        <v>0</v>
      </c>
      <c r="AK29" s="34">
        <f>COUNTIFS('[1]BACK BASE GESTION'!$E$3:$E$50000,"En espera",'[1]BACK BASE GESTION'!$A$3:$A$50000,'[1]Resultado Drive'!A29)</f>
        <v>0</v>
      </c>
      <c r="AL29" s="34">
        <f>COUNTIFS('[1]BACK BASE GESTION'!$E$3:$E$50000,"Ganada",'[1]BACK BASE GESTION'!$A$3:$A$50000,'[1]Resultado Drive'!A29)</f>
        <v>0</v>
      </c>
      <c r="AM29" s="34">
        <f>COUNTIFS('[1]BACK BASE GESTION'!$E$3:$E$50000,"Perdida",'[1]BACK BASE GESTION'!$A$3:$A$50000,'[1]Resultado Drive'!A29)</f>
        <v>0</v>
      </c>
      <c r="AN29" s="34">
        <f>COUNTIFS('[1]BACK BASE GESTION'!$E$3:$E$50000,"Listo para pago",'[1]BACK BASE GESTION'!$A$3:$A$50000,'[1]Resultado Drive'!A29)</f>
        <v>0</v>
      </c>
      <c r="AO29" s="34">
        <f>COUNTIFS('[1]BACK BASE GESTION'!$E$3:$E$50000,"No contesta",'[1]BACK BASE GESTION'!$A$3:$A$50000,'[1]Resultado Drive'!A29)</f>
        <v>0</v>
      </c>
      <c r="AP29" s="34">
        <f t="shared" si="4"/>
        <v>0</v>
      </c>
      <c r="AQ29" s="34">
        <f>COUNTIFS('[1]BACK BASE GESTION'!$J$3:$J$50000,"En contacto",'[1]BACK BASE GESTION'!$A$3:$A$50000,'[1]Resultado Drive'!A29)</f>
        <v>0</v>
      </c>
      <c r="AR29" s="34">
        <f>COUNTIFS('[1]BACK BASE GESTION'!$J$3:$J$50000,"Calificado",'[1]BACK BASE GESTION'!$A$3:$A$50000,'[1]Resultado Drive'!A29)</f>
        <v>0</v>
      </c>
      <c r="AS29" s="34">
        <f>COUNTIFS('[1]BACK BASE GESTION'!$I$3:$I$50000,"No Calificado",'[1]BACK BASE GESTION'!$A$3:$A$50000,'[1]Resultado Drive'!A29)</f>
        <v>0</v>
      </c>
      <c r="AT29" s="34">
        <f>COUNTIFS('[1]BACK BASE GESTION'!$J$3:$J$50000,"En curso",'[1]BACK BASE GESTION'!$A$3:$A$50000,'[1]Resultado Drive'!A29)</f>
        <v>0</v>
      </c>
      <c r="AU29" s="34">
        <f>COUNTIFS('[1]BACK BASE GESTION'!$J$3:$J$50000,"En espera",'[1]BACK BASE GESTION'!$A$3:$A$50000,'[1]Resultado Drive'!A29)</f>
        <v>0</v>
      </c>
      <c r="AV29" s="34">
        <f>COUNTIFS('[1]BACK BASE GESTION'!$J$3:$J$50000,"Ganada",'[1]BACK BASE GESTION'!$A$3:$A$50000,'[1]Resultado Drive'!A29)</f>
        <v>0</v>
      </c>
      <c r="AW29" s="34">
        <f>COUNTIFS('[1]BACK BASE GESTION'!$J$3:$J$50000,"Perdida",'[1]BACK BASE GESTION'!$A$3:$A$50000,'[1]Resultado Drive'!A29)</f>
        <v>0</v>
      </c>
      <c r="AX29" s="34">
        <f>COUNTIFS('[1]BACK BASE GESTION'!$J$3:$J$50000,"Listo para pago",'[1]BACK BASE GESTION'!$A$3:$A$50000,'[1]Resultado Drive'!A29)</f>
        <v>0</v>
      </c>
      <c r="AY29" s="34">
        <f>COUNTIFS('[1]BACK BASE GESTION'!$J$3:$J$50000,"No contesta",'[1]BACK BASE GESTION'!$A$3:$A$50000,'[1]Resultado Drive'!A29)</f>
        <v>0</v>
      </c>
      <c r="AZ29" s="32">
        <f t="shared" si="5"/>
        <v>0</v>
      </c>
      <c r="BA29" s="34" t="str">
        <f t="shared" si="10"/>
        <v/>
      </c>
      <c r="BB29" s="34" t="str">
        <f t="shared" si="10"/>
        <v/>
      </c>
      <c r="BC29" s="34">
        <f>COUNTIFS('[1]BACK BASE GESTION'!$O$3:$O$50000,"No Calificado",'[1]BACK BASE GESTION'!$A$3:$A$50000,'[1]Resultado Drive'!A29)</f>
        <v>0</v>
      </c>
      <c r="BD29" s="34">
        <f>COUNTIFS('[1]BACK BASE GESTION'!$P$3:$P$50000,"En curso",'[1]BACK BASE GESTION'!$A$3:$A$50000,'[1]Resultado Drive'!A29)</f>
        <v>0</v>
      </c>
      <c r="BE29" s="34">
        <f>COUNTIFS('[1]BACK BASE GESTION'!$P$3:$P$50000,"En espera",'[1]BACK BASE GESTION'!$A$3:$A$50000,'[1]Resultado Drive'!A29)</f>
        <v>0</v>
      </c>
      <c r="BF29" s="34" t="str">
        <f t="shared" si="11"/>
        <v/>
      </c>
      <c r="BG29" s="34" t="str">
        <f t="shared" si="11"/>
        <v/>
      </c>
      <c r="BH29" s="34" t="str">
        <f t="shared" si="11"/>
        <v/>
      </c>
      <c r="BI29" s="34">
        <f>COUNTIFS('[1]BACK BASE GESTION'!$P$3:$P$50000,"No contesta",'[1]BACK BASE GESTION'!$A$3:$A$50000,'[1]Resultado Drive'!A29)</f>
        <v>0</v>
      </c>
      <c r="BJ29" s="32">
        <f t="shared" si="6"/>
        <v>0</v>
      </c>
    </row>
    <row r="30" spans="1:62" x14ac:dyDescent="0.25">
      <c r="A30" s="31">
        <v>43339</v>
      </c>
      <c r="B30" s="32">
        <f t="shared" si="8"/>
        <v>0</v>
      </c>
      <c r="C30" s="32">
        <f>COUNTIFS('[1] BACK DRIVE LEADS'!$C$3:$C$50000,"En contacto",'[1] BACK DRIVE LEADS'!$A$3:$A$50000,'[1]Resultado Drive'!A30)</f>
        <v>0</v>
      </c>
      <c r="D30" s="32">
        <f>COUNTIFS('[1] BACK DRIVE LEADS'!$C$3:$C$50000,"Calificado",'[1] BACK DRIVE LEADS'!$A$3:$A$50000,'[1]Resultado Drive'!A30)</f>
        <v>0</v>
      </c>
      <c r="E30" s="32">
        <f>COUNTIFS('[1] BACK DRIVE LEADS'!$C$3:$C$50000,"No calificado",'[1] BACK DRIVE LEADS'!$A$3:$A$50000,'[1]Resultado Drive'!A30)</f>
        <v>0</v>
      </c>
      <c r="F30" s="32">
        <f>COUNTIFS('[1] BACK DRIVE LEADS'!$D$3:$D$50000,"En curso",'[1] BACK DRIVE LEADS'!$A$3:$A$50000,'[1]Resultado Drive'!A30)</f>
        <v>0</v>
      </c>
      <c r="G30" s="32">
        <f>COUNTIFS('[1] BACK DRIVE LEADS'!$D$3:$D$50000,"En Espera",'[1] BACK DRIVE LEADS'!$A$3:$A$50000,'[1]Resultado Drive'!A30)</f>
        <v>0</v>
      </c>
      <c r="H30" s="32">
        <f>COUNTIFS('[1] BACK DRIVE LEADS'!$D$3:$D$50000,"ganada",'[1] BACK DRIVE LEADS'!$A$3:$A$50000,'[1]Resultado Drive'!A30)</f>
        <v>0</v>
      </c>
      <c r="I30" s="32">
        <f>COUNTIFS('[1] BACK DRIVE LEADS'!$D$3:$D$50000,"perdida",'[1] BACK DRIVE LEADS'!$A$3:$A$50000,'[1]Resultado Drive'!A30)</f>
        <v>0</v>
      </c>
      <c r="J30" s="32">
        <f>COUNTIFS('[1] BACK DRIVE LEADS'!$D$3:$D$50000,"listo para pago",'[1] BACK DRIVE LEADS'!$A$3:$A$50000,'[1]Resultado Drive'!A30)</f>
        <v>0</v>
      </c>
      <c r="K30" s="32">
        <f>COUNTIFS('[1] BACK DRIVE LEADS'!$D$3:$D$50000,"No contesta",'[1] BACK DRIVE LEADS'!$A$3:$A$50000,'[1]Resultado Drive'!A30)</f>
        <v>0</v>
      </c>
      <c r="L30" s="32">
        <f t="shared" si="7"/>
        <v>0</v>
      </c>
      <c r="M30" s="33">
        <f>COUNTIFS('[1] BACK DRIVE LEADS'!$H$3:$H$49999,"En contacto",'[1] BACK DRIVE LEADS'!$F$3:$F$49999,'[1]Resultado Drive'!A30)</f>
        <v>0</v>
      </c>
      <c r="N30" s="33">
        <f>COUNTIFS('[1] BACK DRIVE LEADS'!$H$3:$H$49999,"Calificado
",'[1] BACK DRIVE LEADS'!$F$3:$F$49999,'[1]Resultado Drive'!A30)</f>
        <v>0</v>
      </c>
      <c r="O30" s="33">
        <f>COUNTIFS('[1] BACK DRIVE LEADS'!$H$3:$H$49999,"No Calificado
",'[1] BACK DRIVE LEADS'!$F$3:$F$49999,'[1]Resultado Drive'!A30)</f>
        <v>0</v>
      </c>
      <c r="P30" s="33">
        <f>COUNTIFS('[1] BACK DRIVE LEADS'!$I$3:$I$49999,"En curso",'[1] BACK DRIVE LEADS'!$F$3:$F$49999,'[1]Resultado Drive'!A30)</f>
        <v>0</v>
      </c>
      <c r="Q30" s="33">
        <f>COUNTIFS('[1] BACK DRIVE LEADS'!$I$3:$I$49999,"En espera",'[1] BACK DRIVE LEADS'!$F$3:$F$49999,'[1]Resultado Drive'!A30)</f>
        <v>0</v>
      </c>
      <c r="R30" s="33">
        <f>COUNTIFS('[1] BACK DRIVE LEADS'!$I$3:$I$49999,"Ganada",'[1] BACK DRIVE LEADS'!$F$3:$F$49999,'[1]Resultado Drive'!A30)</f>
        <v>0</v>
      </c>
      <c r="S30" s="33">
        <f>COUNTIFS('[1] BACK DRIVE LEADS'!$I$3:$I$49999,"Perdida",'[1] BACK DRIVE LEADS'!$F$3:$F$49999,'[1]Resultado Drive'!A30)</f>
        <v>0</v>
      </c>
      <c r="T30" s="33">
        <f>COUNTIFS('[1] BACK DRIVE LEADS'!$I$3:$I$49999,"Listo para pago",'[1] BACK DRIVE LEADS'!$F$3:$F$49999,'[1]Resultado Drive'!A30)</f>
        <v>0</v>
      </c>
      <c r="U30" s="33">
        <f>COUNTIFS('[1] BACK DRIVE LEADS'!$I$3:$I$49999,"No Contesta",'[1] BACK DRIVE LEADS'!$F$3:$F$49999,'[1]Resultado Drive'!A30)</f>
        <v>0</v>
      </c>
      <c r="V30" s="33"/>
      <c r="W30" s="32">
        <f>COUNTIFS('[1] BACK DRIVE LEADS'!$M$3:$M$50000,"En contacto",'[1] BACK DRIVE LEADS'!$K$3:$K$50000,'[1]Resultado Drive'!A30)</f>
        <v>0</v>
      </c>
      <c r="X30" s="32">
        <f>COUNTIFS('[1] BACK DRIVE LEADS'!$M$3:$M$50000,"Calificado",'[1] BACK DRIVE LEADS'!$K$3:$K$50000,'[1]Resultado Drive'!A30)</f>
        <v>0</v>
      </c>
      <c r="Y30" s="32">
        <f>COUNTIFS('[1] BACK DRIVE LEADS'!$M$3:$M$50000,"No Calificado",'[1] BACK DRIVE LEADS'!$K$3:$K$50000,'[1]Resultado Drive'!A30)</f>
        <v>0</v>
      </c>
      <c r="Z30" s="32">
        <f>COUNTIFS('[1] BACK DRIVE LEADS'!$N$3:$N$50000,"En curso",'[1] BACK DRIVE LEADS'!$K$3:$K$50000,'[1]Resultado Drive'!A30)</f>
        <v>0</v>
      </c>
      <c r="AA30" s="32">
        <f>COUNTIFS('[1] BACK DRIVE LEADS'!$N$3:$N$50000,"En espera",'[1] BACK DRIVE LEADS'!$K$3:$K$50000,'[1]Resultado Drive'!A30)</f>
        <v>0</v>
      </c>
      <c r="AB30" s="32">
        <f>COUNTIFS('[1] BACK DRIVE LEADS'!$N$3:$N$50000,"Ganada
",'[1] BACK DRIVE LEADS'!$K$3:$K$50000,'[1]Resultado Drive'!A30)</f>
        <v>0</v>
      </c>
      <c r="AC30" s="32">
        <f>COUNTIFS('[1] BACK DRIVE LEADS'!$N$3:$N$50000,"Perdida",'[1] BACK DRIVE LEADS'!$K$3:$K$50000,'[1]Resultado Drive'!A30)</f>
        <v>0</v>
      </c>
      <c r="AD30" s="32">
        <f>COUNTIFS('[1] BACK DRIVE LEADS'!$N$3:$N$50000,"Listo para pago",'[1] BACK DRIVE LEADS'!$K$3:$K$50000,'[1]Resultado Drive'!A30)</f>
        <v>0</v>
      </c>
      <c r="AE30" s="32">
        <f>COUNTIFS('[1] BACK DRIVE LEADS'!$N$3:$N$50000,"No contesta",'[1] BACK DRIVE LEADS'!$K$3:$K$50000,'[1]Resultado Drive'!A30)</f>
        <v>0</v>
      </c>
      <c r="AF30" s="32">
        <f t="shared" si="9"/>
        <v>0</v>
      </c>
      <c r="AG30" s="34"/>
      <c r="AH30" s="34"/>
      <c r="AI30" s="34">
        <f>COUNTIFS('[1]BACK BASE GESTION'!$D$3:$D$50000,"No Calificado",'[1]BACK BASE GESTION'!$A$3:$A$50000,'[1]Resultado Drive'!A30)</f>
        <v>0</v>
      </c>
      <c r="AJ30" s="34">
        <f>COUNTIFS('[1]BACK BASE GESTION'!$E$3:$E$50000,"En curso",'[1]BACK BASE GESTION'!$A$3:$A$50000,'[1]Resultado Drive'!A30)</f>
        <v>0</v>
      </c>
      <c r="AK30" s="34">
        <f>COUNTIFS('[1]BACK BASE GESTION'!$E$3:$E$50000,"En espera",'[1]BACK BASE GESTION'!$A$3:$A$50000,'[1]Resultado Drive'!A30)</f>
        <v>0</v>
      </c>
      <c r="AL30" s="34">
        <f>COUNTIFS('[1]BACK BASE GESTION'!$E$3:$E$50000,"Ganada",'[1]BACK BASE GESTION'!$A$3:$A$50000,'[1]Resultado Drive'!A30)</f>
        <v>0</v>
      </c>
      <c r="AM30" s="34">
        <f>COUNTIFS('[1]BACK BASE GESTION'!$E$3:$E$50000,"Perdida",'[1]BACK BASE GESTION'!$A$3:$A$50000,'[1]Resultado Drive'!A30)</f>
        <v>0</v>
      </c>
      <c r="AN30" s="34">
        <f>COUNTIFS('[1]BACK BASE GESTION'!$E$3:$E$50000,"Listo para pago",'[1]BACK BASE GESTION'!$A$3:$A$50000,'[1]Resultado Drive'!A30)</f>
        <v>0</v>
      </c>
      <c r="AO30" s="34">
        <f>COUNTIFS('[1]BACK BASE GESTION'!$E$3:$E$50000,"No contesta",'[1]BACK BASE GESTION'!$A$3:$A$50000,'[1]Resultado Drive'!A30)</f>
        <v>0</v>
      </c>
      <c r="AP30" s="34">
        <f t="shared" si="4"/>
        <v>0</v>
      </c>
      <c r="AQ30" s="34">
        <f>COUNTIFS('[1]BACK BASE GESTION'!$J$3:$J$50000,"En contacto",'[1]BACK BASE GESTION'!$A$3:$A$50000,'[1]Resultado Drive'!A30)</f>
        <v>0</v>
      </c>
      <c r="AR30" s="34">
        <f>COUNTIFS('[1]BACK BASE GESTION'!$J$3:$J$50000,"Calificado",'[1]BACK BASE GESTION'!$A$3:$A$50000,'[1]Resultado Drive'!A30)</f>
        <v>0</v>
      </c>
      <c r="AS30" s="34">
        <f>COUNTIFS('[1]BACK BASE GESTION'!$I$3:$I$50000,"No Calificado",'[1]BACK BASE GESTION'!$A$3:$A$50000,'[1]Resultado Drive'!A30)</f>
        <v>0</v>
      </c>
      <c r="AT30" s="34">
        <f>COUNTIFS('[1]BACK BASE GESTION'!$J$3:$J$50000,"En curso",'[1]BACK BASE GESTION'!$A$3:$A$50000,'[1]Resultado Drive'!A30)</f>
        <v>0</v>
      </c>
      <c r="AU30" s="34">
        <f>COUNTIFS('[1]BACK BASE GESTION'!$J$3:$J$50000,"En espera",'[1]BACK BASE GESTION'!$A$3:$A$50000,'[1]Resultado Drive'!A30)</f>
        <v>0</v>
      </c>
      <c r="AV30" s="34">
        <f>COUNTIFS('[1]BACK BASE GESTION'!$J$3:$J$50000,"Ganada",'[1]BACK BASE GESTION'!$A$3:$A$50000,'[1]Resultado Drive'!A30)</f>
        <v>0</v>
      </c>
      <c r="AW30" s="34">
        <f>COUNTIFS('[1]BACK BASE GESTION'!$J$3:$J$50000,"Perdida",'[1]BACK BASE GESTION'!$A$3:$A$50000,'[1]Resultado Drive'!A30)</f>
        <v>0</v>
      </c>
      <c r="AX30" s="34">
        <f>COUNTIFS('[1]BACK BASE GESTION'!$J$3:$J$50000,"Listo para pago",'[1]BACK BASE GESTION'!$A$3:$A$50000,'[1]Resultado Drive'!A30)</f>
        <v>0</v>
      </c>
      <c r="AY30" s="34">
        <f>COUNTIFS('[1]BACK BASE GESTION'!$J$3:$J$50000,"No contesta",'[1]BACK BASE GESTION'!$A$3:$A$50000,'[1]Resultado Drive'!A30)</f>
        <v>0</v>
      </c>
      <c r="AZ30" s="32">
        <f t="shared" si="5"/>
        <v>0</v>
      </c>
      <c r="BA30" s="34" t="str">
        <f t="shared" si="10"/>
        <v/>
      </c>
      <c r="BB30" s="34" t="str">
        <f t="shared" si="10"/>
        <v/>
      </c>
      <c r="BC30" s="34">
        <f>COUNTIFS('[1]BACK BASE GESTION'!$O$3:$O$50000,"No Calificado",'[1]BACK BASE GESTION'!$A$3:$A$50000,'[1]Resultado Drive'!A30)</f>
        <v>0</v>
      </c>
      <c r="BD30" s="34">
        <f>COUNTIFS('[1]BACK BASE GESTION'!$P$3:$P$50000,"En curso",'[1]BACK BASE GESTION'!$A$3:$A$50000,'[1]Resultado Drive'!A30)</f>
        <v>0</v>
      </c>
      <c r="BE30" s="34">
        <f>COUNTIFS('[1]BACK BASE GESTION'!$P$3:$P$50000,"En espera",'[1]BACK BASE GESTION'!$A$3:$A$50000,'[1]Resultado Drive'!A30)</f>
        <v>0</v>
      </c>
      <c r="BF30" s="34" t="str">
        <f t="shared" si="11"/>
        <v/>
      </c>
      <c r="BG30" s="34" t="str">
        <f t="shared" si="11"/>
        <v/>
      </c>
      <c r="BH30" s="34" t="str">
        <f t="shared" si="11"/>
        <v/>
      </c>
      <c r="BI30" s="34">
        <f>COUNTIFS('[1]BACK BASE GESTION'!$P$3:$P$50000,"No contesta",'[1]BACK BASE GESTION'!$A$3:$A$50000,'[1]Resultado Drive'!A30)</f>
        <v>0</v>
      </c>
      <c r="BJ30" s="32">
        <f t="shared" si="6"/>
        <v>0</v>
      </c>
    </row>
    <row r="31" spans="1:62" x14ac:dyDescent="0.25">
      <c r="A31" s="31">
        <v>43340</v>
      </c>
      <c r="B31" s="32">
        <f t="shared" si="8"/>
        <v>0</v>
      </c>
      <c r="C31" s="32">
        <f>COUNTIFS('[1] BACK DRIVE LEADS'!$C$3:$C$50000,"En contacto",'[1] BACK DRIVE LEADS'!$A$3:$A$50000,'[1]Resultado Drive'!A31)</f>
        <v>0</v>
      </c>
      <c r="D31" s="32">
        <f>COUNTIFS('[1] BACK DRIVE LEADS'!$C$3:$C$50000,"Calificado",'[1] BACK DRIVE LEADS'!$A$3:$A$50000,'[1]Resultado Drive'!A31)</f>
        <v>0</v>
      </c>
      <c r="E31" s="32">
        <f>COUNTIFS('[1] BACK DRIVE LEADS'!$C$3:$C$50000,"No calificado",'[1] BACK DRIVE LEADS'!$A$3:$A$50000,'[1]Resultado Drive'!A31)</f>
        <v>0</v>
      </c>
      <c r="F31" s="32">
        <f>COUNTIFS('[1] BACK DRIVE LEADS'!$D$3:$D$50000,"En curso",'[1] BACK DRIVE LEADS'!$A$3:$A$50000,'[1]Resultado Drive'!A31)</f>
        <v>0</v>
      </c>
      <c r="G31" s="32">
        <f>COUNTIFS('[1] BACK DRIVE LEADS'!$D$3:$D$50000,"En Espera",'[1] BACK DRIVE LEADS'!$A$3:$A$50000,'[1]Resultado Drive'!A31)</f>
        <v>0</v>
      </c>
      <c r="H31" s="32">
        <f>COUNTIFS('[1] BACK DRIVE LEADS'!$D$3:$D$50000,"ganada",'[1] BACK DRIVE LEADS'!$A$3:$A$50000,'[1]Resultado Drive'!A31)</f>
        <v>0</v>
      </c>
      <c r="I31" s="32">
        <f>COUNTIFS('[1] BACK DRIVE LEADS'!$D$3:$D$50000,"perdida",'[1] BACK DRIVE LEADS'!$A$3:$A$50000,'[1]Resultado Drive'!A31)</f>
        <v>0</v>
      </c>
      <c r="J31" s="32">
        <f>COUNTIFS('[1] BACK DRIVE LEADS'!$D$3:$D$50000,"listo para pago",'[1] BACK DRIVE LEADS'!$A$3:$A$50000,'[1]Resultado Drive'!A31)</f>
        <v>0</v>
      </c>
      <c r="K31" s="32">
        <f>COUNTIFS('[1] BACK DRIVE LEADS'!$D$3:$D$50000,"No contesta",'[1] BACK DRIVE LEADS'!$A$3:$A$50000,'[1]Resultado Drive'!A31)</f>
        <v>0</v>
      </c>
      <c r="L31" s="32">
        <f t="shared" si="7"/>
        <v>0</v>
      </c>
      <c r="M31" s="33">
        <f>COUNTIFS('[1] BACK DRIVE LEADS'!$H$3:$H$49999,"En contacto",'[1] BACK DRIVE LEADS'!$F$3:$F$49999,'[1]Resultado Drive'!A31)</f>
        <v>0</v>
      </c>
      <c r="N31" s="33">
        <f>COUNTIFS('[1] BACK DRIVE LEADS'!$H$3:$H$49999,"Calificado
",'[1] BACK DRIVE LEADS'!$F$3:$F$49999,'[1]Resultado Drive'!A31)</f>
        <v>0</v>
      </c>
      <c r="O31" s="33">
        <f>COUNTIFS('[1] BACK DRIVE LEADS'!$H$3:$H$49999,"No Calificado
",'[1] BACK DRIVE LEADS'!$F$3:$F$49999,'[1]Resultado Drive'!A31)</f>
        <v>0</v>
      </c>
      <c r="P31" s="33">
        <f>COUNTIFS('[1] BACK DRIVE LEADS'!$I$3:$I$49999,"En curso",'[1] BACK DRIVE LEADS'!$F$3:$F$49999,'[1]Resultado Drive'!A31)</f>
        <v>0</v>
      </c>
      <c r="Q31" s="33">
        <f>COUNTIFS('[1] BACK DRIVE LEADS'!$I$3:$I$49999,"En espera",'[1] BACK DRIVE LEADS'!$F$3:$F$49999,'[1]Resultado Drive'!A31)</f>
        <v>0</v>
      </c>
      <c r="R31" s="33">
        <f>COUNTIFS('[1] BACK DRIVE LEADS'!$I$3:$I$49999,"Ganada",'[1] BACK DRIVE LEADS'!$F$3:$F$49999,'[1]Resultado Drive'!A31)</f>
        <v>0</v>
      </c>
      <c r="S31" s="33">
        <f>COUNTIFS('[1] BACK DRIVE LEADS'!$I$3:$I$49999,"Perdida",'[1] BACK DRIVE LEADS'!$F$3:$F$49999,'[1]Resultado Drive'!A31)</f>
        <v>0</v>
      </c>
      <c r="T31" s="33">
        <f>COUNTIFS('[1] BACK DRIVE LEADS'!$I$3:$I$49999,"Listo para pago",'[1] BACK DRIVE LEADS'!$F$3:$F$49999,'[1]Resultado Drive'!A31)</f>
        <v>0</v>
      </c>
      <c r="U31" s="33">
        <f>COUNTIFS('[1] BACK DRIVE LEADS'!$I$3:$I$49999,"No Contesta",'[1] BACK DRIVE LEADS'!$F$3:$F$49999,'[1]Resultado Drive'!A31)</f>
        <v>0</v>
      </c>
      <c r="V31" s="33"/>
      <c r="W31" s="32">
        <f>COUNTIFS('[1] BACK DRIVE LEADS'!$M$3:$M$50000,"En contacto",'[1] BACK DRIVE LEADS'!$K$3:$K$50000,'[1]Resultado Drive'!A31)</f>
        <v>0</v>
      </c>
      <c r="X31" s="32">
        <f>COUNTIFS('[1] BACK DRIVE LEADS'!$M$3:$M$50000,"Calificado",'[1] BACK DRIVE LEADS'!$K$3:$K$50000,'[1]Resultado Drive'!A31)</f>
        <v>0</v>
      </c>
      <c r="Y31" s="32">
        <f>COUNTIFS('[1] BACK DRIVE LEADS'!$M$3:$M$50000,"No Calificado",'[1] BACK DRIVE LEADS'!$K$3:$K$50000,'[1]Resultado Drive'!A31)</f>
        <v>0</v>
      </c>
      <c r="Z31" s="32">
        <f>COUNTIFS('[1] BACK DRIVE LEADS'!$N$3:$N$50000,"En curso",'[1] BACK DRIVE LEADS'!$K$3:$K$50000,'[1]Resultado Drive'!A31)</f>
        <v>0</v>
      </c>
      <c r="AA31" s="32">
        <f>COUNTIFS('[1] BACK DRIVE LEADS'!$N$3:$N$50000,"En espera",'[1] BACK DRIVE LEADS'!$K$3:$K$50000,'[1]Resultado Drive'!A31)</f>
        <v>0</v>
      </c>
      <c r="AB31" s="32">
        <f>COUNTIFS('[1] BACK DRIVE LEADS'!$N$3:$N$50000,"Ganada
",'[1] BACK DRIVE LEADS'!$K$3:$K$50000,'[1]Resultado Drive'!A31)</f>
        <v>0</v>
      </c>
      <c r="AC31" s="32">
        <f>COUNTIFS('[1] BACK DRIVE LEADS'!$N$3:$N$50000,"Perdida",'[1] BACK DRIVE LEADS'!$K$3:$K$50000,'[1]Resultado Drive'!A31)</f>
        <v>0</v>
      </c>
      <c r="AD31" s="32">
        <f>COUNTIFS('[1] BACK DRIVE LEADS'!$N$3:$N$50000,"Listo para pago",'[1] BACK DRIVE LEADS'!$K$3:$K$50000,'[1]Resultado Drive'!A31)</f>
        <v>0</v>
      </c>
      <c r="AE31" s="32">
        <f>COUNTIFS('[1] BACK DRIVE LEADS'!$N$3:$N$50000,"No contesta",'[1] BACK DRIVE LEADS'!$K$3:$K$50000,'[1]Resultado Drive'!A31)</f>
        <v>0</v>
      </c>
      <c r="AF31" s="32">
        <f t="shared" si="9"/>
        <v>0</v>
      </c>
      <c r="AG31" s="34"/>
      <c r="AH31" s="34"/>
      <c r="AI31" s="34">
        <f>COUNTIFS('[1]BACK BASE GESTION'!$D$3:$D$50000,"No Calificado",'[1]BACK BASE GESTION'!$A$3:$A$50000,'[1]Resultado Drive'!A31)</f>
        <v>0</v>
      </c>
      <c r="AJ31" s="34">
        <f>COUNTIFS('[1]BACK BASE GESTION'!$E$3:$E$50000,"En curso",'[1]BACK BASE GESTION'!$A$3:$A$50000,'[1]Resultado Drive'!A31)</f>
        <v>0</v>
      </c>
      <c r="AK31" s="34">
        <f>COUNTIFS('[1]BACK BASE GESTION'!$E$3:$E$50000,"En espera",'[1]BACK BASE GESTION'!$A$3:$A$50000,'[1]Resultado Drive'!A31)</f>
        <v>0</v>
      </c>
      <c r="AL31" s="34">
        <f>COUNTIFS('[1]BACK BASE GESTION'!$E$3:$E$50000,"Ganada",'[1]BACK BASE GESTION'!$A$3:$A$50000,'[1]Resultado Drive'!A31)</f>
        <v>0</v>
      </c>
      <c r="AM31" s="34">
        <f>COUNTIFS('[1]BACK BASE GESTION'!$E$3:$E$50000,"Perdida",'[1]BACK BASE GESTION'!$A$3:$A$50000,'[1]Resultado Drive'!A31)</f>
        <v>0</v>
      </c>
      <c r="AN31" s="34">
        <f>COUNTIFS('[1]BACK BASE GESTION'!$E$3:$E$50000,"Listo para pago",'[1]BACK BASE GESTION'!$A$3:$A$50000,'[1]Resultado Drive'!A31)</f>
        <v>0</v>
      </c>
      <c r="AO31" s="34">
        <f>COUNTIFS('[1]BACK BASE GESTION'!$E$3:$E$50000,"No contesta",'[1]BACK BASE GESTION'!$A$3:$A$50000,'[1]Resultado Drive'!A31)</f>
        <v>0</v>
      </c>
      <c r="AP31" s="34">
        <f t="shared" si="4"/>
        <v>0</v>
      </c>
      <c r="AQ31" s="34">
        <f>COUNTIFS('[1]BACK BASE GESTION'!$J$3:$J$50000,"En contacto",'[1]BACK BASE GESTION'!$A$3:$A$50000,'[1]Resultado Drive'!A31)</f>
        <v>0</v>
      </c>
      <c r="AR31" s="34">
        <f>COUNTIFS('[1]BACK BASE GESTION'!$J$3:$J$50000,"Calificado",'[1]BACK BASE GESTION'!$A$3:$A$50000,'[1]Resultado Drive'!A31)</f>
        <v>0</v>
      </c>
      <c r="AS31" s="34">
        <f>COUNTIFS('[1]BACK BASE GESTION'!$I$3:$I$50000,"No Calificado",'[1]BACK BASE GESTION'!$A$3:$A$50000,'[1]Resultado Drive'!A31)</f>
        <v>0</v>
      </c>
      <c r="AT31" s="34">
        <f>COUNTIFS('[1]BACK BASE GESTION'!$J$3:$J$50000,"En curso",'[1]BACK BASE GESTION'!$A$3:$A$50000,'[1]Resultado Drive'!A31)</f>
        <v>0</v>
      </c>
      <c r="AU31" s="34">
        <f>COUNTIFS('[1]BACK BASE GESTION'!$J$3:$J$50000,"En espera",'[1]BACK BASE GESTION'!$A$3:$A$50000,'[1]Resultado Drive'!A31)</f>
        <v>0</v>
      </c>
      <c r="AV31" s="34">
        <f>COUNTIFS('[1]BACK BASE GESTION'!$J$3:$J$50000,"Ganada",'[1]BACK BASE GESTION'!$A$3:$A$50000,'[1]Resultado Drive'!A31)</f>
        <v>0</v>
      </c>
      <c r="AW31" s="34">
        <f>COUNTIFS('[1]BACK BASE GESTION'!$J$3:$J$50000,"Perdida",'[1]BACK BASE GESTION'!$A$3:$A$50000,'[1]Resultado Drive'!A31)</f>
        <v>0</v>
      </c>
      <c r="AX31" s="34">
        <f>COUNTIFS('[1]BACK BASE GESTION'!$J$3:$J$50000,"Listo para pago",'[1]BACK BASE GESTION'!$A$3:$A$50000,'[1]Resultado Drive'!A31)</f>
        <v>0</v>
      </c>
      <c r="AY31" s="34">
        <f>COUNTIFS('[1]BACK BASE GESTION'!$J$3:$J$50000,"No contesta",'[1]BACK BASE GESTION'!$A$3:$A$50000,'[1]Resultado Drive'!A31)</f>
        <v>0</v>
      </c>
      <c r="AZ31" s="32">
        <f t="shared" si="5"/>
        <v>0</v>
      </c>
      <c r="BA31" s="34" t="str">
        <f t="shared" si="10"/>
        <v/>
      </c>
      <c r="BB31" s="34" t="str">
        <f t="shared" si="10"/>
        <v/>
      </c>
      <c r="BC31" s="34">
        <f>COUNTIFS('[1]BACK BASE GESTION'!$O$3:$O$50000,"No Calificado",'[1]BACK BASE GESTION'!$A$3:$A$50000,'[1]Resultado Drive'!A31)</f>
        <v>0</v>
      </c>
      <c r="BD31" s="34">
        <f>COUNTIFS('[1]BACK BASE GESTION'!$P$3:$P$50000,"En curso",'[1]BACK BASE GESTION'!$A$3:$A$50000,'[1]Resultado Drive'!A31)</f>
        <v>0</v>
      </c>
      <c r="BE31" s="34">
        <f>COUNTIFS('[1]BACK BASE GESTION'!$P$3:$P$50000,"En espera",'[1]BACK BASE GESTION'!$A$3:$A$50000,'[1]Resultado Drive'!A31)</f>
        <v>0</v>
      </c>
      <c r="BF31" s="34" t="str">
        <f t="shared" si="11"/>
        <v/>
      </c>
      <c r="BG31" s="34" t="str">
        <f t="shared" si="11"/>
        <v/>
      </c>
      <c r="BH31" s="34" t="str">
        <f t="shared" si="11"/>
        <v/>
      </c>
      <c r="BI31" s="34">
        <f>COUNTIFS('[1]BACK BASE GESTION'!$P$3:$P$50000,"No contesta",'[1]BACK BASE GESTION'!$A$3:$A$50000,'[1]Resultado Drive'!A31)</f>
        <v>0</v>
      </c>
      <c r="BJ31" s="32">
        <f t="shared" si="6"/>
        <v>0</v>
      </c>
    </row>
    <row r="32" spans="1:62" x14ac:dyDescent="0.25">
      <c r="A32" s="31">
        <v>43341</v>
      </c>
      <c r="B32" s="32">
        <f t="shared" si="8"/>
        <v>0</v>
      </c>
      <c r="C32" s="32">
        <f>COUNTIFS('[1] BACK DRIVE LEADS'!$C$3:$C$50000,"En contacto",'[1] BACK DRIVE LEADS'!$A$3:$A$50000,'[1]Resultado Drive'!A32)</f>
        <v>0</v>
      </c>
      <c r="D32" s="32">
        <f>COUNTIFS('[1] BACK DRIVE LEADS'!$C$3:$C$50000,"Calificado",'[1] BACK DRIVE LEADS'!$A$3:$A$50000,'[1]Resultado Drive'!A32)</f>
        <v>0</v>
      </c>
      <c r="E32" s="32">
        <f>COUNTIFS('[1] BACK DRIVE LEADS'!$C$3:$C$50000,"No calificado",'[1] BACK DRIVE LEADS'!$A$3:$A$50000,'[1]Resultado Drive'!A32)</f>
        <v>0</v>
      </c>
      <c r="F32" s="32">
        <f>COUNTIFS('[1] BACK DRIVE LEADS'!$D$3:$D$50000,"En curso",'[1] BACK DRIVE LEADS'!$A$3:$A$50000,'[1]Resultado Drive'!A32)</f>
        <v>0</v>
      </c>
      <c r="G32" s="32">
        <f>COUNTIFS('[1] BACK DRIVE LEADS'!$D$3:$D$50000,"En Espera",'[1] BACK DRIVE LEADS'!$A$3:$A$50000,'[1]Resultado Drive'!A32)</f>
        <v>0</v>
      </c>
      <c r="H32" s="32">
        <f>COUNTIFS('[1] BACK DRIVE LEADS'!$D$3:$D$50000,"ganada",'[1] BACK DRIVE LEADS'!$A$3:$A$50000,'[1]Resultado Drive'!A32)</f>
        <v>0</v>
      </c>
      <c r="I32" s="32">
        <f>COUNTIFS('[1] BACK DRIVE LEADS'!$D$3:$D$50000,"perdida",'[1] BACK DRIVE LEADS'!$A$3:$A$50000,'[1]Resultado Drive'!A32)</f>
        <v>0</v>
      </c>
      <c r="J32" s="32">
        <f>COUNTIFS('[1] BACK DRIVE LEADS'!$D$3:$D$50000,"listo para pago",'[1] BACK DRIVE LEADS'!$A$3:$A$50000,'[1]Resultado Drive'!A32)</f>
        <v>0</v>
      </c>
      <c r="K32" s="32">
        <f>COUNTIFS('[1] BACK DRIVE LEADS'!$D$3:$D$50000,"No contesta",'[1] BACK DRIVE LEADS'!$A$3:$A$50000,'[1]Resultado Drive'!A32)</f>
        <v>0</v>
      </c>
      <c r="L32" s="32">
        <f t="shared" si="7"/>
        <v>0</v>
      </c>
      <c r="M32" s="33">
        <f>COUNTIFS('[1] BACK DRIVE LEADS'!$H$3:$H$49999,"En contacto",'[1] BACK DRIVE LEADS'!$F$3:$F$49999,'[1]Resultado Drive'!A32)</f>
        <v>0</v>
      </c>
      <c r="N32" s="33">
        <f>COUNTIFS('[1] BACK DRIVE LEADS'!$H$3:$H$49999,"Calificado
",'[1] BACK DRIVE LEADS'!$F$3:$F$49999,'[1]Resultado Drive'!A32)</f>
        <v>0</v>
      </c>
      <c r="O32" s="33">
        <f>COUNTIFS('[1] BACK DRIVE LEADS'!$H$3:$H$49999,"No Calificado
",'[1] BACK DRIVE LEADS'!$F$3:$F$49999,'[1]Resultado Drive'!A32)</f>
        <v>0</v>
      </c>
      <c r="P32" s="33">
        <f>COUNTIFS('[1] BACK DRIVE LEADS'!$I$3:$I$49999,"En curso",'[1] BACK DRIVE LEADS'!$F$3:$F$49999,'[1]Resultado Drive'!A32)</f>
        <v>0</v>
      </c>
      <c r="Q32" s="33">
        <f>COUNTIFS('[1] BACK DRIVE LEADS'!$I$3:$I$49999,"En espera",'[1] BACK DRIVE LEADS'!$F$3:$F$49999,'[1]Resultado Drive'!A32)</f>
        <v>0</v>
      </c>
      <c r="R32" s="33">
        <f>COUNTIFS('[1] BACK DRIVE LEADS'!$I$3:$I$49999,"Ganada",'[1] BACK DRIVE LEADS'!$F$3:$F$49999,'[1]Resultado Drive'!A32)</f>
        <v>0</v>
      </c>
      <c r="S32" s="33">
        <f>COUNTIFS('[1] BACK DRIVE LEADS'!$I$3:$I$49999,"Perdida",'[1] BACK DRIVE LEADS'!$F$3:$F$49999,'[1]Resultado Drive'!A32)</f>
        <v>0</v>
      </c>
      <c r="T32" s="33">
        <f>COUNTIFS('[1] BACK DRIVE LEADS'!$I$3:$I$49999,"Listo para pago",'[1] BACK DRIVE LEADS'!$F$3:$F$49999,'[1]Resultado Drive'!A32)</f>
        <v>0</v>
      </c>
      <c r="U32" s="33">
        <f>COUNTIFS('[1] BACK DRIVE LEADS'!$I$3:$I$49999,"No Contesta",'[1] BACK DRIVE LEADS'!$F$3:$F$49999,'[1]Resultado Drive'!A32)</f>
        <v>0</v>
      </c>
      <c r="V32" s="33"/>
      <c r="W32" s="32">
        <f>COUNTIFS('[1] BACK DRIVE LEADS'!$M$3:$M$50000,"En contacto",'[1] BACK DRIVE LEADS'!$K$3:$K$50000,'[1]Resultado Drive'!A32)</f>
        <v>0</v>
      </c>
      <c r="X32" s="32">
        <f>COUNTIFS('[1] BACK DRIVE LEADS'!$M$3:$M$50000,"Calificado",'[1] BACK DRIVE LEADS'!$K$3:$K$50000,'[1]Resultado Drive'!A32)</f>
        <v>0</v>
      </c>
      <c r="Y32" s="32">
        <f>COUNTIFS('[1] BACK DRIVE LEADS'!$M$3:$M$50000,"No Calificado",'[1] BACK DRIVE LEADS'!$K$3:$K$50000,'[1]Resultado Drive'!A32)</f>
        <v>0</v>
      </c>
      <c r="Z32" s="32">
        <f>COUNTIFS('[1] BACK DRIVE LEADS'!$N$3:$N$50000,"En curso",'[1] BACK DRIVE LEADS'!$K$3:$K$50000,'[1]Resultado Drive'!A32)</f>
        <v>0</v>
      </c>
      <c r="AA32" s="32">
        <f>COUNTIFS('[1] BACK DRIVE LEADS'!$N$3:$N$50000,"En espera",'[1] BACK DRIVE LEADS'!$K$3:$K$50000,'[1]Resultado Drive'!A32)</f>
        <v>0</v>
      </c>
      <c r="AB32" s="32">
        <f>COUNTIFS('[1] BACK DRIVE LEADS'!$N$3:$N$50000,"Ganada
",'[1] BACK DRIVE LEADS'!$K$3:$K$50000,'[1]Resultado Drive'!A32)</f>
        <v>0</v>
      </c>
      <c r="AC32" s="32">
        <f>COUNTIFS('[1] BACK DRIVE LEADS'!$N$3:$N$50000,"Perdida",'[1] BACK DRIVE LEADS'!$K$3:$K$50000,'[1]Resultado Drive'!A32)</f>
        <v>0</v>
      </c>
      <c r="AD32" s="32">
        <f>COUNTIFS('[1] BACK DRIVE LEADS'!$N$3:$N$50000,"Listo para pago",'[1] BACK DRIVE LEADS'!$K$3:$K$50000,'[1]Resultado Drive'!A32)</f>
        <v>0</v>
      </c>
      <c r="AE32" s="32">
        <f>COUNTIFS('[1] BACK DRIVE LEADS'!$N$3:$N$50000,"No contesta",'[1] BACK DRIVE LEADS'!$K$3:$K$50000,'[1]Resultado Drive'!A32)</f>
        <v>0</v>
      </c>
      <c r="AF32" s="32">
        <f t="shared" si="9"/>
        <v>0</v>
      </c>
      <c r="AG32" s="34"/>
      <c r="AH32" s="34"/>
      <c r="AI32" s="34">
        <f>COUNTIFS('[1]BACK BASE GESTION'!$D$3:$D$50000,"No Calificado",'[1]BACK BASE GESTION'!$A$3:$A$50000,'[1]Resultado Drive'!A32)</f>
        <v>0</v>
      </c>
      <c r="AJ32" s="34">
        <f>COUNTIFS('[1]BACK BASE GESTION'!$E$3:$E$50000,"En curso",'[1]BACK BASE GESTION'!$A$3:$A$50000,'[1]Resultado Drive'!A32)</f>
        <v>0</v>
      </c>
      <c r="AK32" s="34">
        <f>COUNTIFS('[1]BACK BASE GESTION'!$E$3:$E$50000,"En espera",'[1]BACK BASE GESTION'!$A$3:$A$50000,'[1]Resultado Drive'!A32)</f>
        <v>0</v>
      </c>
      <c r="AL32" s="34">
        <f>COUNTIFS('[1]BACK BASE GESTION'!$E$3:$E$50000,"Ganada",'[1]BACK BASE GESTION'!$A$3:$A$50000,'[1]Resultado Drive'!A32)</f>
        <v>0</v>
      </c>
      <c r="AM32" s="34">
        <f>COUNTIFS('[1]BACK BASE GESTION'!$E$3:$E$50000,"Perdida",'[1]BACK BASE GESTION'!$A$3:$A$50000,'[1]Resultado Drive'!A32)</f>
        <v>0</v>
      </c>
      <c r="AN32" s="34">
        <f>COUNTIFS('[1]BACK BASE GESTION'!$E$3:$E$50000,"Listo para pago",'[1]BACK BASE GESTION'!$A$3:$A$50000,'[1]Resultado Drive'!A32)</f>
        <v>0</v>
      </c>
      <c r="AO32" s="34">
        <f>COUNTIFS('[1]BACK BASE GESTION'!$E$3:$E$50000,"No contesta",'[1]BACK BASE GESTION'!$A$3:$A$50000,'[1]Resultado Drive'!A32)</f>
        <v>0</v>
      </c>
      <c r="AP32" s="34">
        <f t="shared" si="4"/>
        <v>0</v>
      </c>
      <c r="AQ32" s="34">
        <f>COUNTIFS('[1]BACK BASE GESTION'!$J$3:$J$50000,"En contacto",'[1]BACK BASE GESTION'!$A$3:$A$50000,'[1]Resultado Drive'!A32)</f>
        <v>0</v>
      </c>
      <c r="AR32" s="34">
        <f>COUNTIFS('[1]BACK BASE GESTION'!$J$3:$J$50000,"Calificado",'[1]BACK BASE GESTION'!$A$3:$A$50000,'[1]Resultado Drive'!A32)</f>
        <v>0</v>
      </c>
      <c r="AS32" s="34">
        <f>COUNTIFS('[1]BACK BASE GESTION'!$I$3:$I$50000,"No Calificado",'[1]BACK BASE GESTION'!$A$3:$A$50000,'[1]Resultado Drive'!A32)</f>
        <v>0</v>
      </c>
      <c r="AT32" s="34">
        <f>COUNTIFS('[1]BACK BASE GESTION'!$J$3:$J$50000,"En curso",'[1]BACK BASE GESTION'!$A$3:$A$50000,'[1]Resultado Drive'!A32)</f>
        <v>0</v>
      </c>
      <c r="AU32" s="34">
        <f>COUNTIFS('[1]BACK BASE GESTION'!$J$3:$J$50000,"En espera",'[1]BACK BASE GESTION'!$A$3:$A$50000,'[1]Resultado Drive'!A32)</f>
        <v>0</v>
      </c>
      <c r="AV32" s="34">
        <f>COUNTIFS('[1]BACK BASE GESTION'!$J$3:$J$50000,"Ganada",'[1]BACK BASE GESTION'!$A$3:$A$50000,'[1]Resultado Drive'!A32)</f>
        <v>0</v>
      </c>
      <c r="AW32" s="34">
        <f>COUNTIFS('[1]BACK BASE GESTION'!$J$3:$J$50000,"Perdida",'[1]BACK BASE GESTION'!$A$3:$A$50000,'[1]Resultado Drive'!A32)</f>
        <v>0</v>
      </c>
      <c r="AX32" s="34">
        <f>COUNTIFS('[1]BACK BASE GESTION'!$J$3:$J$50000,"Listo para pago",'[1]BACK BASE GESTION'!$A$3:$A$50000,'[1]Resultado Drive'!A32)</f>
        <v>0</v>
      </c>
      <c r="AY32" s="34">
        <f>COUNTIFS('[1]BACK BASE GESTION'!$J$3:$J$50000,"No contesta",'[1]BACK BASE GESTION'!$A$3:$A$50000,'[1]Resultado Drive'!A32)</f>
        <v>0</v>
      </c>
      <c r="AZ32" s="32">
        <f t="shared" si="5"/>
        <v>0</v>
      </c>
      <c r="BA32" s="34" t="str">
        <f t="shared" si="10"/>
        <v/>
      </c>
      <c r="BB32" s="34" t="str">
        <f t="shared" si="10"/>
        <v/>
      </c>
      <c r="BC32" s="34">
        <f>COUNTIFS('[1]BACK BASE GESTION'!$O$3:$O$50000,"No Calificado",'[1]BACK BASE GESTION'!$A$3:$A$50000,'[1]Resultado Drive'!A32)</f>
        <v>0</v>
      </c>
      <c r="BD32" s="34">
        <f>COUNTIFS('[1]BACK BASE GESTION'!$P$3:$P$50000,"En curso",'[1]BACK BASE GESTION'!$A$3:$A$50000,'[1]Resultado Drive'!A32)</f>
        <v>0</v>
      </c>
      <c r="BE32" s="34">
        <f>COUNTIFS('[1]BACK BASE GESTION'!$P$3:$P$50000,"En espera",'[1]BACK BASE GESTION'!$A$3:$A$50000,'[1]Resultado Drive'!A32)</f>
        <v>0</v>
      </c>
      <c r="BF32" s="34" t="str">
        <f t="shared" si="11"/>
        <v/>
      </c>
      <c r="BG32" s="34" t="str">
        <f t="shared" si="11"/>
        <v/>
      </c>
      <c r="BH32" s="34" t="str">
        <f t="shared" si="11"/>
        <v/>
      </c>
      <c r="BI32" s="34">
        <f>COUNTIFS('[1]BACK BASE GESTION'!$P$3:$P$50000,"No contesta",'[1]BACK BASE GESTION'!$A$3:$A$50000,'[1]Resultado Drive'!A32)</f>
        <v>0</v>
      </c>
      <c r="BJ32" s="32">
        <f t="shared" si="6"/>
        <v>0</v>
      </c>
    </row>
    <row r="33" spans="1:62" x14ac:dyDescent="0.25">
      <c r="A33" s="31">
        <v>43342</v>
      </c>
      <c r="B33" s="32">
        <f t="shared" si="8"/>
        <v>0</v>
      </c>
      <c r="C33" s="32">
        <f>COUNTIFS('[1] BACK DRIVE LEADS'!$C$3:$C$50000,"En contacto",'[1] BACK DRIVE LEADS'!$A$3:$A$50000,'[1]Resultado Drive'!A33)</f>
        <v>0</v>
      </c>
      <c r="D33" s="32">
        <f>COUNTIFS('[1] BACK DRIVE LEADS'!$C$3:$C$50000,"Calificado",'[1] BACK DRIVE LEADS'!$A$3:$A$50000,'[1]Resultado Drive'!A33)</f>
        <v>0</v>
      </c>
      <c r="E33" s="32">
        <f>COUNTIFS('[1] BACK DRIVE LEADS'!$C$3:$C$50000,"No calificado",'[1] BACK DRIVE LEADS'!$A$3:$A$50000,'[1]Resultado Drive'!A33)</f>
        <v>0</v>
      </c>
      <c r="F33" s="32">
        <f>COUNTIFS('[1] BACK DRIVE LEADS'!$D$3:$D$50000,"En curso",'[1] BACK DRIVE LEADS'!$A$3:$A$50000,'[1]Resultado Drive'!A33)</f>
        <v>0</v>
      </c>
      <c r="G33" s="32">
        <f>COUNTIFS('[1] BACK DRIVE LEADS'!$D$3:$D$50000,"En Espera",'[1] BACK DRIVE LEADS'!$A$3:$A$50000,'[1]Resultado Drive'!A33)</f>
        <v>0</v>
      </c>
      <c r="H33" s="32">
        <f>COUNTIFS('[1] BACK DRIVE LEADS'!$D$3:$D$50000,"ganada",'[1] BACK DRIVE LEADS'!$A$3:$A$50000,'[1]Resultado Drive'!A33)</f>
        <v>0</v>
      </c>
      <c r="I33" s="32">
        <f>COUNTIFS('[1] BACK DRIVE LEADS'!$D$3:$D$50000,"perdida",'[1] BACK DRIVE LEADS'!$A$3:$A$50000,'[1]Resultado Drive'!A33)</f>
        <v>0</v>
      </c>
      <c r="J33" s="32">
        <f>COUNTIFS('[1] BACK DRIVE LEADS'!$D$3:$D$50000,"listo para pago",'[1] BACK DRIVE LEADS'!$A$3:$A$50000,'[1]Resultado Drive'!A33)</f>
        <v>0</v>
      </c>
      <c r="K33" s="32">
        <f>COUNTIFS('[1] BACK DRIVE LEADS'!$D$3:$D$50000,"No contesta",'[1] BACK DRIVE LEADS'!$A$3:$A$50000,'[1]Resultado Drive'!A33)</f>
        <v>0</v>
      </c>
      <c r="L33" s="32">
        <f t="shared" si="7"/>
        <v>0</v>
      </c>
      <c r="M33" s="33">
        <f>COUNTIFS('[1] BACK DRIVE LEADS'!$H$3:$H$49999,"En contacto",'[1] BACK DRIVE LEADS'!$F$3:$F$49999,'[1]Resultado Drive'!A33)</f>
        <v>0</v>
      </c>
      <c r="N33" s="33">
        <f>COUNTIFS('[1] BACK DRIVE LEADS'!$H$3:$H$49999,"Calificado
",'[1] BACK DRIVE LEADS'!$F$3:$F$49999,'[1]Resultado Drive'!A33)</f>
        <v>0</v>
      </c>
      <c r="O33" s="33">
        <f>COUNTIFS('[1] BACK DRIVE LEADS'!$H$3:$H$49999,"No Calificado
",'[1] BACK DRIVE LEADS'!$F$3:$F$49999,'[1]Resultado Drive'!A33)</f>
        <v>0</v>
      </c>
      <c r="P33" s="33">
        <f>COUNTIFS('[1] BACK DRIVE LEADS'!$I$3:$I$49999,"En curso",'[1] BACK DRIVE LEADS'!$F$3:$F$49999,'[1]Resultado Drive'!A33)</f>
        <v>0</v>
      </c>
      <c r="Q33" s="33">
        <f>COUNTIFS('[1] BACK DRIVE LEADS'!$I$3:$I$49999,"En espera",'[1] BACK DRIVE LEADS'!$F$3:$F$49999,'[1]Resultado Drive'!A33)</f>
        <v>0</v>
      </c>
      <c r="R33" s="33">
        <f>COUNTIFS('[1] BACK DRIVE LEADS'!$I$3:$I$49999,"Ganada",'[1] BACK DRIVE LEADS'!$F$3:$F$49999,'[1]Resultado Drive'!A33)</f>
        <v>0</v>
      </c>
      <c r="S33" s="33">
        <f>COUNTIFS('[1] BACK DRIVE LEADS'!$I$3:$I$49999,"Perdida",'[1] BACK DRIVE LEADS'!$F$3:$F$49999,'[1]Resultado Drive'!A33)</f>
        <v>0</v>
      </c>
      <c r="T33" s="33">
        <f>COUNTIFS('[1] BACK DRIVE LEADS'!$I$3:$I$49999,"Listo para pago",'[1] BACK DRIVE LEADS'!$F$3:$F$49999,'[1]Resultado Drive'!A33)</f>
        <v>0</v>
      </c>
      <c r="U33" s="33">
        <f>COUNTIFS('[1] BACK DRIVE LEADS'!$I$3:$I$49999,"No Contesta",'[1] BACK DRIVE LEADS'!$F$3:$F$49999,'[1]Resultado Drive'!A33)</f>
        <v>0</v>
      </c>
      <c r="V33" s="33"/>
      <c r="W33" s="32">
        <f>COUNTIFS('[1] BACK DRIVE LEADS'!$M$3:$M$50000,"En contacto",'[1] BACK DRIVE LEADS'!$K$3:$K$50000,'[1]Resultado Drive'!A33)</f>
        <v>0</v>
      </c>
      <c r="X33" s="32">
        <f>COUNTIFS('[1] BACK DRIVE LEADS'!$M$3:$M$50000,"Calificado",'[1] BACK DRIVE LEADS'!$K$3:$K$50000,'[1]Resultado Drive'!A33)</f>
        <v>0</v>
      </c>
      <c r="Y33" s="32">
        <f>COUNTIFS('[1] BACK DRIVE LEADS'!$M$3:$M$50000,"No Calificado",'[1] BACK DRIVE LEADS'!$K$3:$K$50000,'[1]Resultado Drive'!A33)</f>
        <v>0</v>
      </c>
      <c r="Z33" s="32">
        <f>COUNTIFS('[1] BACK DRIVE LEADS'!$N$3:$N$50000,"En curso",'[1] BACK DRIVE LEADS'!$K$3:$K$50000,'[1]Resultado Drive'!A33)</f>
        <v>0</v>
      </c>
      <c r="AA33" s="32">
        <f>COUNTIFS('[1] BACK DRIVE LEADS'!$N$3:$N$50000,"En espera",'[1] BACK DRIVE LEADS'!$K$3:$K$50000,'[1]Resultado Drive'!A33)</f>
        <v>0</v>
      </c>
      <c r="AB33" s="32">
        <f>COUNTIFS('[1] BACK DRIVE LEADS'!$N$3:$N$50000,"Ganada
",'[1] BACK DRIVE LEADS'!$K$3:$K$50000,'[1]Resultado Drive'!A33)</f>
        <v>0</v>
      </c>
      <c r="AC33" s="32">
        <f>COUNTIFS('[1] BACK DRIVE LEADS'!$N$3:$N$50000,"Perdida",'[1] BACK DRIVE LEADS'!$K$3:$K$50000,'[1]Resultado Drive'!A33)</f>
        <v>0</v>
      </c>
      <c r="AD33" s="32">
        <f>COUNTIFS('[1] BACK DRIVE LEADS'!$N$3:$N$50000,"Listo para pago",'[1] BACK DRIVE LEADS'!$K$3:$K$50000,'[1]Resultado Drive'!A33)</f>
        <v>0</v>
      </c>
      <c r="AE33" s="32">
        <f>COUNTIFS('[1] BACK DRIVE LEADS'!$N$3:$N$50000,"No contesta",'[1] BACK DRIVE LEADS'!$K$3:$K$50000,'[1]Resultado Drive'!A33)</f>
        <v>0</v>
      </c>
      <c r="AF33" s="32">
        <f t="shared" si="9"/>
        <v>0</v>
      </c>
      <c r="AG33" s="34"/>
      <c r="AH33" s="34"/>
      <c r="AI33" s="34">
        <f>COUNTIFS('[1]BACK BASE GESTION'!$D$3:$D$50000,"No Calificado",'[1]BACK BASE GESTION'!$A$3:$A$50000,'[1]Resultado Drive'!A33)</f>
        <v>0</v>
      </c>
      <c r="AJ33" s="34">
        <f>COUNTIFS('[1]BACK BASE GESTION'!$E$3:$E$50000,"En curso",'[1]BACK BASE GESTION'!$A$3:$A$50000,'[1]Resultado Drive'!A33)</f>
        <v>0</v>
      </c>
      <c r="AK33" s="34">
        <f>COUNTIFS('[1]BACK BASE GESTION'!$E$3:$E$50000,"En espera",'[1]BACK BASE GESTION'!$A$3:$A$50000,'[1]Resultado Drive'!A33)</f>
        <v>0</v>
      </c>
      <c r="AL33" s="34">
        <f>COUNTIFS('[1]BACK BASE GESTION'!$E$3:$E$50000,"Ganada",'[1]BACK BASE GESTION'!$A$3:$A$50000,'[1]Resultado Drive'!A33)</f>
        <v>0</v>
      </c>
      <c r="AM33" s="34">
        <f>COUNTIFS('[1]BACK BASE GESTION'!$E$3:$E$50000,"Perdida",'[1]BACK BASE GESTION'!$A$3:$A$50000,'[1]Resultado Drive'!A33)</f>
        <v>0</v>
      </c>
      <c r="AN33" s="34">
        <f>COUNTIFS('[1]BACK BASE GESTION'!$E$3:$E$50000,"Listo para pago",'[1]BACK BASE GESTION'!$A$3:$A$50000,'[1]Resultado Drive'!A33)</f>
        <v>0</v>
      </c>
      <c r="AO33" s="34">
        <f>COUNTIFS('[1]BACK BASE GESTION'!$E$3:$E$50000,"No contesta",'[1]BACK BASE GESTION'!$A$3:$A$50000,'[1]Resultado Drive'!A33)</f>
        <v>0</v>
      </c>
      <c r="AP33" s="34">
        <f t="shared" si="4"/>
        <v>0</v>
      </c>
      <c r="AQ33" s="34">
        <f>COUNTIFS('[1]BACK BASE GESTION'!$J$3:$J$50000,"En contacto",'[1]BACK BASE GESTION'!$A$3:$A$50000,'[1]Resultado Drive'!A33)</f>
        <v>0</v>
      </c>
      <c r="AR33" s="34">
        <f>COUNTIFS('[1]BACK BASE GESTION'!$J$3:$J$50000,"Calificado",'[1]BACK BASE GESTION'!$A$3:$A$50000,'[1]Resultado Drive'!A33)</f>
        <v>0</v>
      </c>
      <c r="AS33" s="34">
        <f>COUNTIFS('[1]BACK BASE GESTION'!$I$3:$I$50000,"No Calificado",'[1]BACK BASE GESTION'!$A$3:$A$50000,'[1]Resultado Drive'!A33)</f>
        <v>0</v>
      </c>
      <c r="AT33" s="34">
        <f>COUNTIFS('[1]BACK BASE GESTION'!$J$3:$J$50000,"En curso",'[1]BACK BASE GESTION'!$A$3:$A$50000,'[1]Resultado Drive'!A33)</f>
        <v>0</v>
      </c>
      <c r="AU33" s="34">
        <f>COUNTIFS('[1]BACK BASE GESTION'!$J$3:$J$50000,"En espera",'[1]BACK BASE GESTION'!$A$3:$A$50000,'[1]Resultado Drive'!A33)</f>
        <v>0</v>
      </c>
      <c r="AV33" s="34">
        <f>COUNTIFS('[1]BACK BASE GESTION'!$J$3:$J$50000,"Ganada",'[1]BACK BASE GESTION'!$A$3:$A$50000,'[1]Resultado Drive'!A33)</f>
        <v>0</v>
      </c>
      <c r="AW33" s="34">
        <f>COUNTIFS('[1]BACK BASE GESTION'!$J$3:$J$50000,"Perdida",'[1]BACK BASE GESTION'!$A$3:$A$50000,'[1]Resultado Drive'!A33)</f>
        <v>0</v>
      </c>
      <c r="AX33" s="34">
        <f>COUNTIFS('[1]BACK BASE GESTION'!$J$3:$J$50000,"Listo para pago",'[1]BACK BASE GESTION'!$A$3:$A$50000,'[1]Resultado Drive'!A33)</f>
        <v>0</v>
      </c>
      <c r="AY33" s="34">
        <f>COUNTIFS('[1]BACK BASE GESTION'!$J$3:$J$50000,"No contesta",'[1]BACK BASE GESTION'!$A$3:$A$50000,'[1]Resultado Drive'!A33)</f>
        <v>0</v>
      </c>
      <c r="AZ33" s="32">
        <f t="shared" si="5"/>
        <v>0</v>
      </c>
      <c r="BA33" s="34" t="str">
        <f t="shared" si="10"/>
        <v/>
      </c>
      <c r="BB33" s="34" t="str">
        <f t="shared" si="10"/>
        <v/>
      </c>
      <c r="BC33" s="34">
        <f>COUNTIFS('[1]BACK BASE GESTION'!$O$3:$O$50000,"No Calificado",'[1]BACK BASE GESTION'!$A$3:$A$50000,'[1]Resultado Drive'!A33)</f>
        <v>0</v>
      </c>
      <c r="BD33" s="34">
        <f>COUNTIFS('[1]BACK BASE GESTION'!$P$3:$P$50000,"En curso",'[1]BACK BASE GESTION'!$A$3:$A$50000,'[1]Resultado Drive'!A33)</f>
        <v>0</v>
      </c>
      <c r="BE33" s="34">
        <f>COUNTIFS('[1]BACK BASE GESTION'!$P$3:$P$50000,"En espera",'[1]BACK BASE GESTION'!$A$3:$A$50000,'[1]Resultado Drive'!A33)</f>
        <v>0</v>
      </c>
      <c r="BF33" s="34" t="str">
        <f t="shared" si="11"/>
        <v/>
      </c>
      <c r="BG33" s="34" t="str">
        <f t="shared" si="11"/>
        <v/>
      </c>
      <c r="BH33" s="34" t="str">
        <f t="shared" si="11"/>
        <v/>
      </c>
      <c r="BI33" s="34">
        <f>COUNTIFS('[1]BACK BASE GESTION'!$P$3:$P$50000,"No contesta",'[1]BACK BASE GESTION'!$A$3:$A$50000,'[1]Resultado Drive'!A33)</f>
        <v>0</v>
      </c>
      <c r="BJ33" s="32">
        <f t="shared" si="6"/>
        <v>0</v>
      </c>
    </row>
    <row r="34" spans="1:62" x14ac:dyDescent="0.25">
      <c r="A34" s="31">
        <v>43343</v>
      </c>
      <c r="B34" s="32">
        <f t="shared" si="8"/>
        <v>0</v>
      </c>
      <c r="C34" s="32">
        <f>COUNTIFS('[1] BACK DRIVE LEADS'!$C$3:$C$50000,"En contacto",'[1] BACK DRIVE LEADS'!$A$3:$A$50000,'[1]Resultado Drive'!A34)</f>
        <v>0</v>
      </c>
      <c r="D34" s="32">
        <f>COUNTIFS('[1] BACK DRIVE LEADS'!$C$3:$C$50000,"Calificado",'[1] BACK DRIVE LEADS'!$A$3:$A$50000,'[1]Resultado Drive'!A34)</f>
        <v>0</v>
      </c>
      <c r="E34" s="32">
        <f>COUNTIFS('[1] BACK DRIVE LEADS'!$C$3:$C$50000,"No calificado",'[1] BACK DRIVE LEADS'!$A$3:$A$50000,'[1]Resultado Drive'!A34)</f>
        <v>0</v>
      </c>
      <c r="F34" s="32">
        <f>COUNTIFS('[1] BACK DRIVE LEADS'!$D$3:$D$50000,"En curso",'[1] BACK DRIVE LEADS'!$A$3:$A$50000,'[1]Resultado Drive'!A34)</f>
        <v>0</v>
      </c>
      <c r="G34" s="32">
        <f>COUNTIFS('[1] BACK DRIVE LEADS'!$D$3:$D$50000,"En Espera",'[1] BACK DRIVE LEADS'!$A$3:$A$50000,'[1]Resultado Drive'!A34)</f>
        <v>0</v>
      </c>
      <c r="H34" s="32">
        <f>COUNTIFS('[1] BACK DRIVE LEADS'!$D$3:$D$50000,"ganada",'[1] BACK DRIVE LEADS'!$A$3:$A$50000,'[1]Resultado Drive'!A34)</f>
        <v>0</v>
      </c>
      <c r="I34" s="32">
        <f>COUNTIFS('[1] BACK DRIVE LEADS'!$D$3:$D$50000,"perdida",'[1] BACK DRIVE LEADS'!$A$3:$A$50000,'[1]Resultado Drive'!A34)</f>
        <v>0</v>
      </c>
      <c r="J34" s="32">
        <f>COUNTIFS('[1] BACK DRIVE LEADS'!$D$3:$D$50000,"listo para pago",'[1] BACK DRIVE LEADS'!$A$3:$A$50000,'[1]Resultado Drive'!A34)</f>
        <v>0</v>
      </c>
      <c r="K34" s="32">
        <f>COUNTIFS('[1] BACK DRIVE LEADS'!$D$3:$D$50000,"No contesta",'[1] BACK DRIVE LEADS'!$A$3:$A$50000,'[1]Resultado Drive'!A34)</f>
        <v>0</v>
      </c>
      <c r="L34" s="32">
        <f t="shared" si="7"/>
        <v>0</v>
      </c>
      <c r="M34" s="33">
        <f>COUNTIFS('[1] BACK DRIVE LEADS'!$H$3:$H$49999,"En contacto",'[1] BACK DRIVE LEADS'!$F$3:$F$49999,'[1]Resultado Drive'!A34)</f>
        <v>0</v>
      </c>
      <c r="N34" s="33">
        <f>COUNTIFS('[1] BACK DRIVE LEADS'!$H$3:$H$49999,"Calificado
",'[1] BACK DRIVE LEADS'!$F$3:$F$49999,'[1]Resultado Drive'!A34)</f>
        <v>0</v>
      </c>
      <c r="O34" s="33">
        <f>COUNTIFS('[1] BACK DRIVE LEADS'!$H$3:$H$49999,"No Calificado
",'[1] BACK DRIVE LEADS'!$F$3:$F$49999,'[1]Resultado Drive'!A34)</f>
        <v>0</v>
      </c>
      <c r="P34" s="33">
        <f>COUNTIFS('[1] BACK DRIVE LEADS'!$I$3:$I$49999,"En curso",'[1] BACK DRIVE LEADS'!$F$3:$F$49999,'[1]Resultado Drive'!A34)</f>
        <v>0</v>
      </c>
      <c r="Q34" s="33">
        <f>COUNTIFS('[1] BACK DRIVE LEADS'!$I$3:$I$49999,"En espera",'[1] BACK DRIVE LEADS'!$F$3:$F$49999,'[1]Resultado Drive'!A34)</f>
        <v>0</v>
      </c>
      <c r="R34" s="33">
        <f>COUNTIFS('[1] BACK DRIVE LEADS'!$I$3:$I$49999,"Ganada",'[1] BACK DRIVE LEADS'!$F$3:$F$49999,'[1]Resultado Drive'!A34)</f>
        <v>0</v>
      </c>
      <c r="S34" s="33">
        <f>COUNTIFS('[1] BACK DRIVE LEADS'!$I$3:$I$49999,"Perdida",'[1] BACK DRIVE LEADS'!$F$3:$F$49999,'[1]Resultado Drive'!A34)</f>
        <v>0</v>
      </c>
      <c r="T34" s="33">
        <f>COUNTIFS('[1] BACK DRIVE LEADS'!$I$3:$I$49999,"Listo para pago",'[1] BACK DRIVE LEADS'!$F$3:$F$49999,'[1]Resultado Drive'!A34)</f>
        <v>0</v>
      </c>
      <c r="U34" s="33">
        <f>COUNTIFS('[1] BACK DRIVE LEADS'!$I$3:$I$49999,"No Contesta",'[1] BACK DRIVE LEADS'!$F$3:$F$49999,'[1]Resultado Drive'!A34)</f>
        <v>0</v>
      </c>
      <c r="V34" s="33"/>
      <c r="W34" s="35"/>
      <c r="X34" s="35"/>
      <c r="Y34" s="32">
        <f>COUNTIFS('[1] BACK DRIVE LEADS'!$M$3:$M$50000,"No Calificado",'[1] BACK DRIVE LEADS'!$K$3:$K$50000,'[1]Resultado Drive'!A34)</f>
        <v>0</v>
      </c>
      <c r="Z34" s="32">
        <f>COUNTIFS('[1] BACK DRIVE LEADS'!$N$3:$N$50000,"En curso",'[1] BACK DRIVE LEADS'!$K$3:$K$50000,'[1]Resultado Drive'!A34)</f>
        <v>0</v>
      </c>
      <c r="AA34" s="32">
        <f>COUNTIFS('[1] BACK DRIVE LEADS'!$N$3:$N$50000,"En espera",'[1] BACK DRIVE LEADS'!$K$3:$K$50000,'[1]Resultado Drive'!A34)</f>
        <v>0</v>
      </c>
      <c r="AB34" s="35"/>
      <c r="AC34" s="35"/>
      <c r="AD34" s="35"/>
      <c r="AE34" s="32">
        <f>COUNTIFS('[1] BACK DRIVE LEADS'!$N$3:$N$50000,"No contesta",'[1] BACK DRIVE LEADS'!$K$3:$K$50000,'[1]Resultado Drive'!A34)</f>
        <v>0</v>
      </c>
      <c r="AF34" s="32">
        <f t="shared" si="9"/>
        <v>0</v>
      </c>
      <c r="AG34" s="34"/>
      <c r="AH34" s="34"/>
      <c r="AI34" s="34">
        <f>COUNTIFS('[1]BACK BASE GESTION'!$D$3:$D$50000,"No Calificado",'[1]BACK BASE GESTION'!$A$3:$A$50000,'[1]Resultado Drive'!A34)</f>
        <v>0</v>
      </c>
      <c r="AJ34" s="34">
        <f>COUNTIFS('[1]BACK BASE GESTION'!$E$3:$E$50000,"En curso",'[1]BACK BASE GESTION'!$A$3:$A$50000,'[1]Resultado Drive'!A34)</f>
        <v>0</v>
      </c>
      <c r="AK34" s="34">
        <f>COUNTIFS('[1]BACK BASE GESTION'!$E$3:$E$50000,"En espera",'[1]BACK BASE GESTION'!$A$3:$A$50000,'[1]Resultado Drive'!A34)</f>
        <v>0</v>
      </c>
      <c r="AL34" s="34">
        <f>COUNTIFS('[1]BACK BASE GESTION'!$E$3:$E$50000,"Ganada",'[1]BACK BASE GESTION'!$A$3:$A$50000,'[1]Resultado Drive'!A34)</f>
        <v>0</v>
      </c>
      <c r="AM34" s="34">
        <f>COUNTIFS('[1]BACK BASE GESTION'!$E$3:$E$50000,"Perdida",'[1]BACK BASE GESTION'!$A$3:$A$50000,'[1]Resultado Drive'!A34)</f>
        <v>0</v>
      </c>
      <c r="AN34" s="34">
        <f>COUNTIFS('[1]BACK BASE GESTION'!$E$3:$E$50000,"Listo para pago",'[1]BACK BASE GESTION'!$A$3:$A$50000,'[1]Resultado Drive'!A34)</f>
        <v>0</v>
      </c>
      <c r="AO34" s="34">
        <f>COUNTIFS('[1]BACK BASE GESTION'!$E$3:$E$50000,"No contesta",'[1]BACK BASE GESTION'!$A$3:$A$50000,'[1]Resultado Drive'!A34)</f>
        <v>0</v>
      </c>
      <c r="AP34" s="34">
        <f t="shared" si="4"/>
        <v>0</v>
      </c>
      <c r="AQ34" s="34">
        <f>COUNTIFS('[1]BACK BASE GESTION'!$J$3:$J$50000,"En contacto",'[1]BACK BASE GESTION'!$A$3:$A$50000,'[1]Resultado Drive'!A34)</f>
        <v>0</v>
      </c>
      <c r="AR34" s="34">
        <f>COUNTIFS('[1]BACK BASE GESTION'!$J$3:$J$50000,"Calificado",'[1]BACK BASE GESTION'!$A$3:$A$50000,'[1]Resultado Drive'!A34)</f>
        <v>0</v>
      </c>
      <c r="AS34" s="34">
        <f>COUNTIFS('[1]BACK BASE GESTION'!$I$3:$I$50000,"No Calificado",'[1]BACK BASE GESTION'!$A$3:$A$50000,'[1]Resultado Drive'!A34)</f>
        <v>0</v>
      </c>
      <c r="AT34" s="34">
        <f>COUNTIFS('[1]BACK BASE GESTION'!$J$3:$J$50000,"En curso",'[1]BACK BASE GESTION'!$A$3:$A$50000,'[1]Resultado Drive'!A34)</f>
        <v>0</v>
      </c>
      <c r="AU34" s="34">
        <f>COUNTIFS('[1]BACK BASE GESTION'!$J$3:$J$50000,"En espera",'[1]BACK BASE GESTION'!$A$3:$A$50000,'[1]Resultado Drive'!A34)</f>
        <v>0</v>
      </c>
      <c r="AV34" s="34">
        <f>COUNTIFS('[1]BACK BASE GESTION'!$J$3:$J$50000,"Ganada",'[1]BACK BASE GESTION'!$A$3:$A$50000,'[1]Resultado Drive'!A34)</f>
        <v>0</v>
      </c>
      <c r="AW34" s="34">
        <f>COUNTIFS('[1]BACK BASE GESTION'!$J$3:$J$50000,"Perdida",'[1]BACK BASE GESTION'!$A$3:$A$50000,'[1]Resultado Drive'!A34)</f>
        <v>0</v>
      </c>
      <c r="AX34" s="34">
        <f>COUNTIFS('[1]BACK BASE GESTION'!$J$3:$J$50000,"Listo para pago",'[1]BACK BASE GESTION'!$A$3:$A$50000,'[1]Resultado Drive'!A34)</f>
        <v>0</v>
      </c>
      <c r="AY34" s="34">
        <f>COUNTIFS('[1]BACK BASE GESTION'!$J$3:$J$50000,"No contesta",'[1]BACK BASE GESTION'!$A$3:$A$50000,'[1]Resultado Drive'!A34)</f>
        <v>0</v>
      </c>
      <c r="AZ34" s="32">
        <f t="shared" si="5"/>
        <v>0</v>
      </c>
      <c r="BA34" s="34" t="str">
        <f t="shared" si="10"/>
        <v/>
      </c>
      <c r="BB34" s="34" t="str">
        <f t="shared" si="10"/>
        <v/>
      </c>
      <c r="BC34" s="34">
        <f>COUNTIFS('[1]BACK BASE GESTION'!$O$3:$O$50000,"No Calificado",'[1]BACK BASE GESTION'!$A$3:$A$50000,'[1]Resultado Drive'!A34)</f>
        <v>0</v>
      </c>
      <c r="BD34" s="34">
        <f>COUNTIFS('[1]BACK BASE GESTION'!$P$3:$P$50000,"En curso",'[1]BACK BASE GESTION'!$A$3:$A$50000,'[1]Resultado Drive'!A34)</f>
        <v>0</v>
      </c>
      <c r="BE34" s="34">
        <f>COUNTIFS('[1]BACK BASE GESTION'!$P$3:$P$50000,"En espera",'[1]BACK BASE GESTION'!$A$3:$A$50000,'[1]Resultado Drive'!A34)</f>
        <v>0</v>
      </c>
      <c r="BF34" s="34" t="str">
        <f t="shared" si="11"/>
        <v/>
      </c>
      <c r="BG34" s="34" t="str">
        <f t="shared" si="11"/>
        <v/>
      </c>
      <c r="BH34" s="34" t="str">
        <f t="shared" si="11"/>
        <v/>
      </c>
      <c r="BI34" s="34">
        <f>COUNTIFS('[1]BACK BASE GESTION'!$P$3:$P$50000,"No contesta",'[1]BACK BASE GESTION'!$A$3:$A$50000,'[1]Resultado Drive'!A34)</f>
        <v>0</v>
      </c>
      <c r="BJ34" s="32">
        <f t="shared" si="6"/>
        <v>0</v>
      </c>
    </row>
    <row r="35" spans="1:62" ht="15.75" x14ac:dyDescent="0.25">
      <c r="A35" s="36" t="s">
        <v>39</v>
      </c>
      <c r="B35" s="37">
        <f>SUM(B4:B34)</f>
        <v>0</v>
      </c>
      <c r="C35" s="37">
        <f>SUM(C4:C34)</f>
        <v>0</v>
      </c>
      <c r="D35" s="37">
        <f t="shared" ref="D35:BI35" si="12">SUM(D4:D34)</f>
        <v>0</v>
      </c>
      <c r="E35" s="37">
        <f t="shared" si="12"/>
        <v>0</v>
      </c>
      <c r="F35" s="37">
        <f t="shared" si="12"/>
        <v>0</v>
      </c>
      <c r="G35" s="37">
        <f t="shared" si="12"/>
        <v>0</v>
      </c>
      <c r="H35" s="37">
        <f t="shared" si="12"/>
        <v>0</v>
      </c>
      <c r="I35" s="37">
        <f t="shared" si="12"/>
        <v>0</v>
      </c>
      <c r="J35" s="37">
        <f t="shared" si="12"/>
        <v>0</v>
      </c>
      <c r="K35" s="37">
        <f t="shared" si="12"/>
        <v>0</v>
      </c>
      <c r="L35" s="37">
        <f>SUM(L4:L34)</f>
        <v>0</v>
      </c>
      <c r="M35" s="37">
        <f>SUM(M4:M34)</f>
        <v>0</v>
      </c>
      <c r="N35" s="37">
        <f t="shared" si="12"/>
        <v>0</v>
      </c>
      <c r="O35" s="37">
        <f t="shared" si="12"/>
        <v>0</v>
      </c>
      <c r="P35" s="37">
        <f t="shared" si="12"/>
        <v>0</v>
      </c>
      <c r="Q35" s="37">
        <f t="shared" si="12"/>
        <v>0</v>
      </c>
      <c r="R35" s="37">
        <f t="shared" si="12"/>
        <v>0</v>
      </c>
      <c r="S35" s="37">
        <f t="shared" si="12"/>
        <v>0</v>
      </c>
      <c r="T35" s="37">
        <f t="shared" si="12"/>
        <v>0</v>
      </c>
      <c r="U35" s="37">
        <f t="shared" si="12"/>
        <v>0</v>
      </c>
      <c r="V35" s="37">
        <f t="shared" si="12"/>
        <v>0</v>
      </c>
      <c r="W35" s="37">
        <f t="shared" si="12"/>
        <v>0</v>
      </c>
      <c r="X35" s="37">
        <v>1</v>
      </c>
      <c r="Y35" s="37">
        <f t="shared" si="12"/>
        <v>0</v>
      </c>
      <c r="Z35" s="37">
        <f t="shared" si="12"/>
        <v>0</v>
      </c>
      <c r="AA35" s="37">
        <f t="shared" si="12"/>
        <v>0</v>
      </c>
      <c r="AB35" s="37">
        <f t="shared" si="12"/>
        <v>0</v>
      </c>
      <c r="AC35" s="37">
        <f t="shared" si="12"/>
        <v>0</v>
      </c>
      <c r="AD35" s="37">
        <f t="shared" si="12"/>
        <v>0</v>
      </c>
      <c r="AE35" s="37">
        <f t="shared" si="12"/>
        <v>0</v>
      </c>
      <c r="AF35" s="37">
        <f t="shared" si="12"/>
        <v>0</v>
      </c>
      <c r="AG35" s="38">
        <f>SUM(AG4:AG34)</f>
        <v>0</v>
      </c>
      <c r="AH35" s="38">
        <f t="shared" ref="AH35:AO35" si="13">SUM(AH4:AH34)</f>
        <v>0</v>
      </c>
      <c r="AI35" s="38">
        <f t="shared" si="13"/>
        <v>0</v>
      </c>
      <c r="AJ35" s="38">
        <f t="shared" si="13"/>
        <v>0</v>
      </c>
      <c r="AK35" s="38">
        <f t="shared" si="13"/>
        <v>0</v>
      </c>
      <c r="AL35" s="38">
        <f t="shared" si="13"/>
        <v>0</v>
      </c>
      <c r="AM35" s="38">
        <f t="shared" si="13"/>
        <v>0</v>
      </c>
      <c r="AN35" s="38">
        <f t="shared" si="13"/>
        <v>0</v>
      </c>
      <c r="AO35" s="38">
        <f t="shared" si="13"/>
        <v>0</v>
      </c>
      <c r="AP35" s="37">
        <f t="shared" si="12"/>
        <v>0</v>
      </c>
      <c r="AQ35" s="38">
        <f>SUM(AQ4:AQ34)</f>
        <v>0</v>
      </c>
      <c r="AR35" s="38">
        <f t="shared" ref="AR35:AY35" si="14">SUM(AR4:AR34)</f>
        <v>0</v>
      </c>
      <c r="AS35" s="38">
        <f t="shared" si="14"/>
        <v>0</v>
      </c>
      <c r="AT35" s="38">
        <f t="shared" si="14"/>
        <v>0</v>
      </c>
      <c r="AU35" s="38">
        <f t="shared" si="14"/>
        <v>0</v>
      </c>
      <c r="AV35" s="38">
        <f t="shared" si="14"/>
        <v>0</v>
      </c>
      <c r="AW35" s="38">
        <f t="shared" si="14"/>
        <v>0</v>
      </c>
      <c r="AX35" s="38">
        <f t="shared" si="14"/>
        <v>0</v>
      </c>
      <c r="AY35" s="38">
        <f t="shared" si="14"/>
        <v>0</v>
      </c>
      <c r="AZ35" s="37">
        <f t="shared" si="12"/>
        <v>0</v>
      </c>
      <c r="BA35" s="37">
        <f t="shared" si="12"/>
        <v>0</v>
      </c>
      <c r="BB35" s="37">
        <f t="shared" si="12"/>
        <v>0</v>
      </c>
      <c r="BC35" s="37">
        <f t="shared" si="12"/>
        <v>0</v>
      </c>
      <c r="BD35" s="37">
        <f t="shared" si="12"/>
        <v>0</v>
      </c>
      <c r="BE35" s="37">
        <f t="shared" si="12"/>
        <v>0</v>
      </c>
      <c r="BF35" s="37">
        <f t="shared" si="12"/>
        <v>0</v>
      </c>
      <c r="BG35" s="37">
        <f t="shared" si="12"/>
        <v>0</v>
      </c>
      <c r="BH35" s="37">
        <f t="shared" si="12"/>
        <v>0</v>
      </c>
      <c r="BI35" s="37">
        <f t="shared" si="12"/>
        <v>0</v>
      </c>
      <c r="BJ35" s="37">
        <f>SUM(BJ4:BJ34)</f>
        <v>0</v>
      </c>
    </row>
  </sheetData>
  <mergeCells count="15">
    <mergeCell ref="AP2:AP3"/>
    <mergeCell ref="AQ2:AX2"/>
    <mergeCell ref="AZ2:AZ3"/>
    <mergeCell ref="BA2:BH2"/>
    <mergeCell ref="BJ2:BJ3"/>
    <mergeCell ref="A1:BJ1"/>
    <mergeCell ref="A2:A3"/>
    <mergeCell ref="B2:B3"/>
    <mergeCell ref="C2:I2"/>
    <mergeCell ref="L2:L3"/>
    <mergeCell ref="M2:T2"/>
    <mergeCell ref="V2:V3"/>
    <mergeCell ref="W2:AD2"/>
    <mergeCell ref="AF2:AF3"/>
    <mergeCell ref="AG2:AN2"/>
  </mergeCells>
  <conditionalFormatting sqref="W34:X34 AB34:AD34">
    <cfRule type="cellIs" dxfId="3" priority="10" operator="greaterThan">
      <formula>0.6</formula>
    </cfRule>
    <cfRule type="cellIs" dxfId="2" priority="11" operator="lessThan">
      <formula>0.6</formula>
    </cfRule>
  </conditionalFormatting>
  <conditionalFormatting sqref="W34:X34 AB34:AD34">
    <cfRule type="cellIs" dxfId="1" priority="8" operator="greaterThan">
      <formula>0.6</formula>
    </cfRule>
    <cfRule type="cellIs" dxfId="0" priority="9" operator="lessThan">
      <formula>0.6</formula>
    </cfRule>
  </conditionalFormatting>
  <conditionalFormatting sqref="B4:B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F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P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:AZ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4:BJ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DLOPEZ</dc:creator>
  <cp:lastModifiedBy>DLOPEZ</cp:lastModifiedBy>
  <dcterms:created xsi:type="dcterms:W3CDTF">2018-09-04T01:06:52Z</dcterms:created>
  <dcterms:modified xsi:type="dcterms:W3CDTF">2018-09-04T01:17:01Z</dcterms:modified>
</cp:coreProperties>
</file>